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4.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dipes\Downloads\"/>
    </mc:Choice>
  </mc:AlternateContent>
  <xr:revisionPtr revIDLastSave="0" documentId="13_ncr:1_{24BAF82C-8569-427A-80F3-B2999E3C3A84}" xr6:coauthVersionLast="47" xr6:coauthVersionMax="47" xr10:uidLastSave="{00000000-0000-0000-0000-000000000000}"/>
  <bookViews>
    <workbookView xWindow="-108" yWindow="-108" windowWidth="23256" windowHeight="12456" firstSheet="2" activeTab="5" xr2:uid="{CDC2DC43-BC9D-48C5-A7E4-C01E27AA3178}"/>
  </bookViews>
  <sheets>
    <sheet name="Database" sheetId="4" r:id="rId1"/>
    <sheet name="Dashboard" sheetId="7" r:id="rId2"/>
    <sheet name="Pivots" sheetId="8" r:id="rId3"/>
    <sheet name="Analytics" sheetId="12" r:id="rId4"/>
    <sheet name="Power Pivot" sheetId="16" r:id="rId5"/>
    <sheet name="Sheet1" sheetId="17" r:id="rId6"/>
  </sheets>
  <definedNames>
    <definedName name="_xlnm._FilterDatabase" localSheetId="0" hidden="1">Database!$B$2:$U$1002</definedName>
    <definedName name="Slicer_City">#N/A</definedName>
    <definedName name="Slicer_Rating">#N/A</definedName>
  </definedNames>
  <calcPr calcId="191029"/>
  <pivotCaches>
    <pivotCache cacheId="0" r:id="rId7"/>
    <pivotCache cacheId="1" r:id="rId8"/>
    <pivotCache cacheId="2"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841E416B-1EF1-43b6-AB56-02D37102CBD5}">
      <x15:pivotCaches>
        <pivotCache cacheId="3" r:id="rId12"/>
      </x15:pivotCaches>
    </ext>
    <ext xmlns:x15="http://schemas.microsoft.com/office/spreadsheetml/2010/11/main" uri="{983426D0-5260-488c-9760-48F4B6AC55F4}">
      <x15:pivotTableReferences>
        <x15:pivotTableReference r:id="rId13"/>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versalData_Customers_92614094-72d7-4f74-bce1-38e4d2c00c57" name="UniversalData_Customers" connection="Excel UniversalData_Customers"/>
          <x15:modelTable id="UniversalData_Products_35472276-6d0f-4677-8998-19077d568857" name="UniversalData_Products" connection="Excel UniversalData_Products"/>
          <x15:modelTable id="Sheet1_5fb57366-35e8-4195-874d-2b58fd6411b3" name="Fact Data" connection="Excel Fact data 1997"/>
        </x15:modelTables>
        <x15:modelRelationships>
          <x15:modelRelationship fromTable="Fact Data" fromColumn="product_id" toTable="UniversalData_Products" toColumn="PRODUCT_IDs"/>
          <x15:modelRelationship fromTable="Fact Data" fromColumn="customer_id" toTable="UniversalData_Customers" toColumn="customer_id"/>
        </x15:modelRelationships>
        <x15:extLst>
          <ext xmlns:x16="http://schemas.microsoft.com/office/spreadsheetml/2014/11/main" uri="{9835A34E-60A6-4A7C-AAB8-D5F71C897F49}">
            <x16:modelTimeGroupings>
              <x16:modelTimeGrouping tableName="Fact Data" columnName="transaction_date" columnId="transaction_date">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6" i="12" l="1"/>
  <c r="U7" i="12"/>
  <c r="U8" i="12"/>
  <c r="U9" i="12"/>
  <c r="U10" i="12"/>
  <c r="U11" i="12"/>
  <c r="U12" i="12"/>
  <c r="U13" i="12"/>
  <c r="U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L81" i="12" s="1"/>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L141" i="12" s="1"/>
  <c r="K138" i="12"/>
  <c r="K139" i="12"/>
  <c r="K140" i="12"/>
  <c r="K141" i="12"/>
  <c r="K142" i="12"/>
  <c r="K143" i="12"/>
  <c r="K144" i="12"/>
  <c r="K145" i="12"/>
  <c r="K146" i="12"/>
  <c r="K147" i="12"/>
  <c r="K148" i="12"/>
  <c r="K149" i="12"/>
  <c r="L153" i="12" s="1"/>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L309" i="12" s="1"/>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L345" i="12" s="1"/>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L417" i="12" s="1"/>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L489" i="12" s="1"/>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L561" i="12" s="1"/>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K701" i="12"/>
  <c r="K702" i="12"/>
  <c r="K703" i="12"/>
  <c r="K704" i="12"/>
  <c r="K705" i="12"/>
  <c r="K706" i="12"/>
  <c r="K707" i="12"/>
  <c r="K708" i="12"/>
  <c r="K709" i="12"/>
  <c r="K710" i="12"/>
  <c r="K711" i="12"/>
  <c r="K712" i="12"/>
  <c r="K713" i="12"/>
  <c r="K714" i="12"/>
  <c r="K715" i="12"/>
  <c r="K716" i="12"/>
  <c r="K717" i="12"/>
  <c r="K718" i="12"/>
  <c r="K719" i="12"/>
  <c r="K720" i="12"/>
  <c r="K721" i="12"/>
  <c r="K722" i="12"/>
  <c r="K723" i="12"/>
  <c r="K724" i="12"/>
  <c r="K725" i="12"/>
  <c r="K726" i="12"/>
  <c r="K727" i="12"/>
  <c r="K728" i="12"/>
  <c r="K729" i="12"/>
  <c r="K730" i="12"/>
  <c r="K731" i="12"/>
  <c r="K732" i="12"/>
  <c r="K733" i="12"/>
  <c r="K734" i="12"/>
  <c r="K735" i="12"/>
  <c r="K736" i="12"/>
  <c r="K737" i="12"/>
  <c r="K738" i="12"/>
  <c r="K739" i="12"/>
  <c r="K740" i="12"/>
  <c r="K741" i="12"/>
  <c r="K742" i="12"/>
  <c r="K743" i="12"/>
  <c r="K744" i="12"/>
  <c r="K745" i="12"/>
  <c r="K746" i="12"/>
  <c r="K747" i="12"/>
  <c r="K748" i="12"/>
  <c r="K749" i="12"/>
  <c r="K750" i="12"/>
  <c r="K751" i="12"/>
  <c r="K752" i="12"/>
  <c r="K753" i="12"/>
  <c r="K754" i="12"/>
  <c r="K755" i="12"/>
  <c r="K756" i="12"/>
  <c r="K757" i="12"/>
  <c r="K758" i="12"/>
  <c r="K759" i="12"/>
  <c r="K760" i="12"/>
  <c r="K761" i="12"/>
  <c r="K762" i="12"/>
  <c r="K763" i="12"/>
  <c r="K764" i="12"/>
  <c r="K765" i="12"/>
  <c r="K766" i="12"/>
  <c r="K767" i="12"/>
  <c r="K768" i="12"/>
  <c r="K769" i="12"/>
  <c r="K770" i="12"/>
  <c r="K771" i="12"/>
  <c r="K772" i="12"/>
  <c r="K773" i="12"/>
  <c r="K774" i="12"/>
  <c r="K775" i="12"/>
  <c r="K776" i="12"/>
  <c r="K777" i="12"/>
  <c r="K778" i="12"/>
  <c r="K779" i="12"/>
  <c r="K780" i="12"/>
  <c r="K781" i="12"/>
  <c r="K782" i="12"/>
  <c r="K783" i="12"/>
  <c r="K784" i="12"/>
  <c r="K785" i="12"/>
  <c r="K786" i="12"/>
  <c r="K787" i="12"/>
  <c r="K788" i="12"/>
  <c r="K789" i="12"/>
  <c r="K790" i="12"/>
  <c r="K791" i="12"/>
  <c r="K792" i="12"/>
  <c r="K793" i="12"/>
  <c r="K794" i="12"/>
  <c r="K795" i="12"/>
  <c r="K796" i="12"/>
  <c r="K797" i="12"/>
  <c r="K798" i="12"/>
  <c r="K799" i="12"/>
  <c r="K800" i="12"/>
  <c r="K801" i="12"/>
  <c r="K802" i="12"/>
  <c r="K803" i="12"/>
  <c r="K804" i="12"/>
  <c r="K805" i="12"/>
  <c r="K806" i="12"/>
  <c r="K807" i="12"/>
  <c r="K808" i="12"/>
  <c r="K809" i="12"/>
  <c r="K810" i="12"/>
  <c r="K811" i="12"/>
  <c r="K812" i="12"/>
  <c r="K813" i="12"/>
  <c r="K814" i="12"/>
  <c r="K815" i="12"/>
  <c r="K816" i="12"/>
  <c r="K817" i="12"/>
  <c r="K818" i="12"/>
  <c r="K819" i="12"/>
  <c r="K820" i="12"/>
  <c r="K821" i="12"/>
  <c r="K822" i="12"/>
  <c r="K823" i="12"/>
  <c r="K824" i="12"/>
  <c r="K825" i="12"/>
  <c r="K826" i="12"/>
  <c r="K827" i="12"/>
  <c r="K828" i="12"/>
  <c r="K829" i="12"/>
  <c r="K830" i="12"/>
  <c r="K831" i="12"/>
  <c r="K832" i="12"/>
  <c r="K833" i="12"/>
  <c r="K834" i="12"/>
  <c r="K835" i="12"/>
  <c r="K836" i="12"/>
  <c r="K837" i="12"/>
  <c r="K838" i="12"/>
  <c r="K839" i="12"/>
  <c r="K840" i="12"/>
  <c r="K841" i="12"/>
  <c r="K842" i="12"/>
  <c r="K843" i="12"/>
  <c r="K844" i="12"/>
  <c r="K845" i="12"/>
  <c r="K846" i="12"/>
  <c r="K847" i="12"/>
  <c r="K848" i="12"/>
  <c r="K849" i="12"/>
  <c r="K850" i="12"/>
  <c r="K851" i="12"/>
  <c r="K852" i="12"/>
  <c r="K853" i="12"/>
  <c r="K854" i="12"/>
  <c r="K855" i="12"/>
  <c r="K856" i="12"/>
  <c r="K857" i="12"/>
  <c r="K858" i="12"/>
  <c r="K859" i="12"/>
  <c r="K860" i="12"/>
  <c r="K861" i="12"/>
  <c r="K862" i="12"/>
  <c r="K863" i="12"/>
  <c r="K864" i="12"/>
  <c r="K865" i="12"/>
  <c r="K866" i="12"/>
  <c r="K867" i="12"/>
  <c r="K868" i="12"/>
  <c r="K869" i="12"/>
  <c r="K870" i="12"/>
  <c r="K871" i="12"/>
  <c r="K872" i="12"/>
  <c r="K873" i="12"/>
  <c r="K874" i="12"/>
  <c r="K875" i="12"/>
  <c r="K876" i="12"/>
  <c r="K877" i="12"/>
  <c r="K878" i="12"/>
  <c r="K879" i="12"/>
  <c r="K880" i="12"/>
  <c r="K881" i="12"/>
  <c r="K882" i="12"/>
  <c r="K883" i="12"/>
  <c r="K884" i="12"/>
  <c r="K885" i="12"/>
  <c r="K886" i="12"/>
  <c r="K887" i="12"/>
  <c r="K888" i="12"/>
  <c r="K889" i="12"/>
  <c r="K890" i="12"/>
  <c r="K891" i="12"/>
  <c r="K892" i="12"/>
  <c r="K893" i="12"/>
  <c r="K894" i="12"/>
  <c r="K895" i="12"/>
  <c r="K896" i="12"/>
  <c r="K897" i="12"/>
  <c r="K898" i="12"/>
  <c r="K899" i="12"/>
  <c r="K900" i="12"/>
  <c r="K901" i="12"/>
  <c r="K902" i="12"/>
  <c r="K903" i="12"/>
  <c r="K904" i="12"/>
  <c r="K905" i="12"/>
  <c r="K906" i="12"/>
  <c r="K907" i="12"/>
  <c r="K908" i="12"/>
  <c r="K909" i="12"/>
  <c r="K910" i="12"/>
  <c r="K911" i="12"/>
  <c r="K912" i="12"/>
  <c r="K913" i="12"/>
  <c r="K914" i="12"/>
  <c r="K915" i="12"/>
  <c r="K916" i="12"/>
  <c r="K917" i="12"/>
  <c r="K918" i="12"/>
  <c r="K919" i="12"/>
  <c r="K920" i="12"/>
  <c r="K921" i="12"/>
  <c r="K922" i="12"/>
  <c r="K923" i="12"/>
  <c r="K924" i="12"/>
  <c r="K925" i="12"/>
  <c r="K926" i="12"/>
  <c r="K927" i="12"/>
  <c r="K928" i="12"/>
  <c r="K929" i="12"/>
  <c r="K930" i="12"/>
  <c r="K931" i="12"/>
  <c r="K932" i="12"/>
  <c r="K933" i="12"/>
  <c r="K934" i="12"/>
  <c r="K935" i="12"/>
  <c r="K936" i="12"/>
  <c r="K937" i="12"/>
  <c r="K938" i="12"/>
  <c r="K939" i="12"/>
  <c r="K940" i="12"/>
  <c r="K941" i="12"/>
  <c r="K942" i="12"/>
  <c r="K943" i="12"/>
  <c r="K944" i="12"/>
  <c r="K945" i="12"/>
  <c r="K946" i="12"/>
  <c r="K947" i="12"/>
  <c r="K948" i="12"/>
  <c r="K949" i="12"/>
  <c r="K950" i="12"/>
  <c r="K951" i="12"/>
  <c r="K952" i="12"/>
  <c r="K953" i="12"/>
  <c r="K954" i="12"/>
  <c r="K955" i="12"/>
  <c r="K956" i="12"/>
  <c r="K957" i="12"/>
  <c r="K958" i="12"/>
  <c r="K959" i="12"/>
  <c r="K960" i="12"/>
  <c r="K961" i="12"/>
  <c r="K962" i="12"/>
  <c r="K963" i="12"/>
  <c r="K964" i="12"/>
  <c r="K965" i="12"/>
  <c r="K966" i="12"/>
  <c r="K967" i="12"/>
  <c r="K968" i="12"/>
  <c r="K969" i="12"/>
  <c r="K970" i="12"/>
  <c r="K971" i="12"/>
  <c r="K972" i="12"/>
  <c r="K973" i="12"/>
  <c r="K974" i="12"/>
  <c r="K975" i="12"/>
  <c r="K976" i="12"/>
  <c r="K977" i="12"/>
  <c r="K978" i="12"/>
  <c r="K979" i="12"/>
  <c r="K980" i="12"/>
  <c r="K981" i="12"/>
  <c r="K982" i="12"/>
  <c r="K983" i="12"/>
  <c r="K984" i="12"/>
  <c r="K985" i="12"/>
  <c r="K986" i="12"/>
  <c r="K987" i="12"/>
  <c r="K988" i="12"/>
  <c r="K989" i="12"/>
  <c r="L993" i="12" s="1"/>
  <c r="K990" i="12"/>
  <c r="K991" i="12"/>
  <c r="K992" i="12"/>
  <c r="K993" i="12"/>
  <c r="K994" i="12"/>
  <c r="K995" i="12"/>
  <c r="K996" i="12"/>
  <c r="K997" i="12"/>
  <c r="K998" i="12"/>
  <c r="K999" i="12"/>
  <c r="K1000" i="12"/>
  <c r="K1001" i="12"/>
  <c r="L967" i="12" l="1"/>
  <c r="L859" i="12"/>
  <c r="L775" i="12"/>
  <c r="L691" i="12"/>
  <c r="L631" i="12"/>
  <c r="L559" i="12"/>
  <c r="L511" i="12"/>
  <c r="L427" i="12"/>
  <c r="L379" i="12"/>
  <c r="L343" i="12"/>
  <c r="L319" i="12"/>
  <c r="L295" i="12"/>
  <c r="L283" i="12"/>
  <c r="L247" i="12"/>
  <c r="L235" i="12"/>
  <c r="L211" i="12"/>
  <c r="L199" i="12"/>
  <c r="L187" i="12"/>
  <c r="L175" i="12"/>
  <c r="L163" i="12"/>
  <c r="L151" i="12"/>
  <c r="L139" i="12"/>
  <c r="L127" i="12"/>
  <c r="L115" i="12"/>
  <c r="L103" i="12"/>
  <c r="L91" i="12"/>
  <c r="L79" i="12"/>
  <c r="L67" i="12"/>
  <c r="L55" i="12"/>
  <c r="L43" i="12"/>
  <c r="L31" i="12"/>
  <c r="L19" i="12"/>
  <c r="L979" i="12"/>
  <c r="L883" i="12"/>
  <c r="L823" i="12"/>
  <c r="L763" i="12"/>
  <c r="L679" i="12"/>
  <c r="L619" i="12"/>
  <c r="L535" i="12"/>
  <c r="L451" i="12"/>
  <c r="L403" i="12"/>
  <c r="L367" i="12"/>
  <c r="L331" i="12"/>
  <c r="L307" i="12"/>
  <c r="L223" i="12"/>
  <c r="L991" i="12"/>
  <c r="L895" i="12"/>
  <c r="L811" i="12"/>
  <c r="L727" i="12"/>
  <c r="L667" i="12"/>
  <c r="L607" i="12"/>
  <c r="L571" i="12"/>
  <c r="L499" i="12"/>
  <c r="L415" i="12"/>
  <c r="L355" i="12"/>
  <c r="L259" i="12"/>
  <c r="L547" i="12"/>
  <c r="L907" i="12"/>
  <c r="L787" i="12"/>
  <c r="L703" i="12"/>
  <c r="L595" i="12"/>
  <c r="L523" i="12"/>
  <c r="L439" i="12"/>
  <c r="L391" i="12"/>
  <c r="L271" i="12"/>
  <c r="L955" i="12"/>
  <c r="L871" i="12"/>
  <c r="L799" i="12"/>
  <c r="L751" i="12"/>
  <c r="L655" i="12"/>
  <c r="L463" i="12"/>
  <c r="L919" i="12"/>
  <c r="L835" i="12"/>
  <c r="L739" i="12"/>
  <c r="L643" i="12"/>
  <c r="L475" i="12"/>
  <c r="L943" i="12"/>
  <c r="L847" i="12"/>
  <c r="L715" i="12"/>
  <c r="L583" i="12"/>
  <c r="L931" i="12"/>
  <c r="L487" i="12"/>
  <c r="L992" i="12"/>
  <c r="L920" i="12"/>
  <c r="L776" i="12"/>
  <c r="L560" i="12"/>
  <c r="L488" i="12"/>
  <c r="L416" i="12"/>
  <c r="L344" i="12"/>
  <c r="L272" i="12"/>
  <c r="L848" i="12"/>
  <c r="L950" i="12"/>
  <c r="L890" i="12"/>
  <c r="L866" i="12"/>
  <c r="L854" i="12"/>
  <c r="L770" i="12"/>
  <c r="L758" i="12"/>
  <c r="L746" i="12"/>
  <c r="L734" i="12"/>
  <c r="L722" i="12"/>
  <c r="L710" i="12"/>
  <c r="L698" i="12"/>
  <c r="L686" i="12"/>
  <c r="L674" i="12"/>
  <c r="L662" i="12"/>
  <c r="L650" i="12"/>
  <c r="L638" i="12"/>
  <c r="L626" i="12"/>
  <c r="L614" i="12"/>
  <c r="L602" i="12"/>
  <c r="L590" i="12"/>
  <c r="L578" i="12"/>
  <c r="L566" i="12"/>
  <c r="L554" i="12"/>
  <c r="L542" i="12"/>
  <c r="L530" i="12"/>
  <c r="L518" i="12"/>
  <c r="L506" i="12"/>
  <c r="L494" i="12"/>
  <c r="L482" i="12"/>
  <c r="L470" i="12"/>
  <c r="L458" i="12"/>
  <c r="L446" i="12"/>
  <c r="L434" i="12"/>
  <c r="L422" i="12"/>
  <c r="L410" i="12"/>
  <c r="L398" i="12"/>
  <c r="L386" i="12"/>
  <c r="L374" i="12"/>
  <c r="L362" i="12"/>
  <c r="L350" i="12"/>
  <c r="L338" i="12"/>
  <c r="L326" i="12"/>
  <c r="L314" i="12"/>
  <c r="L302" i="12"/>
  <c r="L290" i="12"/>
  <c r="L278" i="12"/>
  <c r="L266" i="12"/>
  <c r="L254" i="12"/>
  <c r="L242" i="12"/>
  <c r="L230" i="12"/>
  <c r="L218" i="12"/>
  <c r="L206" i="12"/>
  <c r="L194" i="12"/>
  <c r="L182" i="12"/>
  <c r="L170" i="12"/>
  <c r="L158" i="12"/>
  <c r="L146" i="12"/>
  <c r="L134" i="12"/>
  <c r="L122" i="12"/>
  <c r="L110" i="12"/>
  <c r="L98" i="12"/>
  <c r="L86" i="12"/>
  <c r="L74" i="12"/>
  <c r="L62" i="12"/>
  <c r="L50" i="12"/>
  <c r="L38" i="12"/>
  <c r="L26" i="12"/>
  <c r="L14" i="12"/>
  <c r="L974" i="12"/>
  <c r="L782" i="12"/>
  <c r="L926" i="12"/>
  <c r="L806" i="12"/>
  <c r="L830" i="12"/>
  <c r="L962" i="12"/>
  <c r="L818" i="12"/>
  <c r="L986" i="12"/>
  <c r="L914" i="12"/>
  <c r="L794" i="12"/>
  <c r="L273" i="12"/>
  <c r="L225" i="12"/>
  <c r="L998" i="12"/>
  <c r="L938" i="12"/>
  <c r="L902" i="12"/>
  <c r="L878" i="12"/>
  <c r="L842" i="12"/>
  <c r="L949" i="12"/>
  <c r="L937" i="12"/>
  <c r="L925" i="12"/>
  <c r="L913" i="12"/>
  <c r="L901" i="12"/>
  <c r="L889" i="12"/>
  <c r="L877" i="12"/>
  <c r="L865" i="12"/>
  <c r="L853" i="12"/>
  <c r="L841" i="12"/>
  <c r="L829" i="12"/>
  <c r="L817" i="12"/>
  <c r="L805" i="12"/>
  <c r="L793" i="12"/>
  <c r="L781" i="12"/>
  <c r="L769" i="12"/>
  <c r="L757" i="12"/>
  <c r="L745" i="12"/>
  <c r="L733" i="12"/>
  <c r="L721" i="12"/>
  <c r="L709" i="12"/>
  <c r="L697" i="12"/>
  <c r="L685" i="12"/>
  <c r="L673" i="12"/>
  <c r="L661" i="12"/>
  <c r="L649" i="12"/>
  <c r="L637" i="12"/>
  <c r="L625" i="12"/>
  <c r="L613" i="12"/>
  <c r="L601" i="12"/>
  <c r="L589" i="12"/>
  <c r="L577" i="12"/>
  <c r="L565" i="12"/>
  <c r="L553" i="12"/>
  <c r="L541" i="12"/>
  <c r="L529" i="12"/>
  <c r="L517" i="12"/>
  <c r="L505" i="12"/>
  <c r="L493" i="12"/>
  <c r="L481" i="12"/>
  <c r="L469" i="12"/>
  <c r="L457" i="12"/>
  <c r="L445" i="12"/>
  <c r="L433" i="12"/>
  <c r="L421" i="12"/>
  <c r="L409" i="12"/>
  <c r="L397" i="12"/>
  <c r="L385" i="12"/>
  <c r="L373" i="12"/>
  <c r="L361" i="12"/>
  <c r="L349" i="12"/>
  <c r="L337" i="12"/>
  <c r="L325" i="12"/>
  <c r="L313" i="12"/>
  <c r="L301" i="12"/>
  <c r="L289" i="12"/>
  <c r="L277" i="12"/>
  <c r="L265" i="12"/>
  <c r="L253" i="12"/>
  <c r="L241" i="12"/>
  <c r="L229" i="12"/>
  <c r="L217" i="12"/>
  <c r="L205" i="12"/>
  <c r="L193" i="12"/>
  <c r="L181" i="12"/>
  <c r="L169" i="12"/>
  <c r="L157" i="12"/>
  <c r="L145" i="12"/>
  <c r="L133" i="12"/>
  <c r="L121" i="12"/>
  <c r="L109" i="12"/>
  <c r="L97" i="12"/>
  <c r="L85" i="12"/>
  <c r="L73" i="12"/>
  <c r="L61" i="12"/>
  <c r="L49" i="12"/>
  <c r="L37" i="12"/>
  <c r="L25" i="12"/>
  <c r="L13" i="12"/>
  <c r="L961" i="12"/>
  <c r="L780" i="12"/>
  <c r="L708" i="12"/>
  <c r="L636" i="12"/>
  <c r="L564" i="12"/>
  <c r="L516" i="12"/>
  <c r="L504" i="12"/>
  <c r="L492" i="12"/>
  <c r="L480" i="12"/>
  <c r="L468" i="12"/>
  <c r="L456" i="12"/>
  <c r="L444" i="12"/>
  <c r="L432" i="12"/>
  <c r="L420" i="12"/>
  <c r="L408" i="12"/>
  <c r="L396" i="12"/>
  <c r="L384" i="12"/>
  <c r="L372" i="12"/>
  <c r="L360" i="12"/>
  <c r="L348" i="12"/>
  <c r="L336" i="12"/>
  <c r="L324" i="12"/>
  <c r="L312" i="12"/>
  <c r="L300" i="12"/>
  <c r="L288" i="12"/>
  <c r="L276" i="12"/>
  <c r="L264" i="12"/>
  <c r="L249" i="12"/>
  <c r="L237" i="12"/>
  <c r="L213" i="12"/>
  <c r="L201" i="12"/>
  <c r="L129" i="12"/>
  <c r="L117" i="12"/>
  <c r="L105" i="12"/>
  <c r="L93" i="12"/>
  <c r="L69" i="12"/>
  <c r="L57" i="12"/>
  <c r="L12" i="12"/>
  <c r="L973" i="12"/>
  <c r="L985" i="12"/>
  <c r="L997" i="12"/>
  <c r="L990" i="12"/>
  <c r="L978" i="12"/>
  <c r="L966" i="12"/>
  <c r="L954" i="12"/>
  <c r="L942" i="12"/>
  <c r="L930" i="12"/>
  <c r="L918" i="12"/>
  <c r="L906" i="12"/>
  <c r="L894" i="12"/>
  <c r="L882" i="12"/>
  <c r="L870" i="12"/>
  <c r="L858" i="12"/>
  <c r="L846" i="12"/>
  <c r="L834" i="12"/>
  <c r="L822" i="12"/>
  <c r="L810" i="12"/>
  <c r="L798" i="12"/>
  <c r="L786" i="12"/>
  <c r="L774" i="12"/>
  <c r="L762" i="12"/>
  <c r="L750" i="12"/>
  <c r="L738" i="12"/>
  <c r="L726" i="12"/>
  <c r="L714" i="12"/>
  <c r="L702" i="12"/>
  <c r="L690" i="12"/>
  <c r="L678" i="12"/>
  <c r="L666" i="12"/>
  <c r="L654" i="12"/>
  <c r="L642" i="12"/>
  <c r="L630" i="12"/>
  <c r="L618" i="12"/>
  <c r="L606" i="12"/>
  <c r="L594" i="12"/>
  <c r="L582" i="12"/>
  <c r="L570" i="12"/>
  <c r="L558" i="12"/>
  <c r="L546" i="12"/>
  <c r="L534" i="12"/>
  <c r="L522" i="12"/>
  <c r="L510" i="12"/>
  <c r="L498" i="12"/>
  <c r="L486" i="12"/>
  <c r="L474" i="12"/>
  <c r="L462" i="12"/>
  <c r="L450" i="12"/>
  <c r="L438" i="12"/>
  <c r="L426" i="12"/>
  <c r="L414" i="12"/>
  <c r="L402" i="12"/>
  <c r="L390" i="12"/>
  <c r="L378" i="12"/>
  <c r="L366" i="12"/>
  <c r="L354" i="12"/>
  <c r="L342" i="12"/>
  <c r="L330" i="12"/>
  <c r="L318" i="12"/>
  <c r="L306" i="12"/>
  <c r="L294" i="12"/>
  <c r="L282" i="12"/>
  <c r="L270" i="12"/>
  <c r="L258" i="12"/>
  <c r="L246" i="12"/>
  <c r="L234" i="12"/>
  <c r="L222" i="12"/>
  <c r="L210" i="12"/>
  <c r="L198" i="12"/>
  <c r="L186" i="12"/>
  <c r="L174" i="12"/>
  <c r="L162" i="12"/>
  <c r="L150" i="12"/>
  <c r="L138" i="12"/>
  <c r="L126" i="12"/>
  <c r="L114" i="12"/>
  <c r="L102" i="12"/>
  <c r="L90" i="12"/>
  <c r="L78" i="12"/>
  <c r="L66" i="12"/>
  <c r="L54" i="12"/>
  <c r="L42" i="12"/>
  <c r="L30" i="12"/>
  <c r="L18" i="12"/>
  <c r="L1001" i="12"/>
  <c r="L989" i="12"/>
  <c r="L977" i="12"/>
  <c r="L965" i="12"/>
  <c r="L953" i="12"/>
  <c r="L941" i="12"/>
  <c r="L929" i="12"/>
  <c r="L917" i="12"/>
  <c r="L905" i="12"/>
  <c r="L893" i="12"/>
  <c r="L881" i="12"/>
  <c r="L869" i="12"/>
  <c r="L857" i="12"/>
  <c r="L845" i="12"/>
  <c r="L833" i="12"/>
  <c r="L821" i="12"/>
  <c r="L809" i="12"/>
  <c r="L797" i="12"/>
  <c r="L785" i="12"/>
  <c r="L773" i="12"/>
  <c r="L761" i="12"/>
  <c r="L749" i="12"/>
  <c r="L737" i="12"/>
  <c r="L725" i="12"/>
  <c r="L713" i="12"/>
  <c r="L701" i="12"/>
  <c r="L689" i="12"/>
  <c r="L677" i="12"/>
  <c r="L665" i="12"/>
  <c r="L653" i="12"/>
  <c r="L641" i="12"/>
  <c r="L629" i="12"/>
  <c r="L617" i="12"/>
  <c r="L605" i="12"/>
  <c r="L593" i="12"/>
  <c r="L581" i="12"/>
  <c r="L569" i="12"/>
  <c r="L557" i="12"/>
  <c r="L545" i="12"/>
  <c r="L533" i="12"/>
  <c r="L521" i="12"/>
  <c r="L509" i="12"/>
  <c r="L497" i="12"/>
  <c r="L485" i="12"/>
  <c r="L473" i="12"/>
  <c r="L461" i="12"/>
  <c r="L449" i="12"/>
  <c r="L437" i="12"/>
  <c r="L425" i="12"/>
  <c r="L413" i="12"/>
  <c r="L401" i="12"/>
  <c r="L389" i="12"/>
  <c r="L377" i="12"/>
  <c r="L365" i="12"/>
  <c r="L353" i="12"/>
  <c r="L341" i="12"/>
  <c r="L329" i="12"/>
  <c r="L317" i="12"/>
  <c r="L305" i="12"/>
  <c r="L293" i="12"/>
  <c r="L281" i="12"/>
  <c r="L269" i="12"/>
  <c r="L257" i="12"/>
  <c r="L245" i="12"/>
  <c r="L233" i="12"/>
  <c r="L221" i="12"/>
  <c r="L209" i="12"/>
  <c r="L197" i="12"/>
  <c r="L185" i="12"/>
  <c r="L173" i="12"/>
  <c r="L161" i="12"/>
  <c r="L149" i="12"/>
  <c r="L137" i="12"/>
  <c r="L125" i="12"/>
  <c r="L113" i="12"/>
  <c r="L101" i="12"/>
  <c r="L89" i="12"/>
  <c r="L77" i="12"/>
  <c r="L65" i="12"/>
  <c r="L53" i="12"/>
  <c r="L41" i="12"/>
  <c r="L29" i="12"/>
  <c r="L17" i="12"/>
  <c r="L1000" i="12"/>
  <c r="L988" i="12"/>
  <c r="L976" i="12"/>
  <c r="L964" i="12"/>
  <c r="L952" i="12"/>
  <c r="L940" i="12"/>
  <c r="L928" i="12"/>
  <c r="L916" i="12"/>
  <c r="L904" i="12"/>
  <c r="L892" i="12"/>
  <c r="L880" i="12"/>
  <c r="L868" i="12"/>
  <c r="L856" i="12"/>
  <c r="L844" i="12"/>
  <c r="L832" i="12"/>
  <c r="L820" i="12"/>
  <c r="L808" i="12"/>
  <c r="L796" i="12"/>
  <c r="L784" i="12"/>
  <c r="L772" i="12"/>
  <c r="L760" i="12"/>
  <c r="L748" i="12"/>
  <c r="L736" i="12"/>
  <c r="L724" i="12"/>
  <c r="L712" i="12"/>
  <c r="L700" i="12"/>
  <c r="L688" i="12"/>
  <c r="L676" i="12"/>
  <c r="L664" i="12"/>
  <c r="L652" i="12"/>
  <c r="L640" i="12"/>
  <c r="L628" i="12"/>
  <c r="L616" i="12"/>
  <c r="L604" i="12"/>
  <c r="L592" i="12"/>
  <c r="L580" i="12"/>
  <c r="L568" i="12"/>
  <c r="L556" i="12"/>
  <c r="L544" i="12"/>
  <c r="L532" i="12"/>
  <c r="L520" i="12"/>
  <c r="L508" i="12"/>
  <c r="L496" i="12"/>
  <c r="L484" i="12"/>
  <c r="L472" i="12"/>
  <c r="L460" i="12"/>
  <c r="L448" i="12"/>
  <c r="L436" i="12"/>
  <c r="L424" i="12"/>
  <c r="L412" i="12"/>
  <c r="L400" i="12"/>
  <c r="L388" i="12"/>
  <c r="L376" i="12"/>
  <c r="L364" i="12"/>
  <c r="L352" i="12"/>
  <c r="L340" i="12"/>
  <c r="L328" i="12"/>
  <c r="L316" i="12"/>
  <c r="L304" i="12"/>
  <c r="L292" i="12"/>
  <c r="L280" i="12"/>
  <c r="L268" i="12"/>
  <c r="L256" i="12"/>
  <c r="L244" i="12"/>
  <c r="L232" i="12"/>
  <c r="L220" i="12"/>
  <c r="L208" i="12"/>
  <c r="L196" i="12"/>
  <c r="L184" i="12"/>
  <c r="L172" i="12"/>
  <c r="L160" i="12"/>
  <c r="L148" i="12"/>
  <c r="L136" i="12"/>
  <c r="L124" i="12"/>
  <c r="L112" i="12"/>
  <c r="L100" i="12"/>
  <c r="L88" i="12"/>
  <c r="L76" i="12"/>
  <c r="L64" i="12"/>
  <c r="L52" i="12"/>
  <c r="L40" i="12"/>
  <c r="L28" i="12"/>
  <c r="L16" i="12"/>
  <c r="L999" i="12"/>
  <c r="L987" i="12"/>
  <c r="L975" i="12"/>
  <c r="L963" i="12"/>
  <c r="L951" i="12"/>
  <c r="L939" i="12"/>
  <c r="L927" i="12"/>
  <c r="L915" i="12"/>
  <c r="L903" i="12"/>
  <c r="L891" i="12"/>
  <c r="L879" i="12"/>
  <c r="L867" i="12"/>
  <c r="L855" i="12"/>
  <c r="L843" i="12"/>
  <c r="L831" i="12"/>
  <c r="L819" i="12"/>
  <c r="L807" i="12"/>
  <c r="L795" i="12"/>
  <c r="L783" i="12"/>
  <c r="L771" i="12"/>
  <c r="L759" i="12"/>
  <c r="L747" i="12"/>
  <c r="L735" i="12"/>
  <c r="L723" i="12"/>
  <c r="L711" i="12"/>
  <c r="L699" i="12"/>
  <c r="L687" i="12"/>
  <c r="L675" i="12"/>
  <c r="L663" i="12"/>
  <c r="L651" i="12"/>
  <c r="L639" i="12"/>
  <c r="L627" i="12"/>
  <c r="L615" i="12"/>
  <c r="L603" i="12"/>
  <c r="L591" i="12"/>
  <c r="L579" i="12"/>
  <c r="L567" i="12"/>
  <c r="L555" i="12"/>
  <c r="L543" i="12"/>
  <c r="L531" i="12"/>
  <c r="L519" i="12"/>
  <c r="L507" i="12"/>
  <c r="L495" i="12"/>
  <c r="L483" i="12"/>
  <c r="L471" i="12"/>
  <c r="L459" i="12"/>
  <c r="L447" i="12"/>
  <c r="L435" i="12"/>
  <c r="L423" i="12"/>
  <c r="L411" i="12"/>
  <c r="L399" i="12"/>
  <c r="L387" i="12"/>
  <c r="L375" i="12"/>
  <c r="L363" i="12"/>
  <c r="L351" i="12"/>
  <c r="L339" i="12"/>
  <c r="L327" i="12"/>
  <c r="L315" i="12"/>
  <c r="L303" i="12"/>
  <c r="L291" i="12"/>
  <c r="L279" i="12"/>
  <c r="L267" i="12"/>
  <c r="L255" i="12"/>
  <c r="L243" i="12"/>
  <c r="L231" i="12"/>
  <c r="L219" i="12"/>
  <c r="L207" i="12"/>
  <c r="L195" i="12"/>
  <c r="L183" i="12"/>
  <c r="L171" i="12"/>
  <c r="L159" i="12"/>
  <c r="L147" i="12"/>
  <c r="L135" i="12"/>
  <c r="L123" i="12"/>
  <c r="L111" i="12"/>
  <c r="L99" i="12"/>
  <c r="L87" i="12"/>
  <c r="L75" i="12"/>
  <c r="L63" i="12"/>
  <c r="L51" i="12"/>
  <c r="L39" i="12"/>
  <c r="L27" i="12"/>
  <c r="L15" i="12"/>
  <c r="L849" i="12"/>
  <c r="L777" i="12"/>
  <c r="L705" i="12"/>
  <c r="L996" i="12"/>
  <c r="L972" i="12"/>
  <c r="L968" i="12"/>
  <c r="L969" i="12"/>
  <c r="L924" i="12"/>
  <c r="L900" i="12"/>
  <c r="L896" i="12"/>
  <c r="L897" i="12"/>
  <c r="L876" i="12"/>
  <c r="L872" i="12"/>
  <c r="L873" i="12"/>
  <c r="L864" i="12"/>
  <c r="L860" i="12"/>
  <c r="L861" i="12"/>
  <c r="L840" i="12"/>
  <c r="L836" i="12"/>
  <c r="L837" i="12"/>
  <c r="L756" i="12"/>
  <c r="L752" i="12"/>
  <c r="L753" i="12"/>
  <c r="L732" i="12"/>
  <c r="L728" i="12"/>
  <c r="L729" i="12"/>
  <c r="L684" i="12"/>
  <c r="L680" i="12"/>
  <c r="L681" i="12"/>
  <c r="L672" i="12"/>
  <c r="L668" i="12"/>
  <c r="L669" i="12"/>
  <c r="L660" i="12"/>
  <c r="L656" i="12"/>
  <c r="L657" i="12"/>
  <c r="L648" i="12"/>
  <c r="L644" i="12"/>
  <c r="L645" i="12"/>
  <c r="L624" i="12"/>
  <c r="L620" i="12"/>
  <c r="L621" i="12"/>
  <c r="L612" i="12"/>
  <c r="L608" i="12"/>
  <c r="L609" i="12"/>
  <c r="L600" i="12"/>
  <c r="L596" i="12"/>
  <c r="L597" i="12"/>
  <c r="L588" i="12"/>
  <c r="L584" i="12"/>
  <c r="L585" i="12"/>
  <c r="L576" i="12"/>
  <c r="L572" i="12"/>
  <c r="L573" i="12"/>
  <c r="L552" i="12"/>
  <c r="L548" i="12"/>
  <c r="L549" i="12"/>
  <c r="L540" i="12"/>
  <c r="L536" i="12"/>
  <c r="L537" i="12"/>
  <c r="L528" i="12"/>
  <c r="L524" i="12"/>
  <c r="L525" i="12"/>
  <c r="L704" i="12"/>
  <c r="L984" i="12"/>
  <c r="L980" i="12"/>
  <c r="L981" i="12"/>
  <c r="L960" i="12"/>
  <c r="L956" i="12"/>
  <c r="L957" i="12"/>
  <c r="L948" i="12"/>
  <c r="L944" i="12"/>
  <c r="L945" i="12"/>
  <c r="L936" i="12"/>
  <c r="L932" i="12"/>
  <c r="L933" i="12"/>
  <c r="L912" i="12"/>
  <c r="L908" i="12"/>
  <c r="L909" i="12"/>
  <c r="L888" i="12"/>
  <c r="L884" i="12"/>
  <c r="L885" i="12"/>
  <c r="L852" i="12"/>
  <c r="L828" i="12"/>
  <c r="L824" i="12"/>
  <c r="L825" i="12"/>
  <c r="L816" i="12"/>
  <c r="L812" i="12"/>
  <c r="L813" i="12"/>
  <c r="L804" i="12"/>
  <c r="L800" i="12"/>
  <c r="L801" i="12"/>
  <c r="L792" i="12"/>
  <c r="L788" i="12"/>
  <c r="L789" i="12"/>
  <c r="L768" i="12"/>
  <c r="L764" i="12"/>
  <c r="L765" i="12"/>
  <c r="L744" i="12"/>
  <c r="L740" i="12"/>
  <c r="L741" i="12"/>
  <c r="L720" i="12"/>
  <c r="L716" i="12"/>
  <c r="L717" i="12"/>
  <c r="L696" i="12"/>
  <c r="L692" i="12"/>
  <c r="L693" i="12"/>
  <c r="L633" i="12"/>
  <c r="L994" i="12"/>
  <c r="L982" i="12"/>
  <c r="L970" i="12"/>
  <c r="L958" i="12"/>
  <c r="L946" i="12"/>
  <c r="L934" i="12"/>
  <c r="L922" i="12"/>
  <c r="L910" i="12"/>
  <c r="L898" i="12"/>
  <c r="L886" i="12"/>
  <c r="L632" i="12"/>
  <c r="L921" i="12"/>
  <c r="L477" i="12"/>
  <c r="L405" i="12"/>
  <c r="L333" i="12"/>
  <c r="L261" i="12"/>
  <c r="L476" i="12"/>
  <c r="L404" i="12"/>
  <c r="L332" i="12"/>
  <c r="L260" i="12"/>
  <c r="L465" i="12"/>
  <c r="L393" i="12"/>
  <c r="L321" i="12"/>
  <c r="L464" i="12"/>
  <c r="L392" i="12"/>
  <c r="L320" i="12"/>
  <c r="L453" i="12"/>
  <c r="L381" i="12"/>
  <c r="L452" i="12"/>
  <c r="L380" i="12"/>
  <c r="L308" i="12"/>
  <c r="L513" i="12"/>
  <c r="L441" i="12"/>
  <c r="L369" i="12"/>
  <c r="L297" i="12"/>
  <c r="L252" i="12"/>
  <c r="L248" i="12"/>
  <c r="L240" i="12"/>
  <c r="L236" i="12"/>
  <c r="L228" i="12"/>
  <c r="L224" i="12"/>
  <c r="L216" i="12"/>
  <c r="L212" i="12"/>
  <c r="L204" i="12"/>
  <c r="L200" i="12"/>
  <c r="L192" i="12"/>
  <c r="L188" i="12"/>
  <c r="L180" i="12"/>
  <c r="L176" i="12"/>
  <c r="L164" i="12"/>
  <c r="L168" i="12"/>
  <c r="L152" i="12"/>
  <c r="L156" i="12"/>
  <c r="L144" i="12"/>
  <c r="L140" i="12"/>
  <c r="L128" i="12"/>
  <c r="L132" i="12"/>
  <c r="L116" i="12"/>
  <c r="L120" i="12"/>
  <c r="L108" i="12"/>
  <c r="L104" i="12"/>
  <c r="L96" i="12"/>
  <c r="L92" i="12"/>
  <c r="L84" i="12"/>
  <c r="L80" i="12"/>
  <c r="L72" i="12"/>
  <c r="L68" i="12"/>
  <c r="L60" i="12"/>
  <c r="L56" i="12"/>
  <c r="L48" i="12"/>
  <c r="L44" i="12"/>
  <c r="L36" i="12"/>
  <c r="L32" i="12"/>
  <c r="L24" i="12"/>
  <c r="L20" i="12"/>
  <c r="L512" i="12"/>
  <c r="L440" i="12"/>
  <c r="L368" i="12"/>
  <c r="L296" i="12"/>
  <c r="L189" i="12"/>
  <c r="L45" i="12"/>
  <c r="L995" i="12"/>
  <c r="L983" i="12"/>
  <c r="L971" i="12"/>
  <c r="L959" i="12"/>
  <c r="L947" i="12"/>
  <c r="L935" i="12"/>
  <c r="L923" i="12"/>
  <c r="L911" i="12"/>
  <c r="L899" i="12"/>
  <c r="L887" i="12"/>
  <c r="L875" i="12"/>
  <c r="L863" i="12"/>
  <c r="L851" i="12"/>
  <c r="L839" i="12"/>
  <c r="L827" i="12"/>
  <c r="L815" i="12"/>
  <c r="L803" i="12"/>
  <c r="L791" i="12"/>
  <c r="L779" i="12"/>
  <c r="L767" i="12"/>
  <c r="L755" i="12"/>
  <c r="L743" i="12"/>
  <c r="L731" i="12"/>
  <c r="L719" i="12"/>
  <c r="L707" i="12"/>
  <c r="L695" i="12"/>
  <c r="L683" i="12"/>
  <c r="L671" i="12"/>
  <c r="L659" i="12"/>
  <c r="L647" i="12"/>
  <c r="L635" i="12"/>
  <c r="L623" i="12"/>
  <c r="L611" i="12"/>
  <c r="L599" i="12"/>
  <c r="L587" i="12"/>
  <c r="L575" i="12"/>
  <c r="L563" i="12"/>
  <c r="L551" i="12"/>
  <c r="L539" i="12"/>
  <c r="L527" i="12"/>
  <c r="L515" i="12"/>
  <c r="L503" i="12"/>
  <c r="L491" i="12"/>
  <c r="L479" i="12"/>
  <c r="L467" i="12"/>
  <c r="L455" i="12"/>
  <c r="L443" i="12"/>
  <c r="L431" i="12"/>
  <c r="L419" i="12"/>
  <c r="L407" i="12"/>
  <c r="L395" i="12"/>
  <c r="L383" i="12"/>
  <c r="L371" i="12"/>
  <c r="L359" i="12"/>
  <c r="L347" i="12"/>
  <c r="L335" i="12"/>
  <c r="L323" i="12"/>
  <c r="L311" i="12"/>
  <c r="L299" i="12"/>
  <c r="L287" i="12"/>
  <c r="L275" i="12"/>
  <c r="L263" i="12"/>
  <c r="L251" i="12"/>
  <c r="L239" i="12"/>
  <c r="L227" i="12"/>
  <c r="L215" i="12"/>
  <c r="L203" i="12"/>
  <c r="L191" i="12"/>
  <c r="L179" i="12"/>
  <c r="L167" i="12"/>
  <c r="L155" i="12"/>
  <c r="L143" i="12"/>
  <c r="L131" i="12"/>
  <c r="L119" i="12"/>
  <c r="L107" i="12"/>
  <c r="L95" i="12"/>
  <c r="L83" i="12"/>
  <c r="L71" i="12"/>
  <c r="L59" i="12"/>
  <c r="L47" i="12"/>
  <c r="L35" i="12"/>
  <c r="L23" i="12"/>
  <c r="L11" i="12"/>
  <c r="L501" i="12"/>
  <c r="L429" i="12"/>
  <c r="L357" i="12"/>
  <c r="L285" i="12"/>
  <c r="L177" i="12"/>
  <c r="L33" i="12"/>
  <c r="L874" i="12"/>
  <c r="L862" i="12"/>
  <c r="L850" i="12"/>
  <c r="L838" i="12"/>
  <c r="L826" i="12"/>
  <c r="L814" i="12"/>
  <c r="L802" i="12"/>
  <c r="L790" i="12"/>
  <c r="L778" i="12"/>
  <c r="L766" i="12"/>
  <c r="L754" i="12"/>
  <c r="L742" i="12"/>
  <c r="L730" i="12"/>
  <c r="L718" i="12"/>
  <c r="L706" i="12"/>
  <c r="L694" i="12"/>
  <c r="L682" i="12"/>
  <c r="L670" i="12"/>
  <c r="L658" i="12"/>
  <c r="L646" i="12"/>
  <c r="L634" i="12"/>
  <c r="L622" i="12"/>
  <c r="L610" i="12"/>
  <c r="L598" i="12"/>
  <c r="L586" i="12"/>
  <c r="L574" i="12"/>
  <c r="L562" i="12"/>
  <c r="L550" i="12"/>
  <c r="L538" i="12"/>
  <c r="L526" i="12"/>
  <c r="L514" i="12"/>
  <c r="L502" i="12"/>
  <c r="L490" i="12"/>
  <c r="L478" i="12"/>
  <c r="L466" i="12"/>
  <c r="L454" i="12"/>
  <c r="L442" i="12"/>
  <c r="L430" i="12"/>
  <c r="L418" i="12"/>
  <c r="L406" i="12"/>
  <c r="L394" i="12"/>
  <c r="L382" i="12"/>
  <c r="L370" i="12"/>
  <c r="L358" i="12"/>
  <c r="L346" i="12"/>
  <c r="L334" i="12"/>
  <c r="L322" i="12"/>
  <c r="L310" i="12"/>
  <c r="L298" i="12"/>
  <c r="L286" i="12"/>
  <c r="L274" i="12"/>
  <c r="L262" i="12"/>
  <c r="L250" i="12"/>
  <c r="L238" i="12"/>
  <c r="L226" i="12"/>
  <c r="L214" i="12"/>
  <c r="L202" i="12"/>
  <c r="L190" i="12"/>
  <c r="L178" i="12"/>
  <c r="L166" i="12"/>
  <c r="L154" i="12"/>
  <c r="L142" i="12"/>
  <c r="L130" i="12"/>
  <c r="L118" i="12"/>
  <c r="L106" i="12"/>
  <c r="L94" i="12"/>
  <c r="L82" i="12"/>
  <c r="L70" i="12"/>
  <c r="L58" i="12"/>
  <c r="L46" i="12"/>
  <c r="L34" i="12"/>
  <c r="L22" i="12"/>
  <c r="L10" i="12"/>
  <c r="L500" i="12"/>
  <c r="L428" i="12"/>
  <c r="L356" i="12"/>
  <c r="L284" i="12"/>
  <c r="L165" i="12"/>
  <c r="L21" i="12"/>
  <c r="C3" i="8" l="1" a="1"/>
  <c r="C3" i="8" s="1"/>
  <c r="C2" i="8" a="1"/>
  <c r="C2" i="8" s="1"/>
  <c r="C1" i="8" a="1"/>
  <c r="C1" i="8" s="1"/>
  <c r="F43" i="8" l="1"/>
  <c r="F44" i="8"/>
  <c r="F42" i="8"/>
  <c r="D43" i="8"/>
  <c r="D44" i="8"/>
  <c r="D42" i="8"/>
  <c r="G14" i="8"/>
  <c r="G13" i="8"/>
  <c r="G12" i="8"/>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S14" i="4"/>
  <c r="S26" i="4"/>
  <c r="S38" i="4"/>
  <c r="S50" i="4"/>
  <c r="S62" i="4"/>
  <c r="S74" i="4"/>
  <c r="S86" i="4"/>
  <c r="S98" i="4"/>
  <c r="S110" i="4"/>
  <c r="S122" i="4"/>
  <c r="S134" i="4"/>
  <c r="S146" i="4"/>
  <c r="S158" i="4"/>
  <c r="S170" i="4"/>
  <c r="S182" i="4"/>
  <c r="S194" i="4"/>
  <c r="S206" i="4"/>
  <c r="S218" i="4"/>
  <c r="S230" i="4"/>
  <c r="S242" i="4"/>
  <c r="S254" i="4"/>
  <c r="S266" i="4"/>
  <c r="S278" i="4"/>
  <c r="S290" i="4"/>
  <c r="S302" i="4"/>
  <c r="S314" i="4"/>
  <c r="S326" i="4"/>
  <c r="S338" i="4"/>
  <c r="S350" i="4"/>
  <c r="S362" i="4"/>
  <c r="S374" i="4"/>
  <c r="S386" i="4"/>
  <c r="S398" i="4"/>
  <c r="S410" i="4"/>
  <c r="S422" i="4"/>
  <c r="S434" i="4"/>
  <c r="S446" i="4"/>
  <c r="S458" i="4"/>
  <c r="S470" i="4"/>
  <c r="S482" i="4"/>
  <c r="S494" i="4"/>
  <c r="S506" i="4"/>
  <c r="S518" i="4"/>
  <c r="S530" i="4"/>
  <c r="S542" i="4"/>
  <c r="S554" i="4"/>
  <c r="S566" i="4"/>
  <c r="S578" i="4"/>
  <c r="S590" i="4"/>
  <c r="S602" i="4"/>
  <c r="S614" i="4"/>
  <c r="S626" i="4"/>
  <c r="S638" i="4"/>
  <c r="S650" i="4"/>
  <c r="S662" i="4"/>
  <c r="S674" i="4"/>
  <c r="S686" i="4"/>
  <c r="S698" i="4"/>
  <c r="S710" i="4"/>
  <c r="S722" i="4"/>
  <c r="S734" i="4"/>
  <c r="S746" i="4"/>
  <c r="S758" i="4"/>
  <c r="S770" i="4"/>
  <c r="S782" i="4"/>
  <c r="S794" i="4"/>
  <c r="S818" i="4"/>
  <c r="S830" i="4"/>
  <c r="S842" i="4"/>
  <c r="S854" i="4"/>
  <c r="S866" i="4"/>
  <c r="S878" i="4"/>
  <c r="S890" i="4"/>
  <c r="S902" i="4"/>
  <c r="S914" i="4"/>
  <c r="S926" i="4"/>
  <c r="S950" i="4"/>
  <c r="S986" i="4"/>
  <c r="S3" i="4"/>
  <c r="S4" i="4"/>
  <c r="S5" i="4"/>
  <c r="S6" i="4"/>
  <c r="S7" i="4"/>
  <c r="S8" i="4"/>
  <c r="S9" i="4"/>
  <c r="S10" i="4"/>
  <c r="S11" i="4"/>
  <c r="S12" i="4"/>
  <c r="S13" i="4"/>
  <c r="S15" i="4"/>
  <c r="S16" i="4"/>
  <c r="S17" i="4"/>
  <c r="S18" i="4"/>
  <c r="S19" i="4"/>
  <c r="S20" i="4"/>
  <c r="S21" i="4"/>
  <c r="S22" i="4"/>
  <c r="S23" i="4"/>
  <c r="S24" i="4"/>
  <c r="S25" i="4"/>
  <c r="S27" i="4"/>
  <c r="S28" i="4"/>
  <c r="S29" i="4"/>
  <c r="S30" i="4"/>
  <c r="S31" i="4"/>
  <c r="S32" i="4"/>
  <c r="S33" i="4"/>
  <c r="S34" i="4"/>
  <c r="S35" i="4"/>
  <c r="S36" i="4"/>
  <c r="S37" i="4"/>
  <c r="S39" i="4"/>
  <c r="S40" i="4"/>
  <c r="S41" i="4"/>
  <c r="S42" i="4"/>
  <c r="S43" i="4"/>
  <c r="S44" i="4"/>
  <c r="S45" i="4"/>
  <c r="S46" i="4"/>
  <c r="S47" i="4"/>
  <c r="S48" i="4"/>
  <c r="S49" i="4"/>
  <c r="S51" i="4"/>
  <c r="S52" i="4"/>
  <c r="S53" i="4"/>
  <c r="S54" i="4"/>
  <c r="S55" i="4"/>
  <c r="S56" i="4"/>
  <c r="S57" i="4"/>
  <c r="S58" i="4"/>
  <c r="S59" i="4"/>
  <c r="S60" i="4"/>
  <c r="S61" i="4"/>
  <c r="S63" i="4"/>
  <c r="S64" i="4"/>
  <c r="S65" i="4"/>
  <c r="S66" i="4"/>
  <c r="S67" i="4"/>
  <c r="S68" i="4"/>
  <c r="S69" i="4"/>
  <c r="S70" i="4"/>
  <c r="S71" i="4"/>
  <c r="S72" i="4"/>
  <c r="S73" i="4"/>
  <c r="S75" i="4"/>
  <c r="S76" i="4"/>
  <c r="S77" i="4"/>
  <c r="S78" i="4"/>
  <c r="S79" i="4"/>
  <c r="S80" i="4"/>
  <c r="S81" i="4"/>
  <c r="S82" i="4"/>
  <c r="S83" i="4"/>
  <c r="S84" i="4"/>
  <c r="S85" i="4"/>
  <c r="S87" i="4"/>
  <c r="S88" i="4"/>
  <c r="S89" i="4"/>
  <c r="S90" i="4"/>
  <c r="S91" i="4"/>
  <c r="S92" i="4"/>
  <c r="S93" i="4"/>
  <c r="S94" i="4"/>
  <c r="S95" i="4"/>
  <c r="S96" i="4"/>
  <c r="S97" i="4"/>
  <c r="S99" i="4"/>
  <c r="S100" i="4"/>
  <c r="S101" i="4"/>
  <c r="S102" i="4"/>
  <c r="S103" i="4"/>
  <c r="S104" i="4"/>
  <c r="S105" i="4"/>
  <c r="S106" i="4"/>
  <c r="S107" i="4"/>
  <c r="S108" i="4"/>
  <c r="S109" i="4"/>
  <c r="S111" i="4"/>
  <c r="S112" i="4"/>
  <c r="S113" i="4"/>
  <c r="S114" i="4"/>
  <c r="S115" i="4"/>
  <c r="S116" i="4"/>
  <c r="S117" i="4"/>
  <c r="S118" i="4"/>
  <c r="S119" i="4"/>
  <c r="S120" i="4"/>
  <c r="S121" i="4"/>
  <c r="S123" i="4"/>
  <c r="S124" i="4"/>
  <c r="S125" i="4"/>
  <c r="S126" i="4"/>
  <c r="S127" i="4"/>
  <c r="S128" i="4"/>
  <c r="S129" i="4"/>
  <c r="S130" i="4"/>
  <c r="S131" i="4"/>
  <c r="S132" i="4"/>
  <c r="S133" i="4"/>
  <c r="S135" i="4"/>
  <c r="S136" i="4"/>
  <c r="S137" i="4"/>
  <c r="S138" i="4"/>
  <c r="S139" i="4"/>
  <c r="S140" i="4"/>
  <c r="S141" i="4"/>
  <c r="S142" i="4"/>
  <c r="S143" i="4"/>
  <c r="S144" i="4"/>
  <c r="S145" i="4"/>
  <c r="S147" i="4"/>
  <c r="S148" i="4"/>
  <c r="S149" i="4"/>
  <c r="S150" i="4"/>
  <c r="S151" i="4"/>
  <c r="S152" i="4"/>
  <c r="S153" i="4"/>
  <c r="S154" i="4"/>
  <c r="S155" i="4"/>
  <c r="S156" i="4"/>
  <c r="S157" i="4"/>
  <c r="S159" i="4"/>
  <c r="S160" i="4"/>
  <c r="S161" i="4"/>
  <c r="S162" i="4"/>
  <c r="S163" i="4"/>
  <c r="S164" i="4"/>
  <c r="S165" i="4"/>
  <c r="S166" i="4"/>
  <c r="S167" i="4"/>
  <c r="S168" i="4"/>
  <c r="S169" i="4"/>
  <c r="S171" i="4"/>
  <c r="S172" i="4"/>
  <c r="S173" i="4"/>
  <c r="S174" i="4"/>
  <c r="S175" i="4"/>
  <c r="S176" i="4"/>
  <c r="S177" i="4"/>
  <c r="S178" i="4"/>
  <c r="S179" i="4"/>
  <c r="S180" i="4"/>
  <c r="S181" i="4"/>
  <c r="S183" i="4"/>
  <c r="S184" i="4"/>
  <c r="S185" i="4"/>
  <c r="S186" i="4"/>
  <c r="S187" i="4"/>
  <c r="S188" i="4"/>
  <c r="S189" i="4"/>
  <c r="S190" i="4"/>
  <c r="S191" i="4"/>
  <c r="S192" i="4"/>
  <c r="S193" i="4"/>
  <c r="S195" i="4"/>
  <c r="S196" i="4"/>
  <c r="S197" i="4"/>
  <c r="S198" i="4"/>
  <c r="S199" i="4"/>
  <c r="S200" i="4"/>
  <c r="S201" i="4"/>
  <c r="S202" i="4"/>
  <c r="S203" i="4"/>
  <c r="S204" i="4"/>
  <c r="S205" i="4"/>
  <c r="S207" i="4"/>
  <c r="S208" i="4"/>
  <c r="S209" i="4"/>
  <c r="S210" i="4"/>
  <c r="S211" i="4"/>
  <c r="S212" i="4"/>
  <c r="S213" i="4"/>
  <c r="S214" i="4"/>
  <c r="S215" i="4"/>
  <c r="S216" i="4"/>
  <c r="S217" i="4"/>
  <c r="S219" i="4"/>
  <c r="S220" i="4"/>
  <c r="S221" i="4"/>
  <c r="S222" i="4"/>
  <c r="S223" i="4"/>
  <c r="S224" i="4"/>
  <c r="S225" i="4"/>
  <c r="S226" i="4"/>
  <c r="S227" i="4"/>
  <c r="S228" i="4"/>
  <c r="S229" i="4"/>
  <c r="S231" i="4"/>
  <c r="S232" i="4"/>
  <c r="S233" i="4"/>
  <c r="S234" i="4"/>
  <c r="S235" i="4"/>
  <c r="S236" i="4"/>
  <c r="S237" i="4"/>
  <c r="S238" i="4"/>
  <c r="S239" i="4"/>
  <c r="S240" i="4"/>
  <c r="S241" i="4"/>
  <c r="S243" i="4"/>
  <c r="S244" i="4"/>
  <c r="S245" i="4"/>
  <c r="S246" i="4"/>
  <c r="S247" i="4"/>
  <c r="S248" i="4"/>
  <c r="S249" i="4"/>
  <c r="S250" i="4"/>
  <c r="S251" i="4"/>
  <c r="S252" i="4"/>
  <c r="S253" i="4"/>
  <c r="S255" i="4"/>
  <c r="S256" i="4"/>
  <c r="S257" i="4"/>
  <c r="S258" i="4"/>
  <c r="S259" i="4"/>
  <c r="S260" i="4"/>
  <c r="S261" i="4"/>
  <c r="S262" i="4"/>
  <c r="S263" i="4"/>
  <c r="S264" i="4"/>
  <c r="S265" i="4"/>
  <c r="S267" i="4"/>
  <c r="S268" i="4"/>
  <c r="S269" i="4"/>
  <c r="S270" i="4"/>
  <c r="S271" i="4"/>
  <c r="S272" i="4"/>
  <c r="S273" i="4"/>
  <c r="S274" i="4"/>
  <c r="S275" i="4"/>
  <c r="S276" i="4"/>
  <c r="S277" i="4"/>
  <c r="S279" i="4"/>
  <c r="S280" i="4"/>
  <c r="S281" i="4"/>
  <c r="S282" i="4"/>
  <c r="S283" i="4"/>
  <c r="S284" i="4"/>
  <c r="S285" i="4"/>
  <c r="S286" i="4"/>
  <c r="S287" i="4"/>
  <c r="S288" i="4"/>
  <c r="S289" i="4"/>
  <c r="S291" i="4"/>
  <c r="S292" i="4"/>
  <c r="S293" i="4"/>
  <c r="S294" i="4"/>
  <c r="S295" i="4"/>
  <c r="S296" i="4"/>
  <c r="S297" i="4"/>
  <c r="S298" i="4"/>
  <c r="S299" i="4"/>
  <c r="S300" i="4"/>
  <c r="S301" i="4"/>
  <c r="S303" i="4"/>
  <c r="S304" i="4"/>
  <c r="S305" i="4"/>
  <c r="S306" i="4"/>
  <c r="S307" i="4"/>
  <c r="S308" i="4"/>
  <c r="S309" i="4"/>
  <c r="S310" i="4"/>
  <c r="S311" i="4"/>
  <c r="S312" i="4"/>
  <c r="S313" i="4"/>
  <c r="S315" i="4"/>
  <c r="S316" i="4"/>
  <c r="S317" i="4"/>
  <c r="S318" i="4"/>
  <c r="S319" i="4"/>
  <c r="S320" i="4"/>
  <c r="S321" i="4"/>
  <c r="S322" i="4"/>
  <c r="S323" i="4"/>
  <c r="S324" i="4"/>
  <c r="S325" i="4"/>
  <c r="S327" i="4"/>
  <c r="S328" i="4"/>
  <c r="S329" i="4"/>
  <c r="S330" i="4"/>
  <c r="S331" i="4"/>
  <c r="S332" i="4"/>
  <c r="S333" i="4"/>
  <c r="S334" i="4"/>
  <c r="S335" i="4"/>
  <c r="S336" i="4"/>
  <c r="S337" i="4"/>
  <c r="S339" i="4"/>
  <c r="S340" i="4"/>
  <c r="S341" i="4"/>
  <c r="S342" i="4"/>
  <c r="S343" i="4"/>
  <c r="S344" i="4"/>
  <c r="S345" i="4"/>
  <c r="S346" i="4"/>
  <c r="S347" i="4"/>
  <c r="S348" i="4"/>
  <c r="S349" i="4"/>
  <c r="S351" i="4"/>
  <c r="S352" i="4"/>
  <c r="S353" i="4"/>
  <c r="S354" i="4"/>
  <c r="S355" i="4"/>
  <c r="S356" i="4"/>
  <c r="S357" i="4"/>
  <c r="S358" i="4"/>
  <c r="S359" i="4"/>
  <c r="S360" i="4"/>
  <c r="S361" i="4"/>
  <c r="S363" i="4"/>
  <c r="S364" i="4"/>
  <c r="S365" i="4"/>
  <c r="S366" i="4"/>
  <c r="S367" i="4"/>
  <c r="S368" i="4"/>
  <c r="S369" i="4"/>
  <c r="S370" i="4"/>
  <c r="S371" i="4"/>
  <c r="S372" i="4"/>
  <c r="S373" i="4"/>
  <c r="S375" i="4"/>
  <c r="S376" i="4"/>
  <c r="S377" i="4"/>
  <c r="S378" i="4"/>
  <c r="S379" i="4"/>
  <c r="S380" i="4"/>
  <c r="S381" i="4"/>
  <c r="S382" i="4"/>
  <c r="S383" i="4"/>
  <c r="S384" i="4"/>
  <c r="S385" i="4"/>
  <c r="S387" i="4"/>
  <c r="S388" i="4"/>
  <c r="S389" i="4"/>
  <c r="S390" i="4"/>
  <c r="S391" i="4"/>
  <c r="S392" i="4"/>
  <c r="S393" i="4"/>
  <c r="S394" i="4"/>
  <c r="S395" i="4"/>
  <c r="S396" i="4"/>
  <c r="S397" i="4"/>
  <c r="S399" i="4"/>
  <c r="S400" i="4"/>
  <c r="S401" i="4"/>
  <c r="S402" i="4"/>
  <c r="S403" i="4"/>
  <c r="S404" i="4"/>
  <c r="S405" i="4"/>
  <c r="S406" i="4"/>
  <c r="S407" i="4"/>
  <c r="S408" i="4"/>
  <c r="S409" i="4"/>
  <c r="S411" i="4"/>
  <c r="S412" i="4"/>
  <c r="S413" i="4"/>
  <c r="S414" i="4"/>
  <c r="S415" i="4"/>
  <c r="S416" i="4"/>
  <c r="S417" i="4"/>
  <c r="S418" i="4"/>
  <c r="S419" i="4"/>
  <c r="S420" i="4"/>
  <c r="S421" i="4"/>
  <c r="S423" i="4"/>
  <c r="S424" i="4"/>
  <c r="S425" i="4"/>
  <c r="S426" i="4"/>
  <c r="S427" i="4"/>
  <c r="S428" i="4"/>
  <c r="S429" i="4"/>
  <c r="S430" i="4"/>
  <c r="S431" i="4"/>
  <c r="S432" i="4"/>
  <c r="S433" i="4"/>
  <c r="S435" i="4"/>
  <c r="S436" i="4"/>
  <c r="S437" i="4"/>
  <c r="S438" i="4"/>
  <c r="S439" i="4"/>
  <c r="S440" i="4"/>
  <c r="S441" i="4"/>
  <c r="S442" i="4"/>
  <c r="S443" i="4"/>
  <c r="S444" i="4"/>
  <c r="S445" i="4"/>
  <c r="S447" i="4"/>
  <c r="S448" i="4"/>
  <c r="S449" i="4"/>
  <c r="S450" i="4"/>
  <c r="S451" i="4"/>
  <c r="S452" i="4"/>
  <c r="S453" i="4"/>
  <c r="S454" i="4"/>
  <c r="S455" i="4"/>
  <c r="S456" i="4"/>
  <c r="S457" i="4"/>
  <c r="S459" i="4"/>
  <c r="S460" i="4"/>
  <c r="S461" i="4"/>
  <c r="S462" i="4"/>
  <c r="S463" i="4"/>
  <c r="S464" i="4"/>
  <c r="S465" i="4"/>
  <c r="S466" i="4"/>
  <c r="S467" i="4"/>
  <c r="S468" i="4"/>
  <c r="S469" i="4"/>
  <c r="S471" i="4"/>
  <c r="S472" i="4"/>
  <c r="S473" i="4"/>
  <c r="S474" i="4"/>
  <c r="S475" i="4"/>
  <c r="S476" i="4"/>
  <c r="S477" i="4"/>
  <c r="S478" i="4"/>
  <c r="S479" i="4"/>
  <c r="S480" i="4"/>
  <c r="S481" i="4"/>
  <c r="S483" i="4"/>
  <c r="S484" i="4"/>
  <c r="S485" i="4"/>
  <c r="S486" i="4"/>
  <c r="S487" i="4"/>
  <c r="S488" i="4"/>
  <c r="S489" i="4"/>
  <c r="S490" i="4"/>
  <c r="S491" i="4"/>
  <c r="S492" i="4"/>
  <c r="S493" i="4"/>
  <c r="S495" i="4"/>
  <c r="S496" i="4"/>
  <c r="S497" i="4"/>
  <c r="S498" i="4"/>
  <c r="S499" i="4"/>
  <c r="S500" i="4"/>
  <c r="S501" i="4"/>
  <c r="S502" i="4"/>
  <c r="S503" i="4"/>
  <c r="S504" i="4"/>
  <c r="S505" i="4"/>
  <c r="S507" i="4"/>
  <c r="S508" i="4"/>
  <c r="S509" i="4"/>
  <c r="S510" i="4"/>
  <c r="S511" i="4"/>
  <c r="S512" i="4"/>
  <c r="S513" i="4"/>
  <c r="S514" i="4"/>
  <c r="S515" i="4"/>
  <c r="S516" i="4"/>
  <c r="S517" i="4"/>
  <c r="S519" i="4"/>
  <c r="S520" i="4"/>
  <c r="S521" i="4"/>
  <c r="S522" i="4"/>
  <c r="S523" i="4"/>
  <c r="S524" i="4"/>
  <c r="S525" i="4"/>
  <c r="S526" i="4"/>
  <c r="S527" i="4"/>
  <c r="S528" i="4"/>
  <c r="S529" i="4"/>
  <c r="S531" i="4"/>
  <c r="S532" i="4"/>
  <c r="S533" i="4"/>
  <c r="S534" i="4"/>
  <c r="S535" i="4"/>
  <c r="S536" i="4"/>
  <c r="S537" i="4"/>
  <c r="S538" i="4"/>
  <c r="S539" i="4"/>
  <c r="S540" i="4"/>
  <c r="S541" i="4"/>
  <c r="S543" i="4"/>
  <c r="S544" i="4"/>
  <c r="S545" i="4"/>
  <c r="S546" i="4"/>
  <c r="S547" i="4"/>
  <c r="S548" i="4"/>
  <c r="S549" i="4"/>
  <c r="S550" i="4"/>
  <c r="S551" i="4"/>
  <c r="S552" i="4"/>
  <c r="S553" i="4"/>
  <c r="S555" i="4"/>
  <c r="S556" i="4"/>
  <c r="S557" i="4"/>
  <c r="S558" i="4"/>
  <c r="S559" i="4"/>
  <c r="S560" i="4"/>
  <c r="S561" i="4"/>
  <c r="S562" i="4"/>
  <c r="S563" i="4"/>
  <c r="S564" i="4"/>
  <c r="S565" i="4"/>
  <c r="S567" i="4"/>
  <c r="S568" i="4"/>
  <c r="S569" i="4"/>
  <c r="S570" i="4"/>
  <c r="S571" i="4"/>
  <c r="S572" i="4"/>
  <c r="S573" i="4"/>
  <c r="S574" i="4"/>
  <c r="S575" i="4"/>
  <c r="S576" i="4"/>
  <c r="S577" i="4"/>
  <c r="S579" i="4"/>
  <c r="S580" i="4"/>
  <c r="S581" i="4"/>
  <c r="S582" i="4"/>
  <c r="S583" i="4"/>
  <c r="S584" i="4"/>
  <c r="S585" i="4"/>
  <c r="S586" i="4"/>
  <c r="S587" i="4"/>
  <c r="S588" i="4"/>
  <c r="S589" i="4"/>
  <c r="S591" i="4"/>
  <c r="S592" i="4"/>
  <c r="S593" i="4"/>
  <c r="S594" i="4"/>
  <c r="S595" i="4"/>
  <c r="S596" i="4"/>
  <c r="S597" i="4"/>
  <c r="S598" i="4"/>
  <c r="S599" i="4"/>
  <c r="S600" i="4"/>
  <c r="S601" i="4"/>
  <c r="S603" i="4"/>
  <c r="S604" i="4"/>
  <c r="S605" i="4"/>
  <c r="S606" i="4"/>
  <c r="S607" i="4"/>
  <c r="S608" i="4"/>
  <c r="S609" i="4"/>
  <c r="S610" i="4"/>
  <c r="S611" i="4"/>
  <c r="S612" i="4"/>
  <c r="S613" i="4"/>
  <c r="S615" i="4"/>
  <c r="S616" i="4"/>
  <c r="S617" i="4"/>
  <c r="S618" i="4"/>
  <c r="S619" i="4"/>
  <c r="S620" i="4"/>
  <c r="S621" i="4"/>
  <c r="S622" i="4"/>
  <c r="S623" i="4"/>
  <c r="S624" i="4"/>
  <c r="S625" i="4"/>
  <c r="S627" i="4"/>
  <c r="S628" i="4"/>
  <c r="S629" i="4"/>
  <c r="S630" i="4"/>
  <c r="S631" i="4"/>
  <c r="S632" i="4"/>
  <c r="S633" i="4"/>
  <c r="S634" i="4"/>
  <c r="S635" i="4"/>
  <c r="S636" i="4"/>
  <c r="S637" i="4"/>
  <c r="S639" i="4"/>
  <c r="S640" i="4"/>
  <c r="S641" i="4"/>
  <c r="S642" i="4"/>
  <c r="S643" i="4"/>
  <c r="S644" i="4"/>
  <c r="S645" i="4"/>
  <c r="S646" i="4"/>
  <c r="S647" i="4"/>
  <c r="S648" i="4"/>
  <c r="S649" i="4"/>
  <c r="S651" i="4"/>
  <c r="S652" i="4"/>
  <c r="S653" i="4"/>
  <c r="S654" i="4"/>
  <c r="S655" i="4"/>
  <c r="S656" i="4"/>
  <c r="S657" i="4"/>
  <c r="S658" i="4"/>
  <c r="S659" i="4"/>
  <c r="S660" i="4"/>
  <c r="S661" i="4"/>
  <c r="S663" i="4"/>
  <c r="S664" i="4"/>
  <c r="S665" i="4"/>
  <c r="S666" i="4"/>
  <c r="S667" i="4"/>
  <c r="S668" i="4"/>
  <c r="S669" i="4"/>
  <c r="S670" i="4"/>
  <c r="S671" i="4"/>
  <c r="S672" i="4"/>
  <c r="S673" i="4"/>
  <c r="S675" i="4"/>
  <c r="S676" i="4"/>
  <c r="S677" i="4"/>
  <c r="S678" i="4"/>
  <c r="S679" i="4"/>
  <c r="S680" i="4"/>
  <c r="S681" i="4"/>
  <c r="S682" i="4"/>
  <c r="S683" i="4"/>
  <c r="S684" i="4"/>
  <c r="S685" i="4"/>
  <c r="S687" i="4"/>
  <c r="S688" i="4"/>
  <c r="S689" i="4"/>
  <c r="S690" i="4"/>
  <c r="S691" i="4"/>
  <c r="S692" i="4"/>
  <c r="S693" i="4"/>
  <c r="S694" i="4"/>
  <c r="S695" i="4"/>
  <c r="S696" i="4"/>
  <c r="S697" i="4"/>
  <c r="S699" i="4"/>
  <c r="S700" i="4"/>
  <c r="S701" i="4"/>
  <c r="S702" i="4"/>
  <c r="S703" i="4"/>
  <c r="S704" i="4"/>
  <c r="S705" i="4"/>
  <c r="S706" i="4"/>
  <c r="S707" i="4"/>
  <c r="S708" i="4"/>
  <c r="S709" i="4"/>
  <c r="S711" i="4"/>
  <c r="S712" i="4"/>
  <c r="S713" i="4"/>
  <c r="S714" i="4"/>
  <c r="S715" i="4"/>
  <c r="S716" i="4"/>
  <c r="S717" i="4"/>
  <c r="S718" i="4"/>
  <c r="S719" i="4"/>
  <c r="S720" i="4"/>
  <c r="S721" i="4"/>
  <c r="S723" i="4"/>
  <c r="S724" i="4"/>
  <c r="S725" i="4"/>
  <c r="S726" i="4"/>
  <c r="S727" i="4"/>
  <c r="S728" i="4"/>
  <c r="S729" i="4"/>
  <c r="S730" i="4"/>
  <c r="S731" i="4"/>
  <c r="S732" i="4"/>
  <c r="S733" i="4"/>
  <c r="S735" i="4"/>
  <c r="S736" i="4"/>
  <c r="S737" i="4"/>
  <c r="S738" i="4"/>
  <c r="S739" i="4"/>
  <c r="S740" i="4"/>
  <c r="S741" i="4"/>
  <c r="S742" i="4"/>
  <c r="S743" i="4"/>
  <c r="S744" i="4"/>
  <c r="S745" i="4"/>
  <c r="S747" i="4"/>
  <c r="S748" i="4"/>
  <c r="S749" i="4"/>
  <c r="S750" i="4"/>
  <c r="S751" i="4"/>
  <c r="S752" i="4"/>
  <c r="S753" i="4"/>
  <c r="S754" i="4"/>
  <c r="S755" i="4"/>
  <c r="S756" i="4"/>
  <c r="S757" i="4"/>
  <c r="S759" i="4"/>
  <c r="S760" i="4"/>
  <c r="S761" i="4"/>
  <c r="S762" i="4"/>
  <c r="S763" i="4"/>
  <c r="S764" i="4"/>
  <c r="S765" i="4"/>
  <c r="S766" i="4"/>
  <c r="S767" i="4"/>
  <c r="S768" i="4"/>
  <c r="S769" i="4"/>
  <c r="S771" i="4"/>
  <c r="S772" i="4"/>
  <c r="S773" i="4"/>
  <c r="S774" i="4"/>
  <c r="S775" i="4"/>
  <c r="S776" i="4"/>
  <c r="S777" i="4"/>
  <c r="S778" i="4"/>
  <c r="S779" i="4"/>
  <c r="S780" i="4"/>
  <c r="S781" i="4"/>
  <c r="S783" i="4"/>
  <c r="S784" i="4"/>
  <c r="S785" i="4"/>
  <c r="S786" i="4"/>
  <c r="S787" i="4"/>
  <c r="S788" i="4"/>
  <c r="S789" i="4"/>
  <c r="S790" i="4"/>
  <c r="S791" i="4"/>
  <c r="S792" i="4"/>
  <c r="S793" i="4"/>
  <c r="S795" i="4"/>
  <c r="S796" i="4"/>
  <c r="S797" i="4"/>
  <c r="S798" i="4"/>
  <c r="S799" i="4"/>
  <c r="S800" i="4"/>
  <c r="S801" i="4"/>
  <c r="S802" i="4"/>
  <c r="S803" i="4"/>
  <c r="S804" i="4"/>
  <c r="S805" i="4"/>
  <c r="S806" i="4"/>
  <c r="S807" i="4"/>
  <c r="S808" i="4"/>
  <c r="S809" i="4"/>
  <c r="S810" i="4"/>
  <c r="S811" i="4"/>
  <c r="S812" i="4"/>
  <c r="S813" i="4"/>
  <c r="S814" i="4"/>
  <c r="S815" i="4"/>
  <c r="S816" i="4"/>
  <c r="S817" i="4"/>
  <c r="S819" i="4"/>
  <c r="S820" i="4"/>
  <c r="S821" i="4"/>
  <c r="S822" i="4"/>
  <c r="S823" i="4"/>
  <c r="S824" i="4"/>
  <c r="S825" i="4"/>
  <c r="S826" i="4"/>
  <c r="S827" i="4"/>
  <c r="S828" i="4"/>
  <c r="S829" i="4"/>
  <c r="S831" i="4"/>
  <c r="S832" i="4"/>
  <c r="S833" i="4"/>
  <c r="S834" i="4"/>
  <c r="S835" i="4"/>
  <c r="S836" i="4"/>
  <c r="S837" i="4"/>
  <c r="S838" i="4"/>
  <c r="S839" i="4"/>
  <c r="S840" i="4"/>
  <c r="S841" i="4"/>
  <c r="S843" i="4"/>
  <c r="S844" i="4"/>
  <c r="S845" i="4"/>
  <c r="S846" i="4"/>
  <c r="S847" i="4"/>
  <c r="S848" i="4"/>
  <c r="S849" i="4"/>
  <c r="S850" i="4"/>
  <c r="S851" i="4"/>
  <c r="S852" i="4"/>
  <c r="S853" i="4"/>
  <c r="S855" i="4"/>
  <c r="S856" i="4"/>
  <c r="S857" i="4"/>
  <c r="S858" i="4"/>
  <c r="S859" i="4"/>
  <c r="S860" i="4"/>
  <c r="S861" i="4"/>
  <c r="S862" i="4"/>
  <c r="S863" i="4"/>
  <c r="S864" i="4"/>
  <c r="S865" i="4"/>
  <c r="S867" i="4"/>
  <c r="S868" i="4"/>
  <c r="S869" i="4"/>
  <c r="S870" i="4"/>
  <c r="S871" i="4"/>
  <c r="S872" i="4"/>
  <c r="S873" i="4"/>
  <c r="S874" i="4"/>
  <c r="S875" i="4"/>
  <c r="S876" i="4"/>
  <c r="S877" i="4"/>
  <c r="S879" i="4"/>
  <c r="S880" i="4"/>
  <c r="S881" i="4"/>
  <c r="S882" i="4"/>
  <c r="S883" i="4"/>
  <c r="S884" i="4"/>
  <c r="S885" i="4"/>
  <c r="S886" i="4"/>
  <c r="S887" i="4"/>
  <c r="S888" i="4"/>
  <c r="S889" i="4"/>
  <c r="S891" i="4"/>
  <c r="S892" i="4"/>
  <c r="S893" i="4"/>
  <c r="S894" i="4"/>
  <c r="S895" i="4"/>
  <c r="S896" i="4"/>
  <c r="S897" i="4"/>
  <c r="S898" i="4"/>
  <c r="S899" i="4"/>
  <c r="S900" i="4"/>
  <c r="S901" i="4"/>
  <c r="S903" i="4"/>
  <c r="S904" i="4"/>
  <c r="S905" i="4"/>
  <c r="S906" i="4"/>
  <c r="S907" i="4"/>
  <c r="S908" i="4"/>
  <c r="S909" i="4"/>
  <c r="S910" i="4"/>
  <c r="S911" i="4"/>
  <c r="S912" i="4"/>
  <c r="S913" i="4"/>
  <c r="S915" i="4"/>
  <c r="S916" i="4"/>
  <c r="S917" i="4"/>
  <c r="S918" i="4"/>
  <c r="S919" i="4"/>
  <c r="S920" i="4"/>
  <c r="S921" i="4"/>
  <c r="S922" i="4"/>
  <c r="S923" i="4"/>
  <c r="S924" i="4"/>
  <c r="S925" i="4"/>
  <c r="S927" i="4"/>
  <c r="S928" i="4"/>
  <c r="S929" i="4"/>
  <c r="S930" i="4"/>
  <c r="S931" i="4"/>
  <c r="S932" i="4"/>
  <c r="S933" i="4"/>
  <c r="S934" i="4"/>
  <c r="S935" i="4"/>
  <c r="S936" i="4"/>
  <c r="S937" i="4"/>
  <c r="S938" i="4"/>
  <c r="S939" i="4"/>
  <c r="S940" i="4"/>
  <c r="S941" i="4"/>
  <c r="S942" i="4"/>
  <c r="S943" i="4"/>
  <c r="S944" i="4"/>
  <c r="S945" i="4"/>
  <c r="S946" i="4"/>
  <c r="S947" i="4"/>
  <c r="S948" i="4"/>
  <c r="S949"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7" i="4"/>
  <c r="S988" i="4"/>
  <c r="S989" i="4"/>
  <c r="S990" i="4"/>
  <c r="S991" i="4"/>
  <c r="S992" i="4"/>
  <c r="S993" i="4"/>
  <c r="S994" i="4"/>
  <c r="S995" i="4"/>
  <c r="S996" i="4"/>
  <c r="S997" i="4"/>
  <c r="S998" i="4"/>
  <c r="S999" i="4"/>
  <c r="S1000" i="4"/>
  <c r="S1001" i="4"/>
  <c r="S1002" i="4"/>
  <c r="G31" i="8"/>
  <c r="G3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D1705E-A8F5-4915-BDDD-E727ECFA4E02}" name="Excel Fact data 1997" type="100" refreshedVersion="8">
    <extLst>
      <ext xmlns:x15="http://schemas.microsoft.com/office/spreadsheetml/2010/11/main" uri="{DE250136-89BD-433C-8126-D09CA5730AF9}">
        <x15:connection id="bd6ddee0-445d-4e4f-9cbf-73493e1dcbae"/>
      </ext>
    </extLst>
  </connection>
  <connection id="2" xr16:uid="{CF0AE896-21A7-44E8-8F23-7F2DF5D5B84E}" name="Excel UniversalData_Customers" type="100" refreshedVersion="0">
    <extLst>
      <ext xmlns:x15="http://schemas.microsoft.com/office/spreadsheetml/2010/11/main" uri="{DE250136-89BD-433C-8126-D09CA5730AF9}">
        <x15:connection id="c38c284c-7c7d-4c32-95cc-d87f447e83b7"/>
      </ext>
    </extLst>
  </connection>
  <connection id="3" xr16:uid="{5C84218F-2FD2-4094-BB53-484583227138}" name="Excel UniversalData_Products" type="100" refreshedVersion="0">
    <extLst>
      <ext xmlns:x15="http://schemas.microsoft.com/office/spreadsheetml/2010/11/main" uri="{DE250136-89BD-433C-8126-D09CA5730AF9}">
        <x15:connection id="868687a5-93a2-4dc3-9307-63cc1ddbcdd2"/>
      </ext>
    </extLst>
  </connection>
  <connection id="4" xr16:uid="{111E1483-7910-45AF-B4D4-851F3A84F5B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UniversalData_Customers].[customer_city].&amp;[Albany]}"/>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<sst xmlns="http://schemas.openxmlformats.org/spreadsheetml/2006/main" count="19182" uniqueCount="1282">
  <si>
    <t>City</t>
  </si>
  <si>
    <t>Quantity</t>
  </si>
  <si>
    <t>Invoice ID</t>
  </si>
  <si>
    <t>Branch</t>
  </si>
  <si>
    <t>Customer type</t>
  </si>
  <si>
    <t>Gender</t>
  </si>
  <si>
    <t>Product line</t>
  </si>
  <si>
    <t>Unit price</t>
  </si>
  <si>
    <t>Tax 5%</t>
  </si>
  <si>
    <t>Total</t>
  </si>
  <si>
    <t>Date</t>
  </si>
  <si>
    <t>Time</t>
  </si>
  <si>
    <t>Payment</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</si>
  <si>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</si>
  <si>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</si>
  <si>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</si>
  <si>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</si>
  <si>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</si>
  <si>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</si>
  <si>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</si>
  <si>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</si>
  <si>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</si>
  <si>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</si>
  <si>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</si>
  <si>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</si>
  <si>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</si>
  <si>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</si>
  <si>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</si>
  <si>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</si>
  <si>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</si>
  <si>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</si>
  <si>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</si>
  <si>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</si>
  <si>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</si>
  <si>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</si>
  <si>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</si>
  <si>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</si>
  <si>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</si>
  <si>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</si>
  <si>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</si>
  <si>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</si>
  <si>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</si>
  <si>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</si>
  <si>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</si>
  <si>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</si>
  <si>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</si>
  <si>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</si>
  <si>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</si>
  <si>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</si>
  <si>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</si>
  <si>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</si>
  <si>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</si>
  <si>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</si>
  <si>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</si>
  <si>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</si>
  <si>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</si>
  <si>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</si>
  <si>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</si>
  <si>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</si>
  <si>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</si>
  <si>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</si>
  <si>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</si>
  <si>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</si>
  <si>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</si>
  <si>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</si>
  <si>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</si>
  <si>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</si>
  <si>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</si>
  <si>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</si>
  <si>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</si>
  <si>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</si>
  <si>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</si>
  <si>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</si>
  <si>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</si>
  <si>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</si>
  <si>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</si>
  <si>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</si>
  <si>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</si>
  <si>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</si>
  <si>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</si>
  <si>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</si>
  <si>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</si>
  <si>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</si>
  <si>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</si>
  <si>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</si>
  <si>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</si>
  <si>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</si>
  <si>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</si>
  <si>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</si>
  <si>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</si>
  <si>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</si>
  <si>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</si>
  <si>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</si>
  <si>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</si>
  <si>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</si>
  <si>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</si>
  <si>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</si>
  <si>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</si>
  <si>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</si>
  <si>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</si>
  <si>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</si>
  <si>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</si>
  <si>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</si>
  <si>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</si>
  <si>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</si>
  <si>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</si>
  <si>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</si>
  <si>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</si>
  <si>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</si>
  <si>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</si>
  <si>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</si>
  <si>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</si>
  <si>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</si>
  <si>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</si>
  <si>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</si>
  <si>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</si>
  <si>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</si>
  <si>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</si>
  <si>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</si>
  <si>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</si>
  <si>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</si>
  <si>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</si>
  <si>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</si>
  <si>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</si>
  <si>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</si>
  <si>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</si>
  <si>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</si>
  <si>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</si>
  <si>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</si>
  <si>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</si>
  <si>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</si>
  <si>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</si>
  <si>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</si>
  <si>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</si>
  <si>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</si>
  <si>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</si>
  <si>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</si>
  <si>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</si>
  <si>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</si>
  <si>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</si>
  <si>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</si>
  <si>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</si>
  <si>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</si>
  <si>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</si>
  <si>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</si>
  <si>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</si>
  <si>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</si>
  <si>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</si>
  <si>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</si>
  <si>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</si>
  <si>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</si>
  <si>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</si>
  <si>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</si>
  <si>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</si>
  <si>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</si>
  <si>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</si>
  <si>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</si>
  <si>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</si>
  <si>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</si>
  <si>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</si>
  <si>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</si>
  <si>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</si>
  <si>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</si>
  <si>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</si>
  <si>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</si>
  <si>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</si>
  <si>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</si>
  <si>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</si>
  <si>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</si>
  <si>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</si>
  <si>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</si>
  <si>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</si>
  <si>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</si>
  <si>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</si>
  <si>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</si>
  <si>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</si>
  <si>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</si>
  <si>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</si>
  <si>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</si>
  <si>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</si>
  <si>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</si>
  <si>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</si>
  <si>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</si>
  <si>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</si>
  <si>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</si>
  <si>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</si>
  <si>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</si>
  <si>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</si>
  <si>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</si>
  <si>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</si>
  <si>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</si>
  <si>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</si>
  <si>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</si>
  <si>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</si>
  <si>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</si>
  <si>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</si>
  <si>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</si>
  <si>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</si>
  <si>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</si>
  <si>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</si>
  <si>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</si>
  <si>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</si>
  <si>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</si>
  <si>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</si>
  <si>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</si>
  <si>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</si>
  <si>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</si>
  <si>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</si>
  <si>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</si>
  <si>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</si>
  <si>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</si>
  <si>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</si>
  <si>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</si>
  <si>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</si>
  <si>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</si>
  <si>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</si>
  <si>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</si>
  <si>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</si>
  <si>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</si>
  <si>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</si>
  <si>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</si>
  <si>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</si>
  <si>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</si>
  <si>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</si>
  <si>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</si>
  <si>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</si>
  <si>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</si>
  <si>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</si>
  <si>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</si>
  <si>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</si>
  <si>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</si>
  <si>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</si>
  <si>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</si>
  <si>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</si>
  <si>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</si>
  <si>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</si>
  <si>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</si>
  <si>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</si>
  <si>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</si>
  <si>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</si>
  <si>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</si>
  <si>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</si>
  <si>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</si>
  <si>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</si>
  <si>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</si>
  <si>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</si>
  <si>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</si>
  <si>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</si>
  <si>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</si>
  <si>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</si>
  <si>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</si>
  <si>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</si>
  <si>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</si>
  <si>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</si>
  <si>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</si>
  <si>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</si>
  <si>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</si>
  <si>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</si>
  <si>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</si>
  <si>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</si>
  <si>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</si>
  <si>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</si>
  <si>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</si>
  <si>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</si>
  <si>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</si>
  <si>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</si>
  <si>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</si>
  <si>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</si>
  <si>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</si>
  <si>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</si>
  <si>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</si>
  <si>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</si>
  <si>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</si>
  <si>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</si>
  <si>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</si>
  <si>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</si>
  <si>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</si>
  <si>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</si>
  <si>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</si>
  <si>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</si>
  <si>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</si>
  <si>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</si>
  <si>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</si>
  <si>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</si>
  <si>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</si>
  <si>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</si>
  <si>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</si>
  <si>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</si>
  <si>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</si>
  <si>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</si>
  <si>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</si>
  <si>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</si>
  <si>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</si>
  <si>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</si>
  <si>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</si>
  <si>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</si>
  <si>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</si>
  <si>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</si>
  <si>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</si>
  <si>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</si>
  <si>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</si>
  <si>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</si>
  <si>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</si>
  <si>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</si>
  <si>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</si>
  <si>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</si>
  <si>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</si>
  <si>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</si>
  <si>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</si>
  <si>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</si>
  <si>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</si>
  <si>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</si>
  <si>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</si>
  <si>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</si>
  <si>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</si>
  <si>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</si>
  <si>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</si>
  <si>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</si>
  <si>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</si>
  <si>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</si>
  <si>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</si>
  <si>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</si>
  <si>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</si>
  <si>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</si>
  <si>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</si>
  <si>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</si>
  <si>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</si>
  <si>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</si>
  <si>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</si>
  <si>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</si>
  <si>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</si>
  <si>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</si>
  <si>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</si>
  <si>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</si>
  <si>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</si>
  <si>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</si>
  <si>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</si>
  <si>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</si>
  <si>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</si>
  <si>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</si>
  <si>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</si>
  <si>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</si>
  <si>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</si>
  <si>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</si>
  <si>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</si>
  <si>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</si>
  <si>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</si>
  <si>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</si>
  <si>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</si>
  <si>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</si>
  <si>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</si>
  <si>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</si>
  <si>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</si>
  <si>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</si>
  <si>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</si>
  <si>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</si>
  <si>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</si>
  <si>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</si>
  <si>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</si>
  <si>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</si>
  <si>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</si>
  <si>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</si>
  <si>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</si>
  <si>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</si>
  <si>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</si>
  <si>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</si>
  <si>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</si>
  <si>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</si>
  <si>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</si>
  <si>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</si>
  <si>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</si>
  <si>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</si>
  <si>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</si>
  <si>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</si>
  <si>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</si>
  <si>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</si>
  <si>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</si>
  <si>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</si>
  <si>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</si>
  <si>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</si>
  <si>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</si>
  <si>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</si>
  <si>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</si>
  <si>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</si>
  <si>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</si>
  <si>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</si>
  <si>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</si>
  <si>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</si>
  <si>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</si>
  <si>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</si>
  <si>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</si>
  <si>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</si>
  <si>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</si>
  <si>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</si>
  <si>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</si>
  <si>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</si>
  <si>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</si>
  <si>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</si>
  <si>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</si>
  <si>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</si>
  <si>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</si>
  <si>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</si>
  <si>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</si>
  <si>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</si>
  <si>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</si>
  <si>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</si>
  <si>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</si>
  <si>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</si>
  <si>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</si>
  <si>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</si>
  <si>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</si>
  <si>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</si>
  <si>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</si>
  <si>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</si>
  <si>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</si>
  <si>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</si>
  <si>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</si>
  <si>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</si>
  <si>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</si>
  <si>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</si>
  <si>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</si>
  <si>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</si>
  <si>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</si>
  <si>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</si>
  <si>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</si>
  <si>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</si>
  <si>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</si>
  <si>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</si>
  <si>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</si>
  <si>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</si>
  <si>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</si>
  <si>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</si>
  <si>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</si>
  <si>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</si>
  <si>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</si>
  <si>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</si>
  <si>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</si>
  <si>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</si>
  <si>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</si>
  <si>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</si>
  <si>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</si>
  <si>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</si>
  <si>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</si>
  <si>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</si>
  <si>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</si>
  <si>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</si>
  <si>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</si>
  <si>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</si>
  <si>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</si>
  <si>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</si>
  <si>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</si>
  <si>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</si>
  <si>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</si>
  <si>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</si>
  <si>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</si>
  <si>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</si>
  <si>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</si>
  <si>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</si>
  <si>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</si>
  <si>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</si>
  <si>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</si>
  <si>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</si>
  <si>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</si>
  <si>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</si>
  <si>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</si>
  <si>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</si>
  <si>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</si>
  <si>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</si>
  <si>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</si>
  <si>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</si>
  <si>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</si>
  <si>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</si>
  <si>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</si>
  <si>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</si>
  <si>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</si>
  <si>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</si>
  <si>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</si>
  <si>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</si>
  <si>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</si>
  <si>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</si>
  <si>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</si>
  <si>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</si>
  <si>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</si>
  <si>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</si>
  <si>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</si>
  <si>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</si>
  <si>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</si>
  <si>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</si>
  <si>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</si>
  <si>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</si>
  <si>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</si>
  <si>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</si>
  <si>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</si>
  <si>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</si>
  <si>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</si>
  <si>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</si>
  <si>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</si>
  <si>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</si>
  <si>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</si>
  <si>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</si>
  <si>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</si>
  <si>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</si>
  <si>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</si>
  <si>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</si>
  <si>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</si>
  <si>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</si>
  <si>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</si>
  <si>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</si>
  <si>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</si>
  <si>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</si>
  <si>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</si>
  <si>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</si>
  <si>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</si>
  <si>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</si>
  <si>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</si>
  <si>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</si>
  <si>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</si>
  <si>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</si>
  <si>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</si>
  <si>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</si>
  <si>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</si>
  <si>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</si>
  <si>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</si>
  <si>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</si>
  <si>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</si>
  <si>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</si>
  <si>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</si>
  <si>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</si>
  <si>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</si>
  <si>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</si>
  <si>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</si>
  <si>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</si>
  <si>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</si>
  <si>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</si>
  <si>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</si>
  <si>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</si>
  <si>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</si>
  <si>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</si>
  <si>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</si>
  <si>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</si>
  <si>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</si>
  <si>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</si>
  <si>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</si>
  <si>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</si>
  <si>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</si>
  <si>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</si>
  <si>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</si>
  <si>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</si>
  <si>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</si>
  <si>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</si>
  <si>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</si>
  <si>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</si>
  <si>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</si>
  <si>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</si>
  <si>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</si>
  <si>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</si>
  <si>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</si>
  <si>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</si>
  <si>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</si>
  <si>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</si>
  <si>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</si>
  <si>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</si>
  <si>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</si>
  <si>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</si>
  <si>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</si>
  <si>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</si>
  <si>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</si>
  <si>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</si>
  <si>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</si>
  <si>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</si>
  <si>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</si>
  <si>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</si>
  <si>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</si>
  <si>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</si>
  <si>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</si>
  <si>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</si>
  <si>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</si>
  <si>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</si>
  <si>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</si>
  <si>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</si>
  <si>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</si>
  <si>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</si>
  <si>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</si>
  <si>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</si>
  <si>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</si>
  <si>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</si>
  <si>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</si>
  <si>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</si>
  <si>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</si>
  <si>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</si>
  <si>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</si>
  <si>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</si>
  <si>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</si>
  <si>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</si>
  <si>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</si>
  <si>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</si>
  <si>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</si>
  <si>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</si>
  <si>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</si>
  <si>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</si>
  <si>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</si>
  <si>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</si>
  <si>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</si>
  <si>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</si>
  <si>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</si>
  <si>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</si>
  <si>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</si>
  <si>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</si>
  <si>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</si>
  <si>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</si>
  <si>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</si>
  <si>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</si>
  <si>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</si>
  <si>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</si>
  <si>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</si>
  <si>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</si>
  <si>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</si>
  <si>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</si>
  <si>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</si>
  <si>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</si>
  <si>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</si>
  <si>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</si>
  <si>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</si>
  <si>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</si>
  <si>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</si>
  <si>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</si>
  <si>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</si>
  <si>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</si>
  <si>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</si>
  <si>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</si>
  <si>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</si>
  <si>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</si>
  <si>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</si>
  <si>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</si>
  <si>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</si>
  <si>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</si>
  <si>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</si>
  <si>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</si>
  <si>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</si>
  <si>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</si>
  <si>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</si>
  <si>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</si>
  <si>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</si>
  <si>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</si>
  <si>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</si>
  <si>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</si>
  <si>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</si>
  <si>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</si>
  <si>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</si>
  <si>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</si>
  <si>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</si>
  <si>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</si>
  <si>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</si>
  <si>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</si>
  <si>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</si>
  <si>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</si>
  <si>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</si>
  <si>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</si>
  <si>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</si>
  <si>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</si>
  <si>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</si>
  <si>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</si>
  <si>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</si>
  <si>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</si>
  <si>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</si>
  <si>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</si>
  <si>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</si>
  <si>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</si>
  <si>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</si>
  <si>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</si>
  <si>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</si>
  <si>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</si>
  <si>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</si>
  <si>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</si>
  <si>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</si>
  <si>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</si>
  <si>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</si>
  <si>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</si>
  <si>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</si>
  <si>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</si>
  <si>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</si>
  <si>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</si>
  <si>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</si>
  <si>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</si>
  <si>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</si>
  <si>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</si>
  <si>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</si>
  <si>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</si>
  <si>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</si>
  <si>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</si>
  <si>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</si>
  <si>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</si>
  <si>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</si>
  <si>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</si>
  <si>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</si>
  <si>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</si>
  <si>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</si>
  <si>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</si>
  <si>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</si>
  <si>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</si>
  <si>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</si>
  <si>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</si>
  <si>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</si>
  <si>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</si>
  <si>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</si>
  <si>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</si>
  <si>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</si>
  <si>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</si>
  <si>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</si>
  <si>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</si>
  <si>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</si>
  <si>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</si>
  <si>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</si>
  <si>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</si>
  <si>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</si>
  <si>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</si>
  <si>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</si>
  <si>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</si>
  <si>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</si>
  <si>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</si>
  <si>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</si>
  <si>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</si>
  <si>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</si>
  <si>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</si>
  <si>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</si>
  <si>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</si>
  <si>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</si>
  <si>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</si>
  <si>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</si>
  <si>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</si>
  <si>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</si>
  <si>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</si>
  <si>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</si>
  <si>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</si>
  <si>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</si>
  <si>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</si>
  <si>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</si>
  <si>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</si>
  <si>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</si>
  <si>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</si>
  <si>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</si>
  <si>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</si>
  <si>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</si>
  <si>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</si>
  <si>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</si>
  <si>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</si>
  <si>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</si>
  <si>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</si>
  <si>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</si>
  <si>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</si>
  <si>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</si>
  <si>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</si>
  <si>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</si>
  <si>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</si>
  <si>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</si>
  <si>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</si>
  <si>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</si>
  <si>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</si>
  <si>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</si>
  <si>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</si>
  <si>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</si>
  <si>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</si>
  <si>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</si>
  <si>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</si>
  <si>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</si>
  <si>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</si>
  <si>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</si>
  <si>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</si>
  <si>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</si>
  <si>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</si>
  <si>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</si>
  <si>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</si>
  <si>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</si>
  <si>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</si>
  <si>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</si>
  <si>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</si>
  <si>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</si>
  <si>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</si>
  <si>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</si>
  <si>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</si>
  <si>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</si>
  <si>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</si>
  <si>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</si>
  <si>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</si>
  <si>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</si>
  <si>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</si>
  <si>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</si>
  <si>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</si>
  <si>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</si>
  <si>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</si>
  <si>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</si>
  <si>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</si>
  <si>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</si>
  <si>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</si>
  <si>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</si>
  <si>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</si>
  <si>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</si>
  <si>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</si>
  <si>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</si>
  <si>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</si>
  <si>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</si>
  <si>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</si>
  <si>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</si>
  <si>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</si>
  <si>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</si>
  <si>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</si>
  <si>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</si>
  <si>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</si>
  <si>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</si>
  <si>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</si>
  <si>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</si>
  <si>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</si>
  <si>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</si>
  <si>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</si>
  <si>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</si>
  <si>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</si>
  <si>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</si>
  <si>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</si>
  <si>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</si>
  <si>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</si>
  <si>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</si>
  <si>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</si>
  <si>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</si>
  <si>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</si>
  <si>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</si>
  <si>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</si>
  <si>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</si>
  <si>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</si>
  <si>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</si>
  <si>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</si>
  <si>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</si>
  <si>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</si>
  <si>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</si>
  <si>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</si>
  <si>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</si>
  <si>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</si>
  <si>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</si>
  <si>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</si>
  <si>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</si>
  <si>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</si>
  <si>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</si>
  <si>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</si>
  <si>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</si>
  <si>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</si>
  <si>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</si>
  <si>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</si>
  <si>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</si>
  <si>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</si>
  <si>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</si>
  <si>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</si>
  <si>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</si>
  <si>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</si>
  <si>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</si>
  <si>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</si>
  <si>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</si>
  <si>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</si>
  <si>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</si>
  <si>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</si>
  <si>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</si>
  <si>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</si>
  <si>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</si>
  <si>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</si>
  <si>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</si>
  <si>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</si>
  <si>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</si>
  <si>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</si>
  <si>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</si>
  <si>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</si>
  <si>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</si>
  <si>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</si>
  <si>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</si>
  <si>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</si>
  <si>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</si>
  <si>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</si>
  <si>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</si>
  <si>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</si>
  <si>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</si>
  <si>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</si>
  <si>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</si>
  <si>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</si>
  <si>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</si>
  <si>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</si>
  <si>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</si>
  <si>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</si>
  <si>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</si>
  <si>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</si>
  <si>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</si>
  <si>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</si>
  <si>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</si>
  <si>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</si>
  <si>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</si>
  <si>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</si>
  <si>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</si>
  <si>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</si>
  <si>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</si>
  <si>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</si>
  <si>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</si>
  <si>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</si>
  <si>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</si>
  <si>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</si>
  <si>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</si>
  <si>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</si>
  <si>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</si>
  <si>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</si>
  <si>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</si>
  <si>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</si>
  <si>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</si>
  <si>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</si>
  <si>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</si>
  <si>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</si>
  <si>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</si>
  <si>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</si>
  <si>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</si>
  <si>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</si>
  <si>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</si>
  <si>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</si>
  <si>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</si>
  <si>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</si>
  <si>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</si>
  <si>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</si>
  <si>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</si>
  <si>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</si>
  <si>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</si>
  <si>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</si>
  <si>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</si>
  <si>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</si>
  <si>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</si>
  <si>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</si>
  <si>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</si>
  <si>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</si>
  <si>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</si>
  <si>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</si>
  <si>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</si>
  <si>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</si>
  <si>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</si>
  <si>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</si>
  <si>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</si>
  <si>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</si>
  <si>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</si>
  <si>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</si>
  <si>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</si>
  <si>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</si>
  <si>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</si>
  <si>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</si>
  <si>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</si>
  <si>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</si>
  <si>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</si>
  <si>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</si>
  <si>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</si>
  <si>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</si>
  <si>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</si>
  <si>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</si>
  <si>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</si>
  <si>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</si>
  <si>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</si>
  <si>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</si>
  <si>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</si>
  <si>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</si>
  <si>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</si>
  <si>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</si>
  <si>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</si>
  <si>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</si>
  <si>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</si>
  <si>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</si>
  <si>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</si>
  <si>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</si>
  <si>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</si>
  <si>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</si>
  <si>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</si>
  <si>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</si>
  <si>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</si>
  <si>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</si>
  <si>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</si>
  <si>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</si>
  <si>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</si>
  <si>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</si>
  <si>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</si>
  <si>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</si>
  <si>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</si>
  <si>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</si>
  <si>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</si>
  <si>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</si>
  <si>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</si>
  <si>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</si>
  <si>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</si>
  <si>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</si>
  <si>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</si>
  <si>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</si>
  <si>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</si>
  <si>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</si>
  <si>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</si>
  <si>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</si>
  <si>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</si>
  <si>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</si>
  <si>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</si>
  <si>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</si>
  <si>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</si>
  <si>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</si>
  <si>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</si>
  <si>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</si>
  <si>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</si>
  <si>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</si>
  <si>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</si>
  <si>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</si>
  <si>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</si>
  <si>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</si>
  <si>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</si>
  <si>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</si>
  <si>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</si>
  <si>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</si>
  <si>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</si>
  <si>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</si>
  <si>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</si>
  <si>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</si>
  <si>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</si>
  <si>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</si>
  <si>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</si>
  <si>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</si>
  <si>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</si>
  <si>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</si>
  <si>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</si>
  <si>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</si>
  <si>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</si>
  <si>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</si>
  <si>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</si>
  <si>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</si>
  <si>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</si>
  <si>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</si>
  <si>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</si>
  <si>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</si>
  <si>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</si>
  <si>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</si>
  <si>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</si>
  <si>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</si>
  <si>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City Code</t>
  </si>
  <si>
    <t>YAN</t>
  </si>
  <si>
    <t>NAY</t>
  </si>
  <si>
    <t>MAN</t>
  </si>
  <si>
    <t>Country zone</t>
  </si>
  <si>
    <t>North Myanmar</t>
  </si>
  <si>
    <t>South Myanmar</t>
  </si>
  <si>
    <t>Sum of Total</t>
  </si>
  <si>
    <t>Sum of gross income</t>
  </si>
  <si>
    <t>Cost Price</t>
  </si>
  <si>
    <t>Selling Price</t>
  </si>
  <si>
    <t>Profit</t>
  </si>
  <si>
    <t>Sum of Cost Price</t>
  </si>
  <si>
    <t>Sum of Selling Price</t>
  </si>
  <si>
    <t>Sum of Profit</t>
  </si>
  <si>
    <t>Row Labels</t>
  </si>
  <si>
    <t>Grand Total</t>
  </si>
  <si>
    <t>Jan</t>
  </si>
  <si>
    <t>Feb</t>
  </si>
  <si>
    <t>Mar</t>
  </si>
  <si>
    <t>Apr</t>
  </si>
  <si>
    <t>May</t>
  </si>
  <si>
    <t>Jun</t>
  </si>
  <si>
    <t>Jul</t>
  </si>
  <si>
    <t>Aug</t>
  </si>
  <si>
    <t>Sep</t>
  </si>
  <si>
    <t>Oct</t>
  </si>
  <si>
    <t>Nov</t>
  </si>
  <si>
    <t>Dec</t>
  </si>
  <si>
    <t>MAX</t>
  </si>
  <si>
    <t>AVG</t>
  </si>
  <si>
    <t>MIN</t>
  </si>
  <si>
    <t>Count of Invoice ID</t>
  </si>
  <si>
    <t>Sum of Quantity</t>
  </si>
  <si>
    <t>Sum of Rating</t>
  </si>
  <si>
    <t>Mean</t>
  </si>
  <si>
    <t>Standard Error</t>
  </si>
  <si>
    <t>Median</t>
  </si>
  <si>
    <t>Mode</t>
  </si>
  <si>
    <t>Standard Deviation</t>
  </si>
  <si>
    <t>Sample Variance</t>
  </si>
  <si>
    <t>Kurtosis</t>
  </si>
  <si>
    <t>Skewness</t>
  </si>
  <si>
    <t>Range</t>
  </si>
  <si>
    <t>Minimum</t>
  </si>
  <si>
    <t>Maximum</t>
  </si>
  <si>
    <t>Sum</t>
  </si>
  <si>
    <t>Count</t>
  </si>
  <si>
    <t>Confidence Level(95.0%)</t>
  </si>
  <si>
    <t>Value</t>
  </si>
  <si>
    <t>Value2</t>
  </si>
  <si>
    <t>Value3</t>
  </si>
  <si>
    <t>Value4</t>
  </si>
  <si>
    <t>Value5</t>
  </si>
  <si>
    <t>More</t>
  </si>
  <si>
    <t>Frequency</t>
  </si>
  <si>
    <t>Cumulative %</t>
  </si>
  <si>
    <t>Bins</t>
  </si>
  <si>
    <t>%</t>
  </si>
  <si>
    <t>Alexandra Gibson</t>
  </si>
  <si>
    <t>Andrea Sanchez</t>
  </si>
  <si>
    <t>Anna Ackerman</t>
  </si>
  <si>
    <t>Bertha Mae Ponce</t>
  </si>
  <si>
    <t>Betty Bressler</t>
  </si>
  <si>
    <t>Betty Marco</t>
  </si>
  <si>
    <t>Brett Chiero</t>
  </si>
  <si>
    <t>Brett Hammons</t>
  </si>
  <si>
    <t>Carol Eyster</t>
  </si>
  <si>
    <t>Charlotte Sanchez</t>
  </si>
  <si>
    <t>Cheyrl Davis</t>
  </si>
  <si>
    <t>Christina Briganti</t>
  </si>
  <si>
    <t>Christopher Rollins</t>
  </si>
  <si>
    <t>Diane Zolnay</t>
  </si>
  <si>
    <t>Dwain Waterhouse</t>
  </si>
  <si>
    <t>Ed Millar</t>
  </si>
  <si>
    <t>Emmett Taylor, Jr.</t>
  </si>
  <si>
    <t>Eric Singh</t>
  </si>
  <si>
    <t>Ethan Bunosky</t>
  </si>
  <si>
    <t>Eunice Wolf</t>
  </si>
  <si>
    <t>Frances Norquist</t>
  </si>
  <si>
    <t>Francisca Beard</t>
  </si>
  <si>
    <t>Fred Estorgia</t>
  </si>
  <si>
    <t>Geneva Takemura</t>
  </si>
  <si>
    <t>George Parker</t>
  </si>
  <si>
    <t>Gloria Cross</t>
  </si>
  <si>
    <t>Hazel Souza</t>
  </si>
  <si>
    <t>Heather Lewis</t>
  </si>
  <si>
    <t>Hilario McLinskey</t>
  </si>
  <si>
    <t>Jack Tapin</t>
  </si>
  <si>
    <t>Jacquelin Haley</t>
  </si>
  <si>
    <t>James Hampton</t>
  </si>
  <si>
    <t>James Hanten</t>
  </si>
  <si>
    <t>Janis Strunk</t>
  </si>
  <si>
    <t>Jeannette Bura</t>
  </si>
  <si>
    <t>Jerry Sutton</t>
  </si>
  <si>
    <t>Joan Eberhart</t>
  </si>
  <si>
    <t>Jo-Ann Vialpaude</t>
  </si>
  <si>
    <t>John Himes</t>
  </si>
  <si>
    <t>John Walker</t>
  </si>
  <si>
    <t>Joseph Henderson</t>
  </si>
  <si>
    <t>Karie Taylor</t>
  </si>
  <si>
    <t>Kathryn Chamberlin</t>
  </si>
  <si>
    <t>L. Albert Wall</t>
  </si>
  <si>
    <t>Lane McKenna</t>
  </si>
  <si>
    <t>Lawrence Roskey</t>
  </si>
  <si>
    <t>Lenore McNichols</t>
  </si>
  <si>
    <t>Margaret Hazlip</t>
  </si>
  <si>
    <t>Maria McNamee</t>
  </si>
  <si>
    <t>Mark Chandler</t>
  </si>
  <si>
    <t>Martha Parker</t>
  </si>
  <si>
    <t>Marvin Wheeler</t>
  </si>
  <si>
    <t>Mary Colvin</t>
  </si>
  <si>
    <t>Matt Wright</t>
  </si>
  <si>
    <t>Nancy Adams</t>
  </si>
  <si>
    <t>Norman Arnold</t>
  </si>
  <si>
    <t>Patricia Rhyans</t>
  </si>
  <si>
    <t>Paula Pickford</t>
  </si>
  <si>
    <t>Pauline Kubitschek</t>
  </si>
  <si>
    <t>Peggy Denton</t>
  </si>
  <si>
    <t>Phyllis Thomas</t>
  </si>
  <si>
    <t>Raymond Burns</t>
  </si>
  <si>
    <t>Rebecca Stone</t>
  </si>
  <si>
    <t>Rick Caldwell</t>
  </si>
  <si>
    <t>Robert Bernacchi</t>
  </si>
  <si>
    <t>Rodney Bradford</t>
  </si>
  <si>
    <t>Rose Condrey</t>
  </si>
  <si>
    <t>Roslyn Jasper</t>
  </si>
  <si>
    <t>Ruth Suffin</t>
  </si>
  <si>
    <t>Shari Snyder</t>
  </si>
  <si>
    <t>Susan Surniak</t>
  </si>
  <si>
    <t>Ted Yaniz</t>
  </si>
  <si>
    <t>Teuvo Kindall</t>
  </si>
  <si>
    <t>Timothy Canyock</t>
  </si>
  <si>
    <t>Tina Heidi</t>
  </si>
  <si>
    <t>Trevor Driggers</t>
  </si>
  <si>
    <t>Veronica Sulkind</t>
  </si>
  <si>
    <t>Victor Mackin</t>
  </si>
  <si>
    <t>Vivian Spiros</t>
  </si>
  <si>
    <t>Sum of Product Profit %</t>
  </si>
  <si>
    <t>customer_city</t>
  </si>
  <si>
    <t>Albany</t>
  </si>
  <si>
    <t>ADJ</t>
  </si>
  <si>
    <t>Akron</t>
  </si>
  <si>
    <t>American</t>
  </si>
  <si>
    <t>Applause</t>
  </si>
  <si>
    <t>Atomic</t>
  </si>
  <si>
    <t>BBB Best</t>
  </si>
  <si>
    <t>Best</t>
  </si>
  <si>
    <t>Best Choice</t>
  </si>
  <si>
    <t>Better</t>
  </si>
  <si>
    <t>Big City</t>
  </si>
  <si>
    <t>Big Time</t>
  </si>
  <si>
    <t>Bird Call</t>
  </si>
  <si>
    <t>Black Tie</t>
  </si>
  <si>
    <t>Blue Label</t>
  </si>
  <si>
    <t>Blue Medal</t>
  </si>
  <si>
    <t>Booker</t>
  </si>
  <si>
    <t>Bravo</t>
  </si>
  <si>
    <t>Carlson</t>
  </si>
  <si>
    <t>Carrington</t>
  </si>
  <si>
    <t>CDR</t>
  </si>
  <si>
    <t>Choice</t>
  </si>
  <si>
    <t>Club</t>
  </si>
  <si>
    <t>Colony</t>
  </si>
  <si>
    <t>Colossal</t>
  </si>
  <si>
    <t>Consolidated</t>
  </si>
  <si>
    <t>Cormorant</t>
  </si>
  <si>
    <t>Curlew</t>
  </si>
  <si>
    <t>Cutting Edge</t>
  </si>
  <si>
    <t>Denny</t>
  </si>
  <si>
    <t>Discover</t>
  </si>
  <si>
    <t>Dollar</t>
  </si>
  <si>
    <t>Dual City</t>
  </si>
  <si>
    <t>Ebony</t>
  </si>
  <si>
    <t>Even Better</t>
  </si>
  <si>
    <t>Excel</t>
  </si>
  <si>
    <t>Excellent</t>
  </si>
  <si>
    <t>Fabulous</t>
  </si>
  <si>
    <t>Fantastic</t>
  </si>
  <si>
    <t>Fast</t>
  </si>
  <si>
    <t>Faux Products</t>
  </si>
  <si>
    <t>Footnote</t>
  </si>
  <si>
    <t>Fort West</t>
  </si>
  <si>
    <t>Framton</t>
  </si>
  <si>
    <t>Gauss</t>
  </si>
  <si>
    <t>Genteel</t>
  </si>
  <si>
    <t>Gerolli</t>
  </si>
  <si>
    <t>Giant</t>
  </si>
  <si>
    <t>Golden</t>
  </si>
  <si>
    <t>Good</t>
  </si>
  <si>
    <t>Gorilla</t>
  </si>
  <si>
    <t>Great</t>
  </si>
  <si>
    <t>Green Ribbon</t>
  </si>
  <si>
    <t>Gulf Coast</t>
  </si>
  <si>
    <t>Hermanos</t>
  </si>
  <si>
    <t>High Quality</t>
  </si>
  <si>
    <t>High Top</t>
  </si>
  <si>
    <t>Hilltop</t>
  </si>
  <si>
    <t>Horatio</t>
  </si>
  <si>
    <t>Imagine</t>
  </si>
  <si>
    <t>James Bay</t>
  </si>
  <si>
    <t>Jardon</t>
  </si>
  <si>
    <t>Jeffers</t>
  </si>
  <si>
    <t>Johnson</t>
  </si>
  <si>
    <t>Jumbo</t>
  </si>
  <si>
    <t>Just Right</t>
  </si>
  <si>
    <t>King</t>
  </si>
  <si>
    <t>Kiwi</t>
  </si>
  <si>
    <t>Lake</t>
  </si>
  <si>
    <t>Landslide</t>
  </si>
  <si>
    <t>Medalist</t>
  </si>
  <si>
    <t>Mighty Good</t>
  </si>
  <si>
    <t>Modell</t>
  </si>
  <si>
    <t>Moms</t>
  </si>
  <si>
    <t>Monarch</t>
  </si>
  <si>
    <t>Musial</t>
  </si>
  <si>
    <t>National</t>
  </si>
  <si>
    <t>Nationeel</t>
  </si>
  <si>
    <t>Pearl</t>
  </si>
  <si>
    <t>PigTail</t>
  </si>
  <si>
    <t>Plato</t>
  </si>
  <si>
    <t>Pleasant</t>
  </si>
  <si>
    <t>Portsmouth</t>
  </si>
  <si>
    <t>Quick</t>
  </si>
  <si>
    <t>Radius</t>
  </si>
  <si>
    <t>Red Spade</t>
  </si>
  <si>
    <t>Red Wing</t>
  </si>
  <si>
    <t>Robust</t>
  </si>
  <si>
    <t>Ship Shape</t>
  </si>
  <si>
    <t>Skinner</t>
  </si>
  <si>
    <t>Special</t>
  </si>
  <si>
    <t>Sphinx</t>
  </si>
  <si>
    <t>Steady</t>
  </si>
  <si>
    <t>Sunset</t>
  </si>
  <si>
    <t>Super</t>
  </si>
  <si>
    <t>Swell</t>
  </si>
  <si>
    <t>Tell Tale</t>
  </si>
  <si>
    <t>Thresher</t>
  </si>
  <si>
    <t>Tip Top</t>
  </si>
  <si>
    <t>Token</t>
  </si>
  <si>
    <t>Top Measure</t>
  </si>
  <si>
    <t>Toretti</t>
  </si>
  <si>
    <t>Tri-State</t>
  </si>
  <si>
    <t>Urban</t>
  </si>
  <si>
    <t>Walrus</t>
  </si>
  <si>
    <t>Washington</t>
  </si>
  <si>
    <t>Goods Sold</t>
  </si>
  <si>
    <t>Gross Margins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</si>
</sst>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quot;₹&quot;\ #,##0.00"/>
    <numFmt numFmtId="170" formatCode="yyyy\-mm\-dd;@"/>
  </numFmts>
  <fonts count="5" x14ac:knownFonts="1">
    <font>
      <sz val="11"/>
      <color theme="1"/>
      <name val="Calibri"/>
      <family val="2"/>
      <scheme val="minor"/>
    </font>
    <font>
      <b/>
      <sz val="11"/>
      <color theme="0"/>
      <name val="Calibri"/>
      <family val="2"/>
      <scheme val="minor"/>
    </font>
    <font>
      <sz val="11"/>
      <color theme="2" tint="-0.749992370372631"/>
      <name val="Calibri"/>
      <family val="2"/>
      <scheme val="minor"/>
    </font>
    <font>
      <i/>
      <sz val="11"/>
      <color theme="1"/>
      <name val="Calibri"/>
      <family val="2"/>
      <scheme val="minor"/>
    </font>
    <font>
      <sz val="8"/>
      <name val="Calibri"/>
      <family val="2"/>
      <scheme val="minor"/>
    </font>
  </fonts>
  <fills count="7">
    <fill>
      <patternFill patternType="none"/>
    </fill>
    <fill>
      <patternFill patternType="gray125"/>
    </fill>
    <fill>
      <patternFill patternType="solid">
        <fgColor rgb="FF746AB0"/>
        <bgColor indexed="64"/>
      </patternFill>
    </fill>
    <fill>
      <patternFill patternType="solid">
        <fgColor theme="0" tint="-4.9989318521683403E-2"/>
        <bgColor indexed="64"/>
      </patternFill>
    </fill>
    <fill>
      <patternFill patternType="solid">
        <fgColor rgb="FFE389B9"/>
        <bgColor indexed="64"/>
      </patternFill>
    </fill>
    <fill>
      <patternFill patternType="solid">
        <fgColor rgb="FF5E0087"/>
        <bgColor indexed="64"/>
      </patternFill>
    </fill>
    <fill>
      <patternFill patternType="solid">
        <fgColor theme="0"/>
        <bgColor indexed="64"/>
      </patternFill>
    </fill>
  </fills>
  <borders count="13">
    <border>
      <left/>
      <right/>
      <top/>
      <bottom/>
      <diagonal/>
    </border>
    <border>
      <left/>
      <right style="thin">
        <color indexed="64"/>
      </right>
      <top/>
      <bottom/>
      <diagonal/>
    </border>
    <border>
      <left/>
      <right/>
      <top/>
      <bottom style="medium">
        <color indexed="64"/>
      </bottom>
      <diagonal/>
    </border>
    <border>
      <left/>
      <right/>
      <top style="medium">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1">
    <xf numFmtId="0" fontId="0" fillId="0" borderId="0" xfId="0"/>
    <xf numFmtId="0" fontId="2" fillId="0" borderId="0" xfId="0" applyFont="1" applyAlignment="1">
      <alignment horizontal="center" vertical="center"/>
    </xf>
    <xf numFmtId="14" fontId="2" fillId="0" borderId="0" xfId="0" applyNumberFormat="1" applyFont="1" applyAlignment="1">
      <alignment horizontal="center" vertical="center"/>
    </xf>
    <xf numFmtId="20" fontId="2" fillId="0" borderId="0" xfId="0" applyNumberFormat="1" applyFont="1" applyAlignment="1">
      <alignment horizontal="center" vertical="center"/>
    </xf>
    <xf numFmtId="0" fontId="1" fillId="2" borderId="0" xfId="0" applyFont="1" applyFill="1" applyAlignment="1">
      <alignment horizontal="center" vertical="center"/>
    </xf>
    <xf numFmtId="0" fontId="2" fillId="3" borderId="0" xfId="0" applyFont="1" applyFill="1" applyAlignment="1">
      <alignment horizontal="center" vertical="center"/>
    </xf>
    <xf numFmtId="14" fontId="2" fillId="3" borderId="0" xfId="0" applyNumberFormat="1" applyFont="1" applyFill="1" applyAlignment="1">
      <alignment horizontal="center" vertical="center"/>
    </xf>
    <xf numFmtId="20" fontId="2" fillId="3" borderId="0" xfId="0" applyNumberFormat="1" applyFont="1" applyFill="1" applyAlignment="1">
      <alignment horizontal="center" vertical="center"/>
    </xf>
    <xf numFmtId="0" fontId="0" fillId="4" borderId="1" xfId="0" applyFill="1" applyBorder="1"/>
    <xf numFmtId="0" fontId="0" fillId="5" borderId="0" xfId="0" applyFill="1"/>
    <xf numFmtId="0" fontId="0" fillId="3" borderId="0" xfId="0" applyFill="1"/>
    <xf numFmtId="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2" fillId="0" borderId="0" xfId="0" applyNumberFormat="1" applyFont="1" applyAlignment="1">
      <alignment horizontal="center" vertical="center"/>
    </xf>
    <xf numFmtId="2" fontId="2" fillId="3" borderId="0" xfId="0" applyNumberFormat="1" applyFont="1" applyFill="1" applyAlignment="1">
      <alignment horizontal="center" vertical="center"/>
    </xf>
    <xf numFmtId="1" fontId="2" fillId="0" borderId="0" xfId="0" applyNumberFormat="1" applyFont="1" applyAlignment="1">
      <alignment horizontal="center" vertical="center"/>
    </xf>
    <xf numFmtId="1" fontId="2" fillId="3" borderId="0" xfId="0" applyNumberFormat="1" applyFont="1" applyFill="1" applyAlignment="1">
      <alignment horizontal="center" vertical="center"/>
    </xf>
    <xf numFmtId="1" fontId="0" fillId="3" borderId="0" xfId="0" applyNumberFormat="1" applyFill="1"/>
    <xf numFmtId="10" fontId="0" fillId="0" borderId="0" xfId="0" applyNumberFormat="1"/>
    <xf numFmtId="0" fontId="0" fillId="0" borderId="0" xfId="0" applyAlignment="1">
      <alignment horizontal="right"/>
    </xf>
    <xf numFmtId="0" fontId="0" fillId="0" borderId="2" xfId="0" applyBorder="1"/>
    <xf numFmtId="0" fontId="3" fillId="0" borderId="3" xfId="0" applyFont="1" applyBorder="1" applyAlignment="1">
      <alignment horizontal="center"/>
    </xf>
    <xf numFmtId="0" fontId="0" fillId="0" borderId="0" xfId="0" applyAlignment="1">
      <alignment horizontal="center"/>
    </xf>
    <xf numFmtId="10" fontId="0" fillId="0" borderId="2" xfId="0" applyNumberFormat="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2" fontId="0" fillId="0" borderId="0" xfId="0" applyNumberFormat="1"/>
    <xf numFmtId="0" fontId="0" fillId="0" borderId="0" xfId="0" applyAlignment="1">
      <alignment horizontal="left" indent="1"/>
    </xf>
    <xf numFmtId="0" fontId="0" fillId="6" borderId="0" xfId="0" applyFill="1"/>
    <xf numFmtId="0" fontId="0" fillId="6" borderId="0" xfId="0" applyFill="1" applyAlignment="1">
      <alignment horizontal="center" vertical="center"/>
    </xf>
    <xf numFmtId="170" fontId="2" fillId="0" borderId="0" xfId="0" applyNumberFormat="1" applyFont="1" applyAlignment="1">
      <alignment horizontal="center" vertical="center"/>
    </xf>
    <xf numFmtId="170" fontId="2" fillId="3" borderId="0" xfId="0" applyNumberFormat="1" applyFont="1" applyFill="1" applyAlignment="1">
      <alignment horizontal="center" vertical="center"/>
    </xf>
  </cellXfs>
  <cellStyles count="1">
    <cellStyle name="Normal" xfId="0" builtinId="0"/>
  </cellStyles>
  <dxfs count="62">
    <dxf>
      <font>
        <b val="0"/>
        <i val="0"/>
        <strike val="0"/>
        <condense val="0"/>
        <extend val="0"/>
        <outline val="0"/>
        <shadow val="0"/>
        <u val="none"/>
        <vertAlign val="baseline"/>
        <sz val="11"/>
        <color theme="2" tint="-0.749992370372631"/>
        <name val="Calibri"/>
        <family val="2"/>
        <scheme val="minor"/>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170" formatCode="yyyy\-mm\-dd;@"/>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166" formatCode="hh:mm"/>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center" textRotation="0" wrapText="0" indent="0" justifyLastLine="0" shrinkToFit="0" readingOrder="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fill>
        <patternFill patternType="solid">
          <fgColor indexed="64"/>
          <bgColor rgb="FFFFFF00"/>
        </patternFill>
      </fill>
      <alignment horizontal="center" vertical="bottom" textRotation="0" wrapText="0" indent="0" justifyLastLine="0" shrinkToFit="0" readingOrder="0"/>
    </dxf>
    <dxf>
      <border outline="0">
        <bottom style="medium">
          <color indexed="64"/>
        </bottom>
      </border>
    </dxf>
    <dxf>
      <fill>
        <patternFill patternType="solid">
          <fgColor indexed="64"/>
          <bgColor rgb="FFFFFF00"/>
        </patternFill>
      </fill>
      <alignment horizontal="center" vertical="bottom"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1" formatCode="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2" formatCode="0.00"/>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166" formatCode="hh:mm"/>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numFmt numFmtId="167" formatCode="dd/mm/yyyy"/>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2" tint="-0.74999237037263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rgb="FF746AB0"/>
        </patternFill>
      </fill>
      <alignment horizontal="center" vertical="center" textRotation="0" wrapText="0" indent="0" justifyLastLine="0" shrinkToFit="0" readingOrder="0"/>
    </dxf>
  </dxfs>
  <tableStyles count="0" defaultTableStyle="TableStyleMedium2" defaultPivotStyle="PivotStyleLight16"/>
  <colors>
    <mruColors>
      <color rgb="FFE389B9"/>
      <color rgb="FF746AB0"/>
      <color rgb="FF5E00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Table" Target="pivotTables/pivotTable1.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[Supermarket_Sales.xlsx]Pivots!PivotTable3</c:name>
    <c:fmtId val="2"/>
  </c:pivotSource>
  <c:chart>
    <c:autoTitleDeleted val="1"/>
    <c:pivotFmts>
      <c:pivotFmt>
        <c:idx val="0"/>
        <c:spPr>
          <a:gradFill flip="none" rotWithShape="1">
            <a:gsLst>
              <a:gs pos="0">
                <a:srgbClr val="5E0087"/>
              </a:gs>
              <a:gs pos="100000">
                <a:schemeClr val="accent4">
                  <a:lumMod val="20000"/>
                  <a:lumOff val="80000"/>
                </a:schemeClr>
              </a:gs>
            </a:gsLst>
            <a:lin ang="5400000" scaled="1"/>
            <a:tileRect/>
          </a:gra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3.9583333333333331E-2"/>
              <c:y val="-0.30683403068340309"/>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1.6737038304994633E-2"/>
              <c:y val="-4.6490004649000549E-2"/>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5E0087"/>
              </a:gs>
              <a:gs pos="100000">
                <a:schemeClr val="accent4">
                  <a:lumMod val="20000"/>
                  <a:lumOff val="80000"/>
                </a:schemeClr>
              </a:gs>
            </a:gsLst>
            <a:lin ang="5400000" scaled="1"/>
            <a:tileRect/>
          </a:gra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3.9583333333333331E-2"/>
              <c:y val="-0.30683403068340309"/>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1.6737038304994633E-2"/>
              <c:y val="-4.6490004649000549E-2"/>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5E0087"/>
              </a:gs>
              <a:gs pos="100000">
                <a:schemeClr val="accent4">
                  <a:lumMod val="20000"/>
                  <a:lumOff val="80000"/>
                </a:schemeClr>
              </a:gs>
            </a:gsLst>
            <a:lin ang="5400000" scaled="1"/>
            <a:tileRect/>
          </a:gra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3.9583333333333331E-2"/>
              <c:y val="-0.30683403068340309"/>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5E0087"/>
              </a:gs>
              <a:gs pos="100000">
                <a:schemeClr val="accent4">
                  <a:lumMod val="20000"/>
                  <a:lumOff val="80000"/>
                </a:schemeClr>
              </a:gs>
            </a:gsLst>
            <a:lin ang="5400000" scaled="1"/>
            <a:tileRect/>
          </a:gradFill>
          <a:ln>
            <a:noFill/>
          </a:ln>
          <a:effectLst/>
        </c:spPr>
        <c:dLbl>
          <c:idx val="0"/>
          <c:layout>
            <c:manualLayout>
              <c:x val="-1.6026586347535161E-3"/>
              <c:y val="6.1417322834644598E-3"/>
            </c:manualLayout>
          </c:layout>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25834632989717E-2"/>
          <c:y val="0.14309403793145103"/>
          <c:w val="0.9487553412707469"/>
          <c:h val="0.65245317138704939"/>
        </c:manualLayout>
      </c:layout>
      <c:areaChart>
        <c:grouping val="standard"/>
        <c:varyColors val="0"/>
        <c:ser>
          <c:idx val="0"/>
          <c:order val="0"/>
          <c:tx>
            <c:strRef>
              <c:f>Pivots!$D$26</c:f>
              <c:strCache>
                <c:ptCount val="1"/>
                <c:pt idx="0">
                  <c:v>Total</c:v>
                </c:pt>
              </c:strCache>
            </c:strRef>
          </c:tx>
          <c:spPr>
            <a:gradFill flip="none" rotWithShape="1">
              <a:gsLst>
                <a:gs pos="0">
                  <a:srgbClr val="5E0087"/>
                </a:gs>
                <a:gs pos="100000">
                  <a:schemeClr val="accent4">
                    <a:lumMod val="20000"/>
                    <a:lumOff val="80000"/>
                  </a:schemeClr>
                </a:gs>
              </a:gsLst>
              <a:lin ang="5400000" scaled="1"/>
              <a:tileRect/>
            </a:gradFill>
            <a:ln>
              <a:noFill/>
            </a:ln>
            <a:effectLst/>
          </c:spPr>
          <c:dPt>
            <c:idx val="0"/>
            <c:bubble3D val="0"/>
            <c:extLst>
              <c:ext xmlns:c16="http://schemas.microsoft.com/office/drawing/2014/chart" uri="{C3380CC4-5D6E-409C-BE32-E72D297353CC}">
                <c16:uniqueId val="{00000000-C06F-492B-B054-7A3B68914015}"/>
              </c:ext>
            </c:extLst>
          </c:dPt>
          <c:dPt>
            <c:idx val="11"/>
            <c:bubble3D val="0"/>
            <c:extLst>
              <c:ext xmlns:c16="http://schemas.microsoft.com/office/drawing/2014/chart" uri="{C3380CC4-5D6E-409C-BE32-E72D297353CC}">
                <c16:uniqueId val="{00000001-C06F-492B-B054-7A3B68914015}"/>
              </c:ext>
            </c:extLst>
          </c:dPt>
          <c:dLbls>
            <c:dLbl>
              <c:idx val="0"/>
              <c:layout>
                <c:manualLayout>
                  <c:x val="3.9583333333333331E-2"/>
                  <c:y val="-0.30683403068340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6F-492B-B054-7A3B68914015}"/>
                </c:ext>
              </c:extLst>
            </c:dLbl>
            <c:dLbl>
              <c:idx val="11"/>
              <c:layout>
                <c:manualLayout>
                  <c:x val="-1.6026586347535161E-3"/>
                  <c:y val="6.14173228346445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6F-492B-B054-7A3B68914015}"/>
                </c:ext>
              </c:extLst>
            </c:dLbl>
            <c:numFmt formatCode="&quot;₹&quot;\ #,##0.00" sourceLinked="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Pivots!$C$27:$C$39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Pivots!$D$27:$D$39</c:f>
              <c:numCache>
                <c:formatCode>"₹"\ #,##0.00</c:formatCode>
                <c:ptCount val="12"/>
                <c:pt idx="0">
                  <c:v>4122.0270000000028</c:v>
                </c:pt>
                <c:pt idx="1">
                  <c:v>3008.0830000000014</c:v>
                </c:pt>
                <c:pt idx="2">
                  <c:v>3464.2500000000009</c:v>
                </c:pt>
                <c:pt idx="3">
                  <c:v>378.93450000000007</c:v>
                </c:pt>
                <c:pt idx="4">
                  <c:v>609.4615</c:v>
                </c:pt>
                <c:pt idx="5">
                  <c:v>457.72500000000002</c:v>
                </c:pt>
                <c:pt idx="6">
                  <c:v>547.65300000000002</c:v>
                </c:pt>
                <c:pt idx="7">
                  <c:v>643.03700000000003</c:v>
                </c:pt>
                <c:pt idx="8">
                  <c:v>655.58499999999992</c:v>
                </c:pt>
                <c:pt idx="9">
                  <c:v>469.7715</c:v>
                </c:pt>
                <c:pt idx="10">
                  <c:v>458.01750000000015</c:v>
                </c:pt>
                <c:pt idx="11">
                  <c:v>564.82399999999996</c:v>
                </c:pt>
              </c:numCache>
            </c:numRef>
          </c:val>
          <c:extLst>
            <c:ext xmlns:c16="http://schemas.microsoft.com/office/drawing/2014/chart" uri="{C3380CC4-5D6E-409C-BE32-E72D297353CC}">
              <c16:uniqueId val="{00000002-C06F-492B-B054-7A3B68914015}"/>
            </c:ext>
          </c:extLst>
        </c:ser>
        <c:dLbls>
          <c:showLegendKey val="0"/>
          <c:showVal val="1"/>
          <c:showCatName val="0"/>
          <c:showSerName val="0"/>
          <c:showPercent val="0"/>
          <c:showBubbleSize val="0"/>
        </c:dLbls>
        <c:axId val="1607004287"/>
        <c:axId val="1607018015"/>
      </c:areaChart>
      <c:catAx>
        <c:axId val="1607004287"/>
        <c:scaling>
          <c:orientation val="minMax"/>
        </c:scaling>
        <c:delete val="0"/>
        <c:axPos val="b"/>
        <c:numFmt formatCode="General" sourceLinked="1"/>
        <c:majorTickMark val="out"/>
        <c:minorTickMark val="none"/>
        <c:tickLblPos val="nextTo"/>
        <c:spPr>
          <a:noFill/>
          <a:ln w="9525" cap="flat" cmpd="sng" algn="ctr">
            <a:noFill/>
            <a:round/>
          </a:ln>
          <a:effectLst>
            <a:glow rad="127000">
              <a:schemeClr val="tx1">
                <a:alpha val="94000"/>
              </a:schemeClr>
            </a:glow>
            <a:outerShdw blurRad="50800" dist="38100" dir="5400000" algn="t" rotWithShape="0">
              <a:srgbClr val="E389B9">
                <a:alpha val="40000"/>
              </a:srgb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18015"/>
        <c:crosses val="autoZero"/>
        <c:auto val="1"/>
        <c:lblAlgn val="ctr"/>
        <c:lblOffset val="100"/>
        <c:noMultiLvlLbl val="0"/>
      </c:catAx>
      <c:valAx>
        <c:axId val="1607018015"/>
        <c:scaling>
          <c:orientation val="minMax"/>
        </c:scaling>
        <c:delete val="1"/>
        <c:axPos val="l"/>
        <c:numFmt formatCode="&quot;₹&quot;\ #,##0.00" sourceLinked="1"/>
        <c:majorTickMark val="none"/>
        <c:minorTickMark val="none"/>
        <c:tickLblPos val="nextTo"/>
        <c:crossAx val="16070042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7A-4584-A6DE-624BB6176EB8}"/>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CF7A-4584-A6DE-624BB6176EB8}"/>
              </c:ext>
            </c:extLst>
          </c:dPt>
          <c:cat>
            <c:strRef>
              <c:f>Pivots!$F$30:$F$31</c:f>
              <c:strCache>
                <c:ptCount val="2"/>
                <c:pt idx="0">
                  <c:v>Female</c:v>
                </c:pt>
                <c:pt idx="1">
                  <c:v>Male</c:v>
                </c:pt>
              </c:strCache>
            </c:strRef>
          </c:cat>
          <c:val>
            <c:numRef>
              <c:f>Pivots!$G$30:$G$31</c:f>
              <c:numCache>
                <c:formatCode>0.00%</c:formatCode>
                <c:ptCount val="2"/>
                <c:pt idx="0">
                  <c:v>0.501</c:v>
                </c:pt>
                <c:pt idx="1">
                  <c:v>0.499</c:v>
                </c:pt>
              </c:numCache>
            </c:numRef>
          </c:val>
          <c:extLst>
            <c:ext xmlns:c16="http://schemas.microsoft.com/office/drawing/2014/chart" uri="{C3380CC4-5D6E-409C-BE32-E72D297353CC}">
              <c16:uniqueId val="{00000004-CF7A-4584-A6DE-624BB6176EB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2"/>
              </a:solidFill>
              <a:ln w="19050">
                <a:solidFill>
                  <a:schemeClr val="lt1"/>
                </a:solidFill>
              </a:ln>
              <a:effectLst/>
            </c:spPr>
            <c:extLst>
              <c:ext xmlns:c16="http://schemas.microsoft.com/office/drawing/2014/chart" uri="{C3380CC4-5D6E-409C-BE32-E72D297353CC}">
                <c16:uniqueId val="{00000001-760C-4838-A94D-BF34F7F6F67C}"/>
              </c:ext>
            </c:extLst>
          </c:dPt>
          <c:dPt>
            <c:idx val="1"/>
            <c:bubble3D val="0"/>
            <c:spPr>
              <a:solidFill>
                <a:srgbClr val="E389B9"/>
              </a:solidFill>
              <a:ln w="19050">
                <a:solidFill>
                  <a:schemeClr val="lt1"/>
                </a:solidFill>
              </a:ln>
              <a:effectLst/>
            </c:spPr>
            <c:extLst>
              <c:ext xmlns:c16="http://schemas.microsoft.com/office/drawing/2014/chart" uri="{C3380CC4-5D6E-409C-BE32-E72D297353CC}">
                <c16:uniqueId val="{00000003-760C-4838-A94D-BF34F7F6F67C}"/>
              </c:ext>
            </c:extLst>
          </c:dPt>
          <c:cat>
            <c:strRef>
              <c:f>Pivots!$F$30:$F$31</c:f>
              <c:strCache>
                <c:ptCount val="2"/>
                <c:pt idx="0">
                  <c:v>Female</c:v>
                </c:pt>
                <c:pt idx="1">
                  <c:v>Male</c:v>
                </c:pt>
              </c:strCache>
            </c:strRef>
          </c:cat>
          <c:val>
            <c:numRef>
              <c:f>Pivots!$G$30:$G$31</c:f>
              <c:numCache>
                <c:formatCode>0.00%</c:formatCode>
                <c:ptCount val="2"/>
                <c:pt idx="0">
                  <c:v>0.501</c:v>
                </c:pt>
                <c:pt idx="1">
                  <c:v>0.499</c:v>
                </c:pt>
              </c:numCache>
            </c:numRef>
          </c:val>
          <c:extLst>
            <c:ext xmlns:c16="http://schemas.microsoft.com/office/drawing/2014/chart" uri="{C3380CC4-5D6E-409C-BE32-E72D297353CC}">
              <c16:uniqueId val="{00000004-760C-4838-A94D-BF34F7F6F67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[Supermarket_Sales.xlsx]Pivots!PivotTable4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Pivots!$E$46</c:f>
              <c:strCache>
                <c:ptCount val="1"/>
                <c:pt idx="0">
                  <c:v>Total</c:v>
                </c:pt>
              </c:strCache>
            </c:strRef>
          </c:tx>
          <c:spPr>
            <a:solidFill>
              <a:schemeClr val="accent1"/>
            </a:solidFill>
            <a:ln>
              <a:noFill/>
            </a:ln>
            <a:effectLst/>
          </c:spPr>
          <c:invertIfNegative val="0"/>
          <c:cat>
            <c:multiLvlStrRef>
              <c:f>Pivots!$C$47:$D$1046</c:f>
              <c:multiLvlStrCache>
                <c:ptCount val="1000"/>
                <c:lvl>
                  <c:pt idx="0">
                    <c:v>101-17-6199</c:v>
                  </c:pt>
                  <c:pt idx="1">
                    <c:v>105-10-6182</c:v>
                  </c:pt>
                  <c:pt idx="2">
                    <c:v>105-31-1824</c:v>
                  </c:pt>
                  <c:pt idx="3">
                    <c:v>106-35-6779</c:v>
                  </c:pt>
                  <c:pt idx="4">
                    <c:v>123-19-1176</c:v>
                  </c:pt>
                  <c:pt idx="5">
                    <c:v>124-31-1458</c:v>
                  </c:pt>
                  <c:pt idx="6">
                    <c:v>125-45-2293</c:v>
                  </c:pt>
                  <c:pt idx="7">
                    <c:v>126-54-1082</c:v>
                  </c:pt>
                  <c:pt idx="8">
                    <c:v>127-47-6963</c:v>
                  </c:pt>
                  <c:pt idx="9">
                    <c:v>129-29-8530</c:v>
                  </c:pt>
                  <c:pt idx="10">
                    <c:v>130-67-4723</c:v>
                  </c:pt>
                  <c:pt idx="11">
                    <c:v>131-70-8179</c:v>
                  </c:pt>
                  <c:pt idx="12">
                    <c:v>132-23-6451</c:v>
                  </c:pt>
                  <c:pt idx="13">
                    <c:v>134-75-2619</c:v>
                  </c:pt>
                  <c:pt idx="14">
                    <c:v>135-84-8019</c:v>
                  </c:pt>
                  <c:pt idx="15">
                    <c:v>136-08-6195</c:v>
                  </c:pt>
                  <c:pt idx="16">
                    <c:v>138-17-5109</c:v>
                  </c:pt>
                  <c:pt idx="17">
                    <c:v>139-32-4183</c:v>
                  </c:pt>
                  <c:pt idx="18">
                    <c:v>144-51-6085</c:v>
                  </c:pt>
                  <c:pt idx="19">
                    <c:v>146-09-5432</c:v>
                  </c:pt>
                  <c:pt idx="20">
                    <c:v>149-61-1929</c:v>
                  </c:pt>
                  <c:pt idx="21">
                    <c:v>150-89-8043</c:v>
                  </c:pt>
                  <c:pt idx="22">
                    <c:v>151-16-1484</c:v>
                  </c:pt>
                  <c:pt idx="23">
                    <c:v>152-68-2907</c:v>
                  </c:pt>
                  <c:pt idx="24">
                    <c:v>156-95-3964</c:v>
                  </c:pt>
                  <c:pt idx="25">
                    <c:v>157-13-5295</c:v>
                  </c:pt>
                  <c:pt idx="26">
                    <c:v>160-22-2687</c:v>
                  </c:pt>
                  <c:pt idx="27">
                    <c:v>162-48-8011</c:v>
                  </c:pt>
                  <c:pt idx="28">
                    <c:v>166-19-2553</c:v>
                  </c:pt>
                  <c:pt idx="29">
                    <c:v>169-52-4504</c:v>
                  </c:pt>
                  <c:pt idx="30">
                    <c:v>175-54-2529</c:v>
                  </c:pt>
                  <c:pt idx="31">
                    <c:v>182-52-7000</c:v>
                  </c:pt>
                  <c:pt idx="32">
                    <c:v>186-43-8965</c:v>
                  </c:pt>
                  <c:pt idx="33">
                    <c:v>186-71-5196</c:v>
                  </c:pt>
                  <c:pt idx="34">
                    <c:v>187-83-5490</c:v>
                  </c:pt>
                  <c:pt idx="35">
                    <c:v>189-17-4241</c:v>
                  </c:pt>
                  <c:pt idx="36">
                    <c:v>189-52-0236</c:v>
                  </c:pt>
                  <c:pt idx="37">
                    <c:v>195-06-0432</c:v>
                  </c:pt>
                  <c:pt idx="38">
                    <c:v>199-75-8169</c:v>
                  </c:pt>
                  <c:pt idx="39">
                    <c:v>209-61-0206</c:v>
                  </c:pt>
                  <c:pt idx="40">
                    <c:v>212-62-1842</c:v>
                  </c:pt>
                  <c:pt idx="41">
                    <c:v>213-32-1216</c:v>
                  </c:pt>
                  <c:pt idx="42">
                    <c:v>213-72-6612</c:v>
                  </c:pt>
                  <c:pt idx="43">
                    <c:v>217-58-1179</c:v>
                  </c:pt>
                  <c:pt idx="44">
                    <c:v>218-59-9410</c:v>
                  </c:pt>
                  <c:pt idx="45">
                    <c:v>220-28-1851</c:v>
                  </c:pt>
                  <c:pt idx="46">
                    <c:v>220-68-6701</c:v>
                  </c:pt>
                  <c:pt idx="47">
                    <c:v>221-25-5073</c:v>
                  </c:pt>
                  <c:pt idx="48">
                    <c:v>227-03-5010</c:v>
                  </c:pt>
                  <c:pt idx="49">
                    <c:v>227-50-3718</c:v>
                  </c:pt>
                  <c:pt idx="50">
                    <c:v>232-11-3025</c:v>
                  </c:pt>
                  <c:pt idx="51">
                    <c:v>237-44-6163</c:v>
                  </c:pt>
                  <c:pt idx="52">
                    <c:v>238-49-0436</c:v>
                  </c:pt>
                  <c:pt idx="53">
                    <c:v>239-10-7476</c:v>
                  </c:pt>
                  <c:pt idx="54">
                    <c:v>239-48-4278</c:v>
                  </c:pt>
                  <c:pt idx="55">
                    <c:v>243-55-8457</c:v>
                  </c:pt>
                  <c:pt idx="56">
                    <c:v>247-11-2470</c:v>
                  </c:pt>
                  <c:pt idx="57">
                    <c:v>249-42-3782</c:v>
                  </c:pt>
                  <c:pt idx="58">
                    <c:v>250-17-5703</c:v>
                  </c:pt>
                  <c:pt idx="59">
                    <c:v>252-56-2699</c:v>
                  </c:pt>
                  <c:pt idx="60">
                    <c:v>253-12-6086</c:v>
                  </c:pt>
                  <c:pt idx="61">
                    <c:v>254-31-0042</c:v>
                  </c:pt>
                  <c:pt idx="62">
                    <c:v>256-08-8343</c:v>
                  </c:pt>
                  <c:pt idx="63">
                    <c:v>257-60-7754</c:v>
                  </c:pt>
                  <c:pt idx="64">
                    <c:v>258-92-7466</c:v>
                  </c:pt>
                  <c:pt idx="65">
                    <c:v>263-12-5321</c:v>
                  </c:pt>
                  <c:pt idx="66">
                    <c:v>269-10-8440</c:v>
                  </c:pt>
                  <c:pt idx="67">
                    <c:v>272-65-1806</c:v>
                  </c:pt>
                  <c:pt idx="68">
                    <c:v>274-05-5470</c:v>
                  </c:pt>
                  <c:pt idx="69">
                    <c:v>275-28-0149</c:v>
                  </c:pt>
                  <c:pt idx="70">
                    <c:v>276-75-6884</c:v>
                  </c:pt>
                  <c:pt idx="71">
                    <c:v>278-86-2735</c:v>
                  </c:pt>
                  <c:pt idx="72">
                    <c:v>278-97-7759</c:v>
                  </c:pt>
                  <c:pt idx="73">
                    <c:v>286-01-5402</c:v>
                  </c:pt>
                  <c:pt idx="74">
                    <c:v>287-21-9091</c:v>
                  </c:pt>
                  <c:pt idx="75">
                    <c:v>287-83-1405</c:v>
                  </c:pt>
                  <c:pt idx="76">
                    <c:v>288-62-1085</c:v>
                  </c:pt>
                  <c:pt idx="77">
                    <c:v>289-15-7034</c:v>
                  </c:pt>
                  <c:pt idx="78">
                    <c:v>290-68-2984</c:v>
                  </c:pt>
                  <c:pt idx="79">
                    <c:v>291-55-6563</c:v>
                  </c:pt>
                  <c:pt idx="80">
                    <c:v>301-11-9629</c:v>
                  </c:pt>
                  <c:pt idx="81">
                    <c:v>305-03-2383</c:v>
                  </c:pt>
                  <c:pt idx="82">
                    <c:v>307-04-2070</c:v>
                  </c:pt>
                  <c:pt idx="83">
                    <c:v>307-83-9164</c:v>
                  </c:pt>
                  <c:pt idx="84">
                    <c:v>308-39-1707</c:v>
                  </c:pt>
                  <c:pt idx="85">
                    <c:v>308-47-4913</c:v>
                  </c:pt>
                  <c:pt idx="86">
                    <c:v>308-81-0538</c:v>
                  </c:pt>
                  <c:pt idx="87">
                    <c:v>316-01-3952</c:v>
                  </c:pt>
                  <c:pt idx="88">
                    <c:v>316-66-3011</c:v>
                  </c:pt>
                  <c:pt idx="89">
                    <c:v>316-68-6352</c:v>
                  </c:pt>
                  <c:pt idx="90">
                    <c:v>318-12-0304</c:v>
                  </c:pt>
                  <c:pt idx="91">
                    <c:v>319-74-2561</c:v>
                  </c:pt>
                  <c:pt idx="92">
                    <c:v>324-92-3863</c:v>
                  </c:pt>
                  <c:pt idx="93">
                    <c:v>325-77-6186</c:v>
                  </c:pt>
                  <c:pt idx="94">
                    <c:v>325-89-4209</c:v>
                  </c:pt>
                  <c:pt idx="95">
                    <c:v>329-62-1586</c:v>
                  </c:pt>
                  <c:pt idx="96">
                    <c:v>333-23-2632</c:v>
                  </c:pt>
                  <c:pt idx="97">
                    <c:v>334-64-2006</c:v>
                  </c:pt>
                  <c:pt idx="98">
                    <c:v>340-21-9136</c:v>
                  </c:pt>
                  <c:pt idx="99">
                    <c:v>340-66-0321</c:v>
                  </c:pt>
                  <c:pt idx="100">
                    <c:v>345-08-4992</c:v>
                  </c:pt>
                  <c:pt idx="101">
                    <c:v>347-56-2442</c:v>
                  </c:pt>
                  <c:pt idx="102">
                    <c:v>354-39-5160</c:v>
                  </c:pt>
                  <c:pt idx="103">
                    <c:v>355-53-5943</c:v>
                  </c:pt>
                  <c:pt idx="104">
                    <c:v>361-85-2571</c:v>
                  </c:pt>
                  <c:pt idx="105">
                    <c:v>365-64-0515</c:v>
                  </c:pt>
                  <c:pt idx="106">
                    <c:v>366-93-0948</c:v>
                  </c:pt>
                  <c:pt idx="107">
                    <c:v>372-94-8041</c:v>
                  </c:pt>
                  <c:pt idx="108">
                    <c:v>373-14-0504</c:v>
                  </c:pt>
                  <c:pt idx="109">
                    <c:v>373-73-7910</c:v>
                  </c:pt>
                  <c:pt idx="110">
                    <c:v>380-60-5336</c:v>
                  </c:pt>
                  <c:pt idx="111">
                    <c:v>381-20-0914</c:v>
                  </c:pt>
                  <c:pt idx="112">
                    <c:v>382-03-4532</c:v>
                  </c:pt>
                  <c:pt idx="113">
                    <c:v>384-59-6655</c:v>
                  </c:pt>
                  <c:pt idx="114">
                    <c:v>397-25-8725</c:v>
                  </c:pt>
                  <c:pt idx="115">
                    <c:v>400-60-7251</c:v>
                  </c:pt>
                  <c:pt idx="116">
                    <c:v>404-91-5964</c:v>
                  </c:pt>
                  <c:pt idx="117">
                    <c:v>405-31-3305</c:v>
                  </c:pt>
                  <c:pt idx="118">
                    <c:v>406-46-7107</c:v>
                  </c:pt>
                  <c:pt idx="119">
                    <c:v>407-63-8975</c:v>
                  </c:pt>
                  <c:pt idx="120">
                    <c:v>409-33-9708</c:v>
                  </c:pt>
                  <c:pt idx="121">
                    <c:v>410-67-1709</c:v>
                  </c:pt>
                  <c:pt idx="122">
                    <c:v>411-77-0180</c:v>
                  </c:pt>
                  <c:pt idx="123">
                    <c:v>416-17-9926</c:v>
                  </c:pt>
                  <c:pt idx="124">
                    <c:v>420-18-8989</c:v>
                  </c:pt>
                  <c:pt idx="125">
                    <c:v>420-97-3340</c:v>
                  </c:pt>
                  <c:pt idx="126">
                    <c:v>421-95-9805</c:v>
                  </c:pt>
                  <c:pt idx="127">
                    <c:v>422-29-8786</c:v>
                  </c:pt>
                  <c:pt idx="128">
                    <c:v>423-64-4619</c:v>
                  </c:pt>
                  <c:pt idx="129">
                    <c:v>430-60-3493</c:v>
                  </c:pt>
                  <c:pt idx="130">
                    <c:v>435-13-4908</c:v>
                  </c:pt>
                  <c:pt idx="131">
                    <c:v>436-54-4512</c:v>
                  </c:pt>
                  <c:pt idx="132">
                    <c:v>439-54-7422</c:v>
                  </c:pt>
                  <c:pt idx="133">
                    <c:v>441-94-7118</c:v>
                  </c:pt>
                  <c:pt idx="134">
                    <c:v>442-48-3607</c:v>
                  </c:pt>
                  <c:pt idx="135">
                    <c:v>443-59-0061</c:v>
                  </c:pt>
                  <c:pt idx="136">
                    <c:v>443-82-0585</c:v>
                  </c:pt>
                  <c:pt idx="137">
                    <c:v>445-30-9252</c:v>
                  </c:pt>
                  <c:pt idx="138">
                    <c:v>447-15-7839</c:v>
                  </c:pt>
                  <c:pt idx="139">
                    <c:v>448-61-3783</c:v>
                  </c:pt>
                  <c:pt idx="140">
                    <c:v>448-81-5016</c:v>
                  </c:pt>
                  <c:pt idx="141">
                    <c:v>449-16-6770</c:v>
                  </c:pt>
                  <c:pt idx="142">
                    <c:v>453-33-6436</c:v>
                  </c:pt>
                  <c:pt idx="143">
                    <c:v>459-45-2396</c:v>
                  </c:pt>
                  <c:pt idx="144">
                    <c:v>459-50-7686</c:v>
                  </c:pt>
                  <c:pt idx="145">
                    <c:v>460-35-4390</c:v>
                  </c:pt>
                  <c:pt idx="146">
                    <c:v>460-93-5834</c:v>
                  </c:pt>
                  <c:pt idx="147">
                    <c:v>462-67-9126</c:v>
                  </c:pt>
                  <c:pt idx="148">
                    <c:v>468-88-0009</c:v>
                  </c:pt>
                  <c:pt idx="149">
                    <c:v>470-32-9057</c:v>
                  </c:pt>
                  <c:pt idx="150">
                    <c:v>472-15-9636</c:v>
                  </c:pt>
                  <c:pt idx="151">
                    <c:v>478-06-7835</c:v>
                  </c:pt>
                  <c:pt idx="152">
                    <c:v>482-17-1179</c:v>
                  </c:pt>
                  <c:pt idx="153">
                    <c:v>485-30-8700</c:v>
                  </c:pt>
                  <c:pt idx="154">
                    <c:v>489-82-1237</c:v>
                  </c:pt>
                  <c:pt idx="155">
                    <c:v>490-29-1201</c:v>
                  </c:pt>
                  <c:pt idx="156">
                    <c:v>491-38-3499</c:v>
                  </c:pt>
                  <c:pt idx="157">
                    <c:v>497-36-0989</c:v>
                  </c:pt>
                  <c:pt idx="158">
                    <c:v>497-37-6538</c:v>
                  </c:pt>
                  <c:pt idx="159">
                    <c:v>502-05-1910</c:v>
                  </c:pt>
                  <c:pt idx="160">
                    <c:v>504-35-8843</c:v>
                  </c:pt>
                  <c:pt idx="161">
                    <c:v>509-29-3912</c:v>
                  </c:pt>
                  <c:pt idx="162">
                    <c:v>510-09-5628</c:v>
                  </c:pt>
                  <c:pt idx="163">
                    <c:v>512-98-1403</c:v>
                  </c:pt>
                  <c:pt idx="164">
                    <c:v>518-17-2983</c:v>
                  </c:pt>
                  <c:pt idx="165">
                    <c:v>522-57-8364</c:v>
                  </c:pt>
                  <c:pt idx="166">
                    <c:v>527-09-6272</c:v>
                  </c:pt>
                  <c:pt idx="167">
                    <c:v>528-14-9470</c:v>
                  </c:pt>
                  <c:pt idx="168">
                    <c:v>530-90-9855</c:v>
                  </c:pt>
                  <c:pt idx="169">
                    <c:v>531-56-4728</c:v>
                  </c:pt>
                  <c:pt idx="170">
                    <c:v>531-80-1784</c:v>
                  </c:pt>
                  <c:pt idx="171">
                    <c:v>534-01-4457</c:v>
                  </c:pt>
                  <c:pt idx="172">
                    <c:v>534-53-3526</c:v>
                  </c:pt>
                  <c:pt idx="173">
                    <c:v>540-11-4336</c:v>
                  </c:pt>
                  <c:pt idx="174">
                    <c:v>541-48-8554</c:v>
                  </c:pt>
                  <c:pt idx="175">
                    <c:v>546-80-2899</c:v>
                  </c:pt>
                  <c:pt idx="176">
                    <c:v>548-48-3156</c:v>
                  </c:pt>
                  <c:pt idx="177">
                    <c:v>549-59-1358</c:v>
                  </c:pt>
                  <c:pt idx="178">
                    <c:v>550-84-8664</c:v>
                  </c:pt>
                  <c:pt idx="179">
                    <c:v>558-60-5016</c:v>
                  </c:pt>
                  <c:pt idx="180">
                    <c:v>559-98-9873</c:v>
                  </c:pt>
                  <c:pt idx="181">
                    <c:v>560-49-6611</c:v>
                  </c:pt>
                  <c:pt idx="182">
                    <c:v>562-12-5430</c:v>
                  </c:pt>
                  <c:pt idx="183">
                    <c:v>563-36-9814</c:v>
                  </c:pt>
                  <c:pt idx="184">
                    <c:v>563-91-7120</c:v>
                  </c:pt>
                  <c:pt idx="185">
                    <c:v>565-17-3836</c:v>
                  </c:pt>
                  <c:pt idx="186">
                    <c:v>566-71-1091</c:v>
                  </c:pt>
                  <c:pt idx="187">
                    <c:v>568-88-3448</c:v>
                  </c:pt>
                  <c:pt idx="188">
                    <c:v>569-76-2760</c:v>
                  </c:pt>
                  <c:pt idx="189">
                    <c:v>575-30-8091</c:v>
                  </c:pt>
                  <c:pt idx="190">
                    <c:v>575-67-1508</c:v>
                  </c:pt>
                  <c:pt idx="191">
                    <c:v>585-86-8361</c:v>
                  </c:pt>
                  <c:pt idx="192">
                    <c:v>585-90-0249</c:v>
                  </c:pt>
                  <c:pt idx="193">
                    <c:v>586-25-0848</c:v>
                  </c:pt>
                  <c:pt idx="194">
                    <c:v>587-73-4862</c:v>
                  </c:pt>
                  <c:pt idx="195">
                    <c:v>588-47-8641</c:v>
                  </c:pt>
                  <c:pt idx="196">
                    <c:v>589-02-8023</c:v>
                  </c:pt>
                  <c:pt idx="197">
                    <c:v>593-08-5916</c:v>
                  </c:pt>
                  <c:pt idx="198">
                    <c:v>594-34-4444</c:v>
                  </c:pt>
                  <c:pt idx="199">
                    <c:v>595-11-5460</c:v>
                  </c:pt>
                  <c:pt idx="200">
                    <c:v>595-27-4851</c:v>
                  </c:pt>
                  <c:pt idx="201">
                    <c:v>595-94-9924</c:v>
                  </c:pt>
                  <c:pt idx="202">
                    <c:v>604-70-6476</c:v>
                  </c:pt>
                  <c:pt idx="203">
                    <c:v>605-03-2706</c:v>
                  </c:pt>
                  <c:pt idx="204">
                    <c:v>609-81-8548</c:v>
                  </c:pt>
                  <c:pt idx="205">
                    <c:v>610-46-4100</c:v>
                  </c:pt>
                  <c:pt idx="206">
                    <c:v>612-36-5536</c:v>
                  </c:pt>
                  <c:pt idx="207">
                    <c:v>618-34-8551</c:v>
                  </c:pt>
                  <c:pt idx="208">
                    <c:v>630-74-5166</c:v>
                  </c:pt>
                  <c:pt idx="209">
                    <c:v>631-41-3108</c:v>
                  </c:pt>
                  <c:pt idx="210">
                    <c:v>633-44-8566</c:v>
                  </c:pt>
                  <c:pt idx="211">
                    <c:v>633-91-1052</c:v>
                  </c:pt>
                  <c:pt idx="212">
                    <c:v>634-97-8956</c:v>
                  </c:pt>
                  <c:pt idx="213">
                    <c:v>635-28-5728</c:v>
                  </c:pt>
                  <c:pt idx="214">
                    <c:v>635-40-6220</c:v>
                  </c:pt>
                  <c:pt idx="215">
                    <c:v>636-48-8204</c:v>
                  </c:pt>
                  <c:pt idx="216">
                    <c:v>638-60-7125</c:v>
                  </c:pt>
                  <c:pt idx="217">
                    <c:v>642-32-2990</c:v>
                  </c:pt>
                  <c:pt idx="218">
                    <c:v>643-38-7867</c:v>
                  </c:pt>
                  <c:pt idx="219">
                    <c:v>645-44-1170</c:v>
                  </c:pt>
                  <c:pt idx="220">
                    <c:v>645-78-8093</c:v>
                  </c:pt>
                  <c:pt idx="221">
                    <c:v>647-50-1224</c:v>
                  </c:pt>
                  <c:pt idx="222">
                    <c:v>648-83-1321</c:v>
                  </c:pt>
                  <c:pt idx="223">
                    <c:v>651-88-7328</c:v>
                  </c:pt>
                  <c:pt idx="224">
                    <c:v>651-96-5970</c:v>
                  </c:pt>
                  <c:pt idx="225">
                    <c:v>652-43-6591</c:v>
                  </c:pt>
                  <c:pt idx="226">
                    <c:v>655-07-2265</c:v>
                  </c:pt>
                  <c:pt idx="227">
                    <c:v>656-95-9349</c:v>
                  </c:pt>
                  <c:pt idx="228">
                    <c:v>662-72-2873</c:v>
                  </c:pt>
                  <c:pt idx="229">
                    <c:v>665-32-9167</c:v>
                  </c:pt>
                  <c:pt idx="230">
                    <c:v>667-23-5919</c:v>
                  </c:pt>
                  <c:pt idx="231">
                    <c:v>667-92-0055</c:v>
                  </c:pt>
                  <c:pt idx="232">
                    <c:v>668-90-8900</c:v>
                  </c:pt>
                  <c:pt idx="233">
                    <c:v>674-15-9296</c:v>
                  </c:pt>
                  <c:pt idx="234">
                    <c:v>674-56-6360</c:v>
                  </c:pt>
                  <c:pt idx="235">
                    <c:v>676-39-6028</c:v>
                  </c:pt>
                  <c:pt idx="236">
                    <c:v>685-64-1609</c:v>
                  </c:pt>
                  <c:pt idx="237">
                    <c:v>687-47-8271</c:v>
                  </c:pt>
                  <c:pt idx="238">
                    <c:v>689-05-1884</c:v>
                  </c:pt>
                  <c:pt idx="239">
                    <c:v>695-28-6250</c:v>
                  </c:pt>
                  <c:pt idx="240">
                    <c:v>696-90-2548</c:v>
                  </c:pt>
                  <c:pt idx="241">
                    <c:v>698-98-5964</c:v>
                  </c:pt>
                  <c:pt idx="242">
                    <c:v>700-81-1757</c:v>
                  </c:pt>
                  <c:pt idx="243">
                    <c:v>702-72-0487</c:v>
                  </c:pt>
                  <c:pt idx="244">
                    <c:v>704-11-6354</c:v>
                  </c:pt>
                  <c:pt idx="245">
                    <c:v>704-48-3927</c:v>
                  </c:pt>
                  <c:pt idx="246">
                    <c:v>706-36-6154</c:v>
                  </c:pt>
                  <c:pt idx="247">
                    <c:v>712-39-0363</c:v>
                  </c:pt>
                  <c:pt idx="248">
                    <c:v>719-89-8991</c:v>
                  </c:pt>
                  <c:pt idx="249">
                    <c:v>720-72-2436</c:v>
                  </c:pt>
                  <c:pt idx="250">
                    <c:v>721-86-6247</c:v>
                  </c:pt>
                  <c:pt idx="251">
                    <c:v>725-56-0833</c:v>
                  </c:pt>
                  <c:pt idx="252">
                    <c:v>726-27-2396</c:v>
                  </c:pt>
                  <c:pt idx="253">
                    <c:v>726-29-6793</c:v>
                  </c:pt>
                  <c:pt idx="254">
                    <c:v>727-02-1313</c:v>
                  </c:pt>
                  <c:pt idx="255">
                    <c:v>727-17-0390</c:v>
                  </c:pt>
                  <c:pt idx="256">
                    <c:v>729-09-9681</c:v>
                  </c:pt>
                  <c:pt idx="257">
                    <c:v>731-14-2199</c:v>
                  </c:pt>
                  <c:pt idx="258">
                    <c:v>732-67-5346</c:v>
                  </c:pt>
                  <c:pt idx="259">
                    <c:v>737-88-5876</c:v>
                  </c:pt>
                  <c:pt idx="260">
                    <c:v>742-04-5161</c:v>
                  </c:pt>
                  <c:pt idx="261">
                    <c:v>744-02-5987</c:v>
                  </c:pt>
                  <c:pt idx="262">
                    <c:v>745-71-3520</c:v>
                  </c:pt>
                  <c:pt idx="263">
                    <c:v>745-74-0715</c:v>
                  </c:pt>
                  <c:pt idx="264">
                    <c:v>746-54-5508</c:v>
                  </c:pt>
                  <c:pt idx="265">
                    <c:v>746-94-0204</c:v>
                  </c:pt>
                  <c:pt idx="266">
                    <c:v>748-45-2862</c:v>
                  </c:pt>
                  <c:pt idx="267">
                    <c:v>749-24-1565</c:v>
                  </c:pt>
                  <c:pt idx="268">
                    <c:v>749-81-8133</c:v>
                  </c:pt>
                  <c:pt idx="269">
                    <c:v>750-67-8428</c:v>
                  </c:pt>
                  <c:pt idx="270">
                    <c:v>756-49-0168</c:v>
                  </c:pt>
                  <c:pt idx="271">
                    <c:v>759-29-9521</c:v>
                  </c:pt>
                  <c:pt idx="272">
                    <c:v>760-53-9233</c:v>
                  </c:pt>
                  <c:pt idx="273">
                    <c:v>760-90-2357</c:v>
                  </c:pt>
                  <c:pt idx="274">
                    <c:v>765-26-6951</c:v>
                  </c:pt>
                  <c:pt idx="275">
                    <c:v>778-34-2523</c:v>
                  </c:pt>
                  <c:pt idx="276">
                    <c:v>782-95-9291</c:v>
                  </c:pt>
                  <c:pt idx="277">
                    <c:v>786-94-2700</c:v>
                  </c:pt>
                  <c:pt idx="278">
                    <c:v>787-87-2010</c:v>
                  </c:pt>
                  <c:pt idx="279">
                    <c:v>788-21-5741</c:v>
                  </c:pt>
                  <c:pt idx="280">
                    <c:v>795-49-7276</c:v>
                  </c:pt>
                  <c:pt idx="281">
                    <c:v>796-32-9050</c:v>
                  </c:pt>
                  <c:pt idx="282">
                    <c:v>797-88-0493</c:v>
                  </c:pt>
                  <c:pt idx="283">
                    <c:v>799-71-1548</c:v>
                  </c:pt>
                  <c:pt idx="284">
                    <c:v>800-09-8606</c:v>
                  </c:pt>
                  <c:pt idx="285">
                    <c:v>802-43-8934</c:v>
                  </c:pt>
                  <c:pt idx="286">
                    <c:v>802-70-5316</c:v>
                  </c:pt>
                  <c:pt idx="287">
                    <c:v>803-17-8013</c:v>
                  </c:pt>
                  <c:pt idx="288">
                    <c:v>804-38-3935</c:v>
                  </c:pt>
                  <c:pt idx="289">
                    <c:v>805-86-0265</c:v>
                  </c:pt>
                  <c:pt idx="290">
                    <c:v>807-14-7833</c:v>
                  </c:pt>
                  <c:pt idx="291">
                    <c:v>807-34-3742</c:v>
                  </c:pt>
                  <c:pt idx="292">
                    <c:v>809-46-1866</c:v>
                  </c:pt>
                  <c:pt idx="293">
                    <c:v>809-69-9497</c:v>
                  </c:pt>
                  <c:pt idx="294">
                    <c:v>811-03-8790</c:v>
                  </c:pt>
                  <c:pt idx="295">
                    <c:v>815-11-1168</c:v>
                  </c:pt>
                  <c:pt idx="296">
                    <c:v>816-57-2053</c:v>
                  </c:pt>
                  <c:pt idx="297">
                    <c:v>816-72-8853</c:v>
                  </c:pt>
                  <c:pt idx="298">
                    <c:v>817-48-8732</c:v>
                  </c:pt>
                  <c:pt idx="299">
                    <c:v>827-26-2100</c:v>
                  </c:pt>
                  <c:pt idx="300">
                    <c:v>827-77-7633</c:v>
                  </c:pt>
                  <c:pt idx="301">
                    <c:v>828-46-6863</c:v>
                  </c:pt>
                  <c:pt idx="302">
                    <c:v>828-61-5674</c:v>
                  </c:pt>
                  <c:pt idx="303">
                    <c:v>829-34-3910</c:v>
                  </c:pt>
                  <c:pt idx="304">
                    <c:v>831-07-6050</c:v>
                  </c:pt>
                  <c:pt idx="305">
                    <c:v>832-51-6761</c:v>
                  </c:pt>
                  <c:pt idx="306">
                    <c:v>834-61-8124</c:v>
                  </c:pt>
                  <c:pt idx="307">
                    <c:v>840-76-5966</c:v>
                  </c:pt>
                  <c:pt idx="308">
                    <c:v>843-73-4724</c:v>
                  </c:pt>
                  <c:pt idx="309">
                    <c:v>846-10-0341</c:v>
                  </c:pt>
                  <c:pt idx="310">
                    <c:v>848-42-2560</c:v>
                  </c:pt>
                  <c:pt idx="311">
                    <c:v>848-62-7243</c:v>
                  </c:pt>
                  <c:pt idx="312">
                    <c:v>849-09-3807</c:v>
                  </c:pt>
                  <c:pt idx="313">
                    <c:v>850-41-9669</c:v>
                  </c:pt>
                  <c:pt idx="314">
                    <c:v>851-28-6367</c:v>
                  </c:pt>
                  <c:pt idx="315">
                    <c:v>852-82-2749</c:v>
                  </c:pt>
                  <c:pt idx="316">
                    <c:v>856-22-8149</c:v>
                  </c:pt>
                  <c:pt idx="317">
                    <c:v>856-66-2701</c:v>
                  </c:pt>
                  <c:pt idx="318">
                    <c:v>857-16-3520</c:v>
                  </c:pt>
                  <c:pt idx="319">
                    <c:v>860-73-6466</c:v>
                  </c:pt>
                  <c:pt idx="320">
                    <c:v>864-24-7918</c:v>
                  </c:pt>
                  <c:pt idx="321">
                    <c:v>865-41-9075</c:v>
                  </c:pt>
                  <c:pt idx="322">
                    <c:v>865-92-6136</c:v>
                  </c:pt>
                  <c:pt idx="323">
                    <c:v>868-06-0466</c:v>
                  </c:pt>
                  <c:pt idx="324">
                    <c:v>870-54-3162</c:v>
                  </c:pt>
                  <c:pt idx="325">
                    <c:v>870-76-1733</c:v>
                  </c:pt>
                  <c:pt idx="326">
                    <c:v>873-14-6353</c:v>
                  </c:pt>
                  <c:pt idx="327">
                    <c:v>873-51-0671</c:v>
                  </c:pt>
                  <c:pt idx="328">
                    <c:v>877-22-3308</c:v>
                  </c:pt>
                  <c:pt idx="329">
                    <c:v>880-35-0356</c:v>
                  </c:pt>
                  <c:pt idx="330">
                    <c:v>880-46-5796</c:v>
                  </c:pt>
                  <c:pt idx="331">
                    <c:v>882-40-4577</c:v>
                  </c:pt>
                  <c:pt idx="332">
                    <c:v>884-80-6021</c:v>
                  </c:pt>
                  <c:pt idx="333">
                    <c:v>885-17-6250</c:v>
                  </c:pt>
                  <c:pt idx="334">
                    <c:v>886-18-2897</c:v>
                  </c:pt>
                  <c:pt idx="335">
                    <c:v>886-54-6089</c:v>
                  </c:pt>
                  <c:pt idx="336">
                    <c:v>888-02-0338</c:v>
                  </c:pt>
                  <c:pt idx="337">
                    <c:v>892-05-6689</c:v>
                  </c:pt>
                  <c:pt idx="338">
                    <c:v>896-34-0956</c:v>
                  </c:pt>
                  <c:pt idx="339">
                    <c:v>898-04-2717</c:v>
                  </c:pt>
                  <c:pt idx="340">
                    <c:v>109-28-2512</c:v>
                  </c:pt>
                  <c:pt idx="341">
                    <c:v>109-86-4363</c:v>
                  </c:pt>
                  <c:pt idx="342">
                    <c:v>110-48-7033</c:v>
                  </c:pt>
                  <c:pt idx="343">
                    <c:v>114-35-5271</c:v>
                  </c:pt>
                  <c:pt idx="344">
                    <c:v>115-99-4379</c:v>
                  </c:pt>
                  <c:pt idx="345">
                    <c:v>120-54-2248</c:v>
                  </c:pt>
                  <c:pt idx="346">
                    <c:v>132-32-9879</c:v>
                  </c:pt>
                  <c:pt idx="347">
                    <c:v>133-77-3154</c:v>
                  </c:pt>
                  <c:pt idx="348">
                    <c:v>134-54-4720</c:v>
                  </c:pt>
                  <c:pt idx="349">
                    <c:v>135-13-8269</c:v>
                  </c:pt>
                  <c:pt idx="350">
                    <c:v>139-20-0155</c:v>
                  </c:pt>
                  <c:pt idx="351">
                    <c:v>142-63-6033</c:v>
                  </c:pt>
                  <c:pt idx="352">
                    <c:v>145-94-9061</c:v>
                  </c:pt>
                  <c:pt idx="353">
                    <c:v>149-15-7606</c:v>
                  </c:pt>
                  <c:pt idx="354">
                    <c:v>149-71-6266</c:v>
                  </c:pt>
                  <c:pt idx="355">
                    <c:v>151-33-7434</c:v>
                  </c:pt>
                  <c:pt idx="356">
                    <c:v>152-03-4217</c:v>
                  </c:pt>
                  <c:pt idx="357">
                    <c:v>152-08-9985</c:v>
                  </c:pt>
                  <c:pt idx="358">
                    <c:v>154-74-7179</c:v>
                  </c:pt>
                  <c:pt idx="359">
                    <c:v>156-20-0370</c:v>
                  </c:pt>
                  <c:pt idx="360">
                    <c:v>172-42-8274</c:v>
                  </c:pt>
                  <c:pt idx="361">
                    <c:v>173-50-1108</c:v>
                  </c:pt>
                  <c:pt idx="362">
                    <c:v>173-82-9529</c:v>
                  </c:pt>
                  <c:pt idx="363">
                    <c:v>174-64-0215</c:v>
                  </c:pt>
                  <c:pt idx="364">
                    <c:v>174-75-0888</c:v>
                  </c:pt>
                  <c:pt idx="365">
                    <c:v>176-64-7711</c:v>
                  </c:pt>
                  <c:pt idx="366">
                    <c:v>181-82-6255</c:v>
                  </c:pt>
                  <c:pt idx="367">
                    <c:v>182-69-8360</c:v>
                  </c:pt>
                  <c:pt idx="368">
                    <c:v>182-88-2763</c:v>
                  </c:pt>
                  <c:pt idx="369">
                    <c:v>186-79-9562</c:v>
                  </c:pt>
                  <c:pt idx="370">
                    <c:v>188-55-0967</c:v>
                  </c:pt>
                  <c:pt idx="371">
                    <c:v>190-14-3147</c:v>
                  </c:pt>
                  <c:pt idx="372">
                    <c:v>190-59-3964</c:v>
                  </c:pt>
                  <c:pt idx="373">
                    <c:v>191-10-6171</c:v>
                  </c:pt>
                  <c:pt idx="374">
                    <c:v>191-29-0321</c:v>
                  </c:pt>
                  <c:pt idx="375">
                    <c:v>197-77-7132</c:v>
                  </c:pt>
                  <c:pt idx="376">
                    <c:v>198-66-9832</c:v>
                  </c:pt>
                  <c:pt idx="377">
                    <c:v>198-84-7132</c:v>
                  </c:pt>
                  <c:pt idx="378">
                    <c:v>200-40-6154</c:v>
                  </c:pt>
                  <c:pt idx="379">
                    <c:v>201-86-2184</c:v>
                  </c:pt>
                  <c:pt idx="380">
                    <c:v>207-73-1363</c:v>
                  </c:pt>
                  <c:pt idx="381">
                    <c:v>210-30-7976</c:v>
                  </c:pt>
                  <c:pt idx="382">
                    <c:v>210-57-1719</c:v>
                  </c:pt>
                  <c:pt idx="383">
                    <c:v>214-30-2776</c:v>
                  </c:pt>
                  <c:pt idx="384">
                    <c:v>219-22-9386</c:v>
                  </c:pt>
                  <c:pt idx="385">
                    <c:v>222-42-0244</c:v>
                  </c:pt>
                  <c:pt idx="386">
                    <c:v>226-34-0034</c:v>
                  </c:pt>
                  <c:pt idx="387">
                    <c:v>227-78-1148</c:v>
                  </c:pt>
                  <c:pt idx="388">
                    <c:v>234-03-4040</c:v>
                  </c:pt>
                  <c:pt idx="389">
                    <c:v>234-36-2483</c:v>
                  </c:pt>
                  <c:pt idx="390">
                    <c:v>238-45-6950</c:v>
                  </c:pt>
                  <c:pt idx="391">
                    <c:v>239-36-3640</c:v>
                  </c:pt>
                  <c:pt idx="392">
                    <c:v>241-11-2261</c:v>
                  </c:pt>
                  <c:pt idx="393">
                    <c:v>241-72-9525</c:v>
                  </c:pt>
                  <c:pt idx="394">
                    <c:v>241-96-5076</c:v>
                  </c:pt>
                  <c:pt idx="395">
                    <c:v>242-11-3142</c:v>
                  </c:pt>
                  <c:pt idx="396">
                    <c:v>242-55-6721</c:v>
                  </c:pt>
                  <c:pt idx="397">
                    <c:v>244-08-0162</c:v>
                  </c:pt>
                  <c:pt idx="398">
                    <c:v>261-12-8671</c:v>
                  </c:pt>
                  <c:pt idx="399">
                    <c:v>262-47-2794</c:v>
                  </c:pt>
                  <c:pt idx="400">
                    <c:v>268-03-6164</c:v>
                  </c:pt>
                  <c:pt idx="401">
                    <c:v>268-27-6179</c:v>
                  </c:pt>
                  <c:pt idx="402">
                    <c:v>269-04-5750</c:v>
                  </c:pt>
                  <c:pt idx="403">
                    <c:v>273-16-6619</c:v>
                  </c:pt>
                  <c:pt idx="404">
                    <c:v>276-54-0879</c:v>
                  </c:pt>
                  <c:pt idx="405">
                    <c:v>277-63-2961</c:v>
                  </c:pt>
                  <c:pt idx="406">
                    <c:v>279-74-2924</c:v>
                  </c:pt>
                  <c:pt idx="407">
                    <c:v>280-35-5823</c:v>
                  </c:pt>
                  <c:pt idx="408">
                    <c:v>282-35-2475</c:v>
                  </c:pt>
                  <c:pt idx="409">
                    <c:v>283-79-9594</c:v>
                  </c:pt>
                  <c:pt idx="410">
                    <c:v>284-34-9626</c:v>
                  </c:pt>
                  <c:pt idx="411">
                    <c:v>286-62-6248</c:v>
                  </c:pt>
                  <c:pt idx="412">
                    <c:v>286-75-7818</c:v>
                  </c:pt>
                  <c:pt idx="413">
                    <c:v>289-65-5721</c:v>
                  </c:pt>
                  <c:pt idx="414">
                    <c:v>291-21-5991</c:v>
                  </c:pt>
                  <c:pt idx="415">
                    <c:v>291-32-1427</c:v>
                  </c:pt>
                  <c:pt idx="416">
                    <c:v>291-59-1384</c:v>
                  </c:pt>
                  <c:pt idx="417">
                    <c:v>296-11-7041</c:v>
                  </c:pt>
                  <c:pt idx="418">
                    <c:v>299-29-0180</c:v>
                  </c:pt>
                  <c:pt idx="419">
                    <c:v>299-46-1805</c:v>
                  </c:pt>
                  <c:pt idx="420">
                    <c:v>301-81-8610</c:v>
                  </c:pt>
                  <c:pt idx="421">
                    <c:v>303-96-2227</c:v>
                  </c:pt>
                  <c:pt idx="422">
                    <c:v>305-14-0245</c:v>
                  </c:pt>
                  <c:pt idx="423">
                    <c:v>305-18-3552</c:v>
                  </c:pt>
                  <c:pt idx="424">
                    <c:v>305-89-2768</c:v>
                  </c:pt>
                  <c:pt idx="425">
                    <c:v>307-85-2293</c:v>
                  </c:pt>
                  <c:pt idx="426">
                    <c:v>311-13-6971</c:v>
                  </c:pt>
                  <c:pt idx="427">
                    <c:v>313-66-9943</c:v>
                  </c:pt>
                  <c:pt idx="428">
                    <c:v>316-55-4634</c:v>
                  </c:pt>
                  <c:pt idx="429">
                    <c:v>318-68-5053</c:v>
                  </c:pt>
                  <c:pt idx="430">
                    <c:v>319-50-3348</c:v>
                  </c:pt>
                  <c:pt idx="431">
                    <c:v>320-85-2052</c:v>
                  </c:pt>
                  <c:pt idx="432">
                    <c:v>321-49-7382</c:v>
                  </c:pt>
                  <c:pt idx="433">
                    <c:v>322-02-2271</c:v>
                  </c:pt>
                  <c:pt idx="434">
                    <c:v>327-40-9673</c:v>
                  </c:pt>
                  <c:pt idx="435">
                    <c:v>339-12-4827</c:v>
                  </c:pt>
                  <c:pt idx="436">
                    <c:v>339-38-9982</c:v>
                  </c:pt>
                  <c:pt idx="437">
                    <c:v>339-96-8318</c:v>
                  </c:pt>
                  <c:pt idx="438">
                    <c:v>343-61-3544</c:v>
                  </c:pt>
                  <c:pt idx="439">
                    <c:v>343-75-9322</c:v>
                  </c:pt>
                  <c:pt idx="440">
                    <c:v>346-12-3257</c:v>
                  </c:pt>
                  <c:pt idx="441">
                    <c:v>346-84-3103</c:v>
                  </c:pt>
                  <c:pt idx="442">
                    <c:v>347-34-2234</c:v>
                  </c:pt>
                  <c:pt idx="443">
                    <c:v>347-72-6115</c:v>
                  </c:pt>
                  <c:pt idx="444">
                    <c:v>349-97-8902</c:v>
                  </c:pt>
                  <c:pt idx="445">
                    <c:v>351-62-0822</c:v>
                  </c:pt>
                  <c:pt idx="446">
                    <c:v>354-25-5821</c:v>
                  </c:pt>
                  <c:pt idx="447">
                    <c:v>355-34-6244</c:v>
                  </c:pt>
                  <c:pt idx="448">
                    <c:v>356-44-8813</c:v>
                  </c:pt>
                  <c:pt idx="449">
                    <c:v>359-90-3665</c:v>
                  </c:pt>
                  <c:pt idx="450">
                    <c:v>359-94-5395</c:v>
                  </c:pt>
                  <c:pt idx="451">
                    <c:v>361-59-0574</c:v>
                  </c:pt>
                  <c:pt idx="452">
                    <c:v>364-33-8584</c:v>
                  </c:pt>
                  <c:pt idx="453">
                    <c:v>365-16-4334</c:v>
                  </c:pt>
                  <c:pt idx="454">
                    <c:v>366-43-6862</c:v>
                  </c:pt>
                  <c:pt idx="455">
                    <c:v>369-82-2676</c:v>
                  </c:pt>
                  <c:pt idx="456">
                    <c:v>370-41-7321</c:v>
                  </c:pt>
                  <c:pt idx="457">
                    <c:v>371-85-5789</c:v>
                  </c:pt>
                  <c:pt idx="458">
                    <c:v>374-17-3652</c:v>
                  </c:pt>
                  <c:pt idx="459">
                    <c:v>374-38-5555</c:v>
                  </c:pt>
                  <c:pt idx="460">
                    <c:v>375-72-3056</c:v>
                  </c:pt>
                  <c:pt idx="461">
                    <c:v>376-02-8238</c:v>
                  </c:pt>
                  <c:pt idx="462">
                    <c:v>378-07-7001</c:v>
                  </c:pt>
                  <c:pt idx="463">
                    <c:v>378-24-2715</c:v>
                  </c:pt>
                  <c:pt idx="464">
                    <c:v>387-49-4215</c:v>
                  </c:pt>
                  <c:pt idx="465">
                    <c:v>388-76-2555</c:v>
                  </c:pt>
                  <c:pt idx="466">
                    <c:v>390-80-5128</c:v>
                  </c:pt>
                  <c:pt idx="467">
                    <c:v>394-30-3170</c:v>
                  </c:pt>
                  <c:pt idx="468">
                    <c:v>394-43-4238</c:v>
                  </c:pt>
                  <c:pt idx="469">
                    <c:v>396-90-2219</c:v>
                  </c:pt>
                  <c:pt idx="470">
                    <c:v>400-45-1220</c:v>
                  </c:pt>
                  <c:pt idx="471">
                    <c:v>401-18-8016</c:v>
                  </c:pt>
                  <c:pt idx="472">
                    <c:v>414-12-7047</c:v>
                  </c:pt>
                  <c:pt idx="473">
                    <c:v>418-02-5978</c:v>
                  </c:pt>
                  <c:pt idx="474">
                    <c:v>418-05-0656</c:v>
                  </c:pt>
                  <c:pt idx="475">
                    <c:v>420-04-7590</c:v>
                  </c:pt>
                  <c:pt idx="476">
                    <c:v>423-57-2993</c:v>
                  </c:pt>
                  <c:pt idx="477">
                    <c:v>425-85-2085</c:v>
                  </c:pt>
                  <c:pt idx="478">
                    <c:v>427-45-9297</c:v>
                  </c:pt>
                  <c:pt idx="479">
                    <c:v>430-02-3888</c:v>
                  </c:pt>
                  <c:pt idx="480">
                    <c:v>430-53-4718</c:v>
                  </c:pt>
                  <c:pt idx="481">
                    <c:v>431-66-2305</c:v>
                  </c:pt>
                  <c:pt idx="482">
                    <c:v>433-75-6987</c:v>
                  </c:pt>
                  <c:pt idx="483">
                    <c:v>434-35-9162</c:v>
                  </c:pt>
                  <c:pt idx="484">
                    <c:v>437-53-3084</c:v>
                  </c:pt>
                  <c:pt idx="485">
                    <c:v>437-58-8131</c:v>
                  </c:pt>
                  <c:pt idx="486">
                    <c:v>438-01-4015</c:v>
                  </c:pt>
                  <c:pt idx="487">
                    <c:v>438-23-1242</c:v>
                  </c:pt>
                  <c:pt idx="488">
                    <c:v>448-34-8700</c:v>
                  </c:pt>
                  <c:pt idx="489">
                    <c:v>449-27-2918</c:v>
                  </c:pt>
                  <c:pt idx="490">
                    <c:v>452-04-8808</c:v>
                  </c:pt>
                  <c:pt idx="491">
                    <c:v>453-63-6187</c:v>
                  </c:pt>
                  <c:pt idx="492">
                    <c:v>457-13-1708</c:v>
                  </c:pt>
                  <c:pt idx="493">
                    <c:v>457-94-0464</c:v>
                  </c:pt>
                  <c:pt idx="494">
                    <c:v>458-61-0011</c:v>
                  </c:pt>
                  <c:pt idx="495">
                    <c:v>466-61-5506</c:v>
                  </c:pt>
                  <c:pt idx="496">
                    <c:v>468-01-2051</c:v>
                  </c:pt>
                  <c:pt idx="497">
                    <c:v>470-31-3286</c:v>
                  </c:pt>
                  <c:pt idx="498">
                    <c:v>477-24-6490</c:v>
                  </c:pt>
                  <c:pt idx="499">
                    <c:v>479-26-8945</c:v>
                  </c:pt>
                  <c:pt idx="500">
                    <c:v>487-79-6868</c:v>
                  </c:pt>
                  <c:pt idx="501">
                    <c:v>490-95-0021</c:v>
                  </c:pt>
                  <c:pt idx="502">
                    <c:v>498-41-1961</c:v>
                  </c:pt>
                  <c:pt idx="503">
                    <c:v>499-27-7781</c:v>
                  </c:pt>
                  <c:pt idx="504">
                    <c:v>501-61-1753</c:v>
                  </c:pt>
                  <c:pt idx="505">
                    <c:v>503-21-4385</c:v>
                  </c:pt>
                  <c:pt idx="506">
                    <c:v>505-02-0892</c:v>
                  </c:pt>
                  <c:pt idx="507">
                    <c:v>509-10-0516</c:v>
                  </c:pt>
                  <c:pt idx="508">
                    <c:v>510-79-0415</c:v>
                  </c:pt>
                  <c:pt idx="509">
                    <c:v>510-95-6347</c:v>
                  </c:pt>
                  <c:pt idx="510">
                    <c:v>511-54-3087</c:v>
                  </c:pt>
                  <c:pt idx="511">
                    <c:v>514-37-2845</c:v>
                  </c:pt>
                  <c:pt idx="512">
                    <c:v>518-71-6847</c:v>
                  </c:pt>
                  <c:pt idx="513">
                    <c:v>525-09-8450</c:v>
                  </c:pt>
                  <c:pt idx="514">
                    <c:v>525-88-7307</c:v>
                  </c:pt>
                  <c:pt idx="515">
                    <c:v>528-87-5606</c:v>
                  </c:pt>
                  <c:pt idx="516">
                    <c:v>529-56-3974</c:v>
                  </c:pt>
                  <c:pt idx="517">
                    <c:v>532-59-7201</c:v>
                  </c:pt>
                  <c:pt idx="518">
                    <c:v>533-33-5337</c:v>
                  </c:pt>
                  <c:pt idx="519">
                    <c:v>533-66-5566</c:v>
                  </c:pt>
                  <c:pt idx="520">
                    <c:v>539-21-7227</c:v>
                  </c:pt>
                  <c:pt idx="521">
                    <c:v>542-41-0513</c:v>
                  </c:pt>
                  <c:pt idx="522">
                    <c:v>544-55-9589</c:v>
                  </c:pt>
                  <c:pt idx="523">
                    <c:v>545-46-3100</c:v>
                  </c:pt>
                  <c:pt idx="524">
                    <c:v>548-46-9322</c:v>
                  </c:pt>
                  <c:pt idx="525">
                    <c:v>549-03-9315</c:v>
                  </c:pt>
                  <c:pt idx="526">
                    <c:v>549-84-7482</c:v>
                  </c:pt>
                  <c:pt idx="527">
                    <c:v>552-44-5977</c:v>
                  </c:pt>
                  <c:pt idx="528">
                    <c:v>554-53-3790</c:v>
                  </c:pt>
                  <c:pt idx="529">
                    <c:v>559-61-5987</c:v>
                  </c:pt>
                  <c:pt idx="530">
                    <c:v>560-30-5617</c:v>
                  </c:pt>
                  <c:pt idx="531">
                    <c:v>563-47-4072</c:v>
                  </c:pt>
                  <c:pt idx="532">
                    <c:v>565-67-6697</c:v>
                  </c:pt>
                  <c:pt idx="533">
                    <c:v>565-91-4567</c:v>
                  </c:pt>
                  <c:pt idx="534">
                    <c:v>566-19-5475</c:v>
                  </c:pt>
                  <c:pt idx="535">
                    <c:v>569-71-4390</c:v>
                  </c:pt>
                  <c:pt idx="536">
                    <c:v>571-94-0759</c:v>
                  </c:pt>
                  <c:pt idx="537">
                    <c:v>573-10-3877</c:v>
                  </c:pt>
                  <c:pt idx="538">
                    <c:v>573-58-9734</c:v>
                  </c:pt>
                  <c:pt idx="539">
                    <c:v>574-31-8277</c:v>
                  </c:pt>
                  <c:pt idx="540">
                    <c:v>574-80-1489</c:v>
                  </c:pt>
                  <c:pt idx="541">
                    <c:v>576-31-4774</c:v>
                  </c:pt>
                  <c:pt idx="542">
                    <c:v>578-80-7669</c:v>
                  </c:pt>
                  <c:pt idx="543">
                    <c:v>582-52-8065</c:v>
                  </c:pt>
                  <c:pt idx="544">
                    <c:v>585-03-5943</c:v>
                  </c:pt>
                  <c:pt idx="545">
                    <c:v>585-11-6748</c:v>
                  </c:pt>
                  <c:pt idx="546">
                    <c:v>590-83-4591</c:v>
                  </c:pt>
                  <c:pt idx="547">
                    <c:v>593-14-4239</c:v>
                  </c:pt>
                  <c:pt idx="548">
                    <c:v>596-42-3999</c:v>
                  </c:pt>
                  <c:pt idx="549">
                    <c:v>598-06-7312</c:v>
                  </c:pt>
                  <c:pt idx="550">
                    <c:v>602-16-6955</c:v>
                  </c:pt>
                  <c:pt idx="551">
                    <c:v>605-83-1050</c:v>
                  </c:pt>
                  <c:pt idx="552">
                    <c:v>608-04-3797</c:v>
                  </c:pt>
                  <c:pt idx="553">
                    <c:v>608-05-3804</c:v>
                  </c:pt>
                  <c:pt idx="554">
                    <c:v>608-27-6295</c:v>
                  </c:pt>
                  <c:pt idx="555">
                    <c:v>608-96-3517</c:v>
                  </c:pt>
                  <c:pt idx="556">
                    <c:v>616-24-2851</c:v>
                  </c:pt>
                  <c:pt idx="557">
                    <c:v>616-87-0016</c:v>
                  </c:pt>
                  <c:pt idx="558">
                    <c:v>624-01-8356</c:v>
                  </c:pt>
                  <c:pt idx="559">
                    <c:v>627-95-3243</c:v>
                  </c:pt>
                  <c:pt idx="560">
                    <c:v>628-90-8624</c:v>
                  </c:pt>
                  <c:pt idx="561">
                    <c:v>632-32-4574</c:v>
                  </c:pt>
                  <c:pt idx="562">
                    <c:v>636-17-0325</c:v>
                  </c:pt>
                  <c:pt idx="563">
                    <c:v>636-98-3364</c:v>
                  </c:pt>
                  <c:pt idx="564">
                    <c:v>640-48-5028</c:v>
                  </c:pt>
                  <c:pt idx="565">
                    <c:v>640-49-2076</c:v>
                  </c:pt>
                  <c:pt idx="566">
                    <c:v>641-43-2399</c:v>
                  </c:pt>
                  <c:pt idx="567">
                    <c:v>641-62-7288</c:v>
                  </c:pt>
                  <c:pt idx="568">
                    <c:v>642-30-6693</c:v>
                  </c:pt>
                  <c:pt idx="569">
                    <c:v>642-61-4706</c:v>
                  </c:pt>
                  <c:pt idx="570">
                    <c:v>649-29-6775</c:v>
                  </c:pt>
                  <c:pt idx="571">
                    <c:v>650-98-6268</c:v>
                  </c:pt>
                  <c:pt idx="572">
                    <c:v>655-85-5130</c:v>
                  </c:pt>
                  <c:pt idx="573">
                    <c:v>656-16-1063</c:v>
                  </c:pt>
                  <c:pt idx="574">
                    <c:v>659-65-8956</c:v>
                  </c:pt>
                  <c:pt idx="575">
                    <c:v>665-63-9737</c:v>
                  </c:pt>
                  <c:pt idx="576">
                    <c:v>669-54-1719</c:v>
                  </c:pt>
                  <c:pt idx="577">
                    <c:v>670-71-7306</c:v>
                  </c:pt>
                  <c:pt idx="578">
                    <c:v>670-79-6321</c:v>
                  </c:pt>
                  <c:pt idx="579">
                    <c:v>676-10-2200</c:v>
                  </c:pt>
                  <c:pt idx="580">
                    <c:v>679-22-6530</c:v>
                  </c:pt>
                  <c:pt idx="581">
                    <c:v>686-41-0932</c:v>
                  </c:pt>
                  <c:pt idx="582">
                    <c:v>690-01-6631</c:v>
                  </c:pt>
                  <c:pt idx="583">
                    <c:v>692-27-8933</c:v>
                  </c:pt>
                  <c:pt idx="584">
                    <c:v>692-92-5582</c:v>
                  </c:pt>
                  <c:pt idx="585">
                    <c:v>695-09-5146</c:v>
                  </c:pt>
                  <c:pt idx="586">
                    <c:v>695-51-0018</c:v>
                  </c:pt>
                  <c:pt idx="587">
                    <c:v>699-88-1972</c:v>
                  </c:pt>
                  <c:pt idx="588">
                    <c:v>701-23-5550</c:v>
                  </c:pt>
                  <c:pt idx="589">
                    <c:v>701-69-8742</c:v>
                  </c:pt>
                  <c:pt idx="590">
                    <c:v>707-32-7409</c:v>
                  </c:pt>
                  <c:pt idx="591">
                    <c:v>709-58-4068</c:v>
                  </c:pt>
                  <c:pt idx="592">
                    <c:v>710-46-4433</c:v>
                  </c:pt>
                  <c:pt idx="593">
                    <c:v>711-31-1234</c:v>
                  </c:pt>
                  <c:pt idx="594">
                    <c:v>715-20-1673</c:v>
                  </c:pt>
                  <c:pt idx="595">
                    <c:v>716-39-1409</c:v>
                  </c:pt>
                  <c:pt idx="596">
                    <c:v>725-32-9708</c:v>
                  </c:pt>
                  <c:pt idx="597">
                    <c:v>725-67-2480</c:v>
                  </c:pt>
                  <c:pt idx="598">
                    <c:v>727-46-3608</c:v>
                  </c:pt>
                  <c:pt idx="599">
                    <c:v>729-06-2010</c:v>
                  </c:pt>
                  <c:pt idx="600">
                    <c:v>730-61-8757</c:v>
                  </c:pt>
                  <c:pt idx="601">
                    <c:v>731-59-7531</c:v>
                  </c:pt>
                  <c:pt idx="602">
                    <c:v>732-04-5373</c:v>
                  </c:pt>
                  <c:pt idx="603">
                    <c:v>733-01-9107</c:v>
                  </c:pt>
                  <c:pt idx="604">
                    <c:v>734-91-1155</c:v>
                  </c:pt>
                  <c:pt idx="605">
                    <c:v>741-73-3559</c:v>
                  </c:pt>
                  <c:pt idx="606">
                    <c:v>743-04-1105</c:v>
                  </c:pt>
                  <c:pt idx="607">
                    <c:v>744-09-5786</c:v>
                  </c:pt>
                  <c:pt idx="608">
                    <c:v>744-16-7898</c:v>
                  </c:pt>
                  <c:pt idx="609">
                    <c:v>746-04-1077</c:v>
                  </c:pt>
                  <c:pt idx="610">
                    <c:v>747-58-7183</c:v>
                  </c:pt>
                  <c:pt idx="611">
                    <c:v>751-15-6198</c:v>
                  </c:pt>
                  <c:pt idx="612">
                    <c:v>752-23-3760</c:v>
                  </c:pt>
                  <c:pt idx="613">
                    <c:v>760-54-1821</c:v>
                  </c:pt>
                  <c:pt idx="614">
                    <c:v>761-49-0439</c:v>
                  </c:pt>
                  <c:pt idx="615">
                    <c:v>764-44-8999</c:v>
                  </c:pt>
                  <c:pt idx="616">
                    <c:v>766-85-7061</c:v>
                  </c:pt>
                  <c:pt idx="617">
                    <c:v>767-54-1907</c:v>
                  </c:pt>
                  <c:pt idx="618">
                    <c:v>767-97-4650</c:v>
                  </c:pt>
                  <c:pt idx="619">
                    <c:v>770-42-8960</c:v>
                  </c:pt>
                  <c:pt idx="620">
                    <c:v>775-72-1988</c:v>
                  </c:pt>
                  <c:pt idx="621">
                    <c:v>776-68-1096</c:v>
                  </c:pt>
                  <c:pt idx="622">
                    <c:v>777-67-2495</c:v>
                  </c:pt>
                  <c:pt idx="623">
                    <c:v>777-82-7220</c:v>
                  </c:pt>
                  <c:pt idx="624">
                    <c:v>779-42-2410</c:v>
                  </c:pt>
                  <c:pt idx="625">
                    <c:v>783-09-1637</c:v>
                  </c:pt>
                  <c:pt idx="626">
                    <c:v>785-13-7708</c:v>
                  </c:pt>
                  <c:pt idx="627">
                    <c:v>785-96-0615</c:v>
                  </c:pt>
                  <c:pt idx="628">
                    <c:v>789-23-8625</c:v>
                  </c:pt>
                  <c:pt idx="629">
                    <c:v>790-29-1172</c:v>
                  </c:pt>
                  <c:pt idx="630">
                    <c:v>793-10-3222</c:v>
                  </c:pt>
                  <c:pt idx="631">
                    <c:v>794-32-2436</c:v>
                  </c:pt>
                  <c:pt idx="632">
                    <c:v>794-42-3736</c:v>
                  </c:pt>
                  <c:pt idx="633">
                    <c:v>811-35-1094</c:v>
                  </c:pt>
                  <c:pt idx="634">
                    <c:v>817-69-8206</c:v>
                  </c:pt>
                  <c:pt idx="635">
                    <c:v>821-14-9046</c:v>
                  </c:pt>
                  <c:pt idx="636">
                    <c:v>825-94-5922</c:v>
                  </c:pt>
                  <c:pt idx="637">
                    <c:v>826-58-8051</c:v>
                  </c:pt>
                  <c:pt idx="638">
                    <c:v>827-44-5872</c:v>
                  </c:pt>
                  <c:pt idx="639">
                    <c:v>830-58-2383</c:v>
                  </c:pt>
                  <c:pt idx="640">
                    <c:v>831-64-0259</c:v>
                  </c:pt>
                  <c:pt idx="641">
                    <c:v>831-81-6575</c:v>
                  </c:pt>
                  <c:pt idx="642">
                    <c:v>834-45-5519</c:v>
                  </c:pt>
                  <c:pt idx="643">
                    <c:v>834-83-1826</c:v>
                  </c:pt>
                  <c:pt idx="644">
                    <c:v>836-82-5858</c:v>
                  </c:pt>
                  <c:pt idx="645">
                    <c:v>837-55-7229</c:v>
                  </c:pt>
                  <c:pt idx="646">
                    <c:v>841-18-8232</c:v>
                  </c:pt>
                  <c:pt idx="647">
                    <c:v>842-40-8179</c:v>
                  </c:pt>
                  <c:pt idx="648">
                    <c:v>843-01-4703</c:v>
                  </c:pt>
                  <c:pt idx="649">
                    <c:v>845-51-0542</c:v>
                  </c:pt>
                  <c:pt idx="650">
                    <c:v>847-38-7188</c:v>
                  </c:pt>
                  <c:pt idx="651">
                    <c:v>848-07-1692</c:v>
                  </c:pt>
                  <c:pt idx="652">
                    <c:v>851-98-3555</c:v>
                  </c:pt>
                  <c:pt idx="653">
                    <c:v>852-62-7105</c:v>
                  </c:pt>
                  <c:pt idx="654">
                    <c:v>853-23-2453</c:v>
                  </c:pt>
                  <c:pt idx="655">
                    <c:v>857-67-9057</c:v>
                  </c:pt>
                  <c:pt idx="656">
                    <c:v>862-17-9201</c:v>
                  </c:pt>
                  <c:pt idx="657">
                    <c:v>866-05-7563</c:v>
                  </c:pt>
                  <c:pt idx="658">
                    <c:v>866-70-2814</c:v>
                  </c:pt>
                  <c:pt idx="659">
                    <c:v>868-52-7573</c:v>
                  </c:pt>
                  <c:pt idx="660">
                    <c:v>868-81-1752</c:v>
                  </c:pt>
                  <c:pt idx="661">
                    <c:v>869-11-3082</c:v>
                  </c:pt>
                  <c:pt idx="662">
                    <c:v>871-79-8483</c:v>
                  </c:pt>
                  <c:pt idx="663">
                    <c:v>873-95-4984</c:v>
                  </c:pt>
                  <c:pt idx="664">
                    <c:v>875-31-8302</c:v>
                  </c:pt>
                  <c:pt idx="665">
                    <c:v>875-46-5808</c:v>
                  </c:pt>
                  <c:pt idx="666">
                    <c:v>883-69-1285</c:v>
                  </c:pt>
                  <c:pt idx="667">
                    <c:v>889-04-9723</c:v>
                  </c:pt>
                  <c:pt idx="668">
                    <c:v>891-01-7034</c:v>
                  </c:pt>
                  <c:pt idx="669">
                    <c:v>891-58-8335</c:v>
                  </c:pt>
                  <c:pt idx="670">
                    <c:v>895-03-6665</c:v>
                  </c:pt>
                  <c:pt idx="671">
                    <c:v>895-66-0685</c:v>
                  </c:pt>
                  <c:pt idx="672">
                    <c:v>101-81-4070</c:v>
                  </c:pt>
                  <c:pt idx="673">
                    <c:v>102-06-2002</c:v>
                  </c:pt>
                  <c:pt idx="674">
                    <c:v>102-77-2261</c:v>
                  </c:pt>
                  <c:pt idx="675">
                    <c:v>110-05-6330</c:v>
                  </c:pt>
                  <c:pt idx="676">
                    <c:v>115-38-7388</c:v>
                  </c:pt>
                  <c:pt idx="677">
                    <c:v>118-62-1812</c:v>
                  </c:pt>
                  <c:pt idx="678">
                    <c:v>120-06-4233</c:v>
                  </c:pt>
                  <c:pt idx="679">
                    <c:v>122-61-9553</c:v>
                  </c:pt>
                  <c:pt idx="680">
                    <c:v>123-35-4896</c:v>
                  </c:pt>
                  <c:pt idx="681">
                    <c:v>130-98-8941</c:v>
                  </c:pt>
                  <c:pt idx="682">
                    <c:v>131-15-8856</c:v>
                  </c:pt>
                  <c:pt idx="683">
                    <c:v>133-14-7229</c:v>
                  </c:pt>
                  <c:pt idx="684">
                    <c:v>137-63-5492</c:v>
                  </c:pt>
                  <c:pt idx="685">
                    <c:v>137-74-8729</c:v>
                  </c:pt>
                  <c:pt idx="686">
                    <c:v>139-52-2867</c:v>
                  </c:pt>
                  <c:pt idx="687">
                    <c:v>142-72-4741</c:v>
                  </c:pt>
                  <c:pt idx="688">
                    <c:v>148-41-7930</c:v>
                  </c:pt>
                  <c:pt idx="689">
                    <c:v>148-82-2527</c:v>
                  </c:pt>
                  <c:pt idx="690">
                    <c:v>149-14-0304</c:v>
                  </c:pt>
                  <c:pt idx="691">
                    <c:v>151-27-8496</c:v>
                  </c:pt>
                  <c:pt idx="692">
                    <c:v>153-58-4872</c:v>
                  </c:pt>
                  <c:pt idx="693">
                    <c:v>154-87-7367</c:v>
                  </c:pt>
                  <c:pt idx="694">
                    <c:v>155-45-3814</c:v>
                  </c:pt>
                  <c:pt idx="695">
                    <c:v>162-65-8559</c:v>
                  </c:pt>
                  <c:pt idx="696">
                    <c:v>163-56-7055</c:v>
                  </c:pt>
                  <c:pt idx="697">
                    <c:v>173-57-2300</c:v>
                  </c:pt>
                  <c:pt idx="698">
                    <c:v>174-36-3675</c:v>
                  </c:pt>
                  <c:pt idx="699">
                    <c:v>176-78-1170</c:v>
                  </c:pt>
                  <c:pt idx="700">
                    <c:v>181-94-6432</c:v>
                  </c:pt>
                  <c:pt idx="701">
                    <c:v>183-21-3799</c:v>
                  </c:pt>
                  <c:pt idx="702">
                    <c:v>183-56-6882</c:v>
                  </c:pt>
                  <c:pt idx="703">
                    <c:v>186-09-3669</c:v>
                  </c:pt>
                  <c:pt idx="704">
                    <c:v>189-08-9157</c:v>
                  </c:pt>
                  <c:pt idx="705">
                    <c:v>189-40-5216</c:v>
                  </c:pt>
                  <c:pt idx="706">
                    <c:v>189-55-2313</c:v>
                  </c:pt>
                  <c:pt idx="707">
                    <c:v>189-98-2939</c:v>
                  </c:pt>
                  <c:pt idx="708">
                    <c:v>192-98-7397</c:v>
                  </c:pt>
                  <c:pt idx="709">
                    <c:v>196-01-2849</c:v>
                  </c:pt>
                  <c:pt idx="710">
                    <c:v>200-16-5952</c:v>
                  </c:pt>
                  <c:pt idx="711">
                    <c:v>201-63-8275</c:v>
                  </c:pt>
                  <c:pt idx="712">
                    <c:v>210-67-5886</c:v>
                  </c:pt>
                  <c:pt idx="713">
                    <c:v>210-74-9613</c:v>
                  </c:pt>
                  <c:pt idx="714">
                    <c:v>211-05-0490</c:v>
                  </c:pt>
                  <c:pt idx="715">
                    <c:v>211-30-9270</c:v>
                  </c:pt>
                  <c:pt idx="716">
                    <c:v>214-17-6927</c:v>
                  </c:pt>
                  <c:pt idx="717">
                    <c:v>219-61-4139</c:v>
                  </c:pt>
                  <c:pt idx="718">
                    <c:v>225-32-0908</c:v>
                  </c:pt>
                  <c:pt idx="719">
                    <c:v>225-98-1496</c:v>
                  </c:pt>
                  <c:pt idx="720">
                    <c:v>226-31-3081</c:v>
                  </c:pt>
                  <c:pt idx="721">
                    <c:v>226-71-3580</c:v>
                  </c:pt>
                  <c:pt idx="722">
                    <c:v>227-07-4446</c:v>
                  </c:pt>
                  <c:pt idx="723">
                    <c:v>228-96-1411</c:v>
                  </c:pt>
                  <c:pt idx="724">
                    <c:v>232-16-2483</c:v>
                  </c:pt>
                  <c:pt idx="725">
                    <c:v>233-34-0817</c:v>
                  </c:pt>
                  <c:pt idx="726">
                    <c:v>233-67-5758</c:v>
                  </c:pt>
                  <c:pt idx="727">
                    <c:v>234-65-2137</c:v>
                  </c:pt>
                  <c:pt idx="728">
                    <c:v>235-06-8510</c:v>
                  </c:pt>
                  <c:pt idx="729">
                    <c:v>235-46-8343</c:v>
                  </c:pt>
                  <c:pt idx="730">
                    <c:v>236-27-1144</c:v>
                  </c:pt>
                  <c:pt idx="731">
                    <c:v>236-86-3015</c:v>
                  </c:pt>
                  <c:pt idx="732">
                    <c:v>237-01-6122</c:v>
                  </c:pt>
                  <c:pt idx="733">
                    <c:v>243-47-2663</c:v>
                  </c:pt>
                  <c:pt idx="734">
                    <c:v>246-11-3901</c:v>
                  </c:pt>
                  <c:pt idx="735">
                    <c:v>246-55-6923</c:v>
                  </c:pt>
                  <c:pt idx="736">
                    <c:v>250-81-7186</c:v>
                  </c:pt>
                  <c:pt idx="737">
                    <c:v>256-58-3609</c:v>
                  </c:pt>
                  <c:pt idx="738">
                    <c:v>257-73-1380</c:v>
                  </c:pt>
                  <c:pt idx="739">
                    <c:v>258-69-7810</c:v>
                  </c:pt>
                  <c:pt idx="740">
                    <c:v>263-10-3913</c:v>
                  </c:pt>
                  <c:pt idx="741">
                    <c:v>263-87-5680</c:v>
                  </c:pt>
                  <c:pt idx="742">
                    <c:v>266-20-6657</c:v>
                  </c:pt>
                  <c:pt idx="743">
                    <c:v>266-76-6436</c:v>
                  </c:pt>
                  <c:pt idx="744">
                    <c:v>267-62-7380</c:v>
                  </c:pt>
                  <c:pt idx="745">
                    <c:v>268-20-3585</c:v>
                  </c:pt>
                  <c:pt idx="746">
                    <c:v>271-77-8740</c:v>
                  </c:pt>
                  <c:pt idx="747">
                    <c:v>271-88-8734</c:v>
                  </c:pt>
                  <c:pt idx="748">
                    <c:v>272-27-9238</c:v>
                  </c:pt>
                  <c:pt idx="749">
                    <c:v>273-84-2164</c:v>
                  </c:pt>
                  <c:pt idx="750">
                    <c:v>277-35-5865</c:v>
                  </c:pt>
                  <c:pt idx="751">
                    <c:v>279-62-1445</c:v>
                  </c:pt>
                  <c:pt idx="752">
                    <c:v>280-17-4359</c:v>
                  </c:pt>
                  <c:pt idx="753">
                    <c:v>283-26-5248</c:v>
                  </c:pt>
                  <c:pt idx="754">
                    <c:v>284-54-4231</c:v>
                  </c:pt>
                  <c:pt idx="755">
                    <c:v>285-68-5083</c:v>
                  </c:pt>
                  <c:pt idx="756">
                    <c:v>286-43-6208</c:v>
                  </c:pt>
                  <c:pt idx="757">
                    <c:v>288-38-3758</c:v>
                  </c:pt>
                  <c:pt idx="758">
                    <c:v>300-71-4605</c:v>
                  </c:pt>
                  <c:pt idx="759">
                    <c:v>302-15-2162</c:v>
                  </c:pt>
                  <c:pt idx="760">
                    <c:v>314-23-4520</c:v>
                  </c:pt>
                  <c:pt idx="761">
                    <c:v>315-22-5665</c:v>
                  </c:pt>
                  <c:pt idx="762">
                    <c:v>318-81-2368</c:v>
                  </c:pt>
                  <c:pt idx="763">
                    <c:v>320-32-8842</c:v>
                  </c:pt>
                  <c:pt idx="764">
                    <c:v>320-49-6392</c:v>
                  </c:pt>
                  <c:pt idx="765">
                    <c:v>324-41-6833</c:v>
                  </c:pt>
                  <c:pt idx="766">
                    <c:v>325-90-8763</c:v>
                  </c:pt>
                  <c:pt idx="767">
                    <c:v>326-71-2155</c:v>
                  </c:pt>
                  <c:pt idx="768">
                    <c:v>326-78-5178</c:v>
                  </c:pt>
                  <c:pt idx="769">
                    <c:v>333-73-7901</c:v>
                  </c:pt>
                  <c:pt idx="770">
                    <c:v>336-78-2147</c:v>
                  </c:pt>
                  <c:pt idx="771">
                    <c:v>338-65-2210</c:v>
                  </c:pt>
                  <c:pt idx="772">
                    <c:v>339-18-7061</c:v>
                  </c:pt>
                  <c:pt idx="773">
                    <c:v>342-65-4817</c:v>
                  </c:pt>
                  <c:pt idx="774">
                    <c:v>343-87-0864</c:v>
                  </c:pt>
                  <c:pt idx="775">
                    <c:v>345-68-9016</c:v>
                  </c:pt>
                  <c:pt idx="776">
                    <c:v>358-88-9262</c:v>
                  </c:pt>
                  <c:pt idx="777">
                    <c:v>360-39-5055</c:v>
                  </c:pt>
                  <c:pt idx="778">
                    <c:v>362-58-8315</c:v>
                  </c:pt>
                  <c:pt idx="779">
                    <c:v>364-34-2972</c:v>
                  </c:pt>
                  <c:pt idx="780">
                    <c:v>370-96-0655</c:v>
                  </c:pt>
                  <c:pt idx="781">
                    <c:v>372-26-1506</c:v>
                  </c:pt>
                  <c:pt idx="782">
                    <c:v>372-62-5264</c:v>
                  </c:pt>
                  <c:pt idx="783">
                    <c:v>373-09-4567</c:v>
                  </c:pt>
                  <c:pt idx="784">
                    <c:v>373-88-1424</c:v>
                  </c:pt>
                  <c:pt idx="785">
                    <c:v>376-56-3573</c:v>
                  </c:pt>
                  <c:pt idx="786">
                    <c:v>377-79-7592</c:v>
                  </c:pt>
                  <c:pt idx="787">
                    <c:v>379-17-6588</c:v>
                  </c:pt>
                  <c:pt idx="788">
                    <c:v>380-94-4661</c:v>
                  </c:pt>
                  <c:pt idx="789">
                    <c:v>382-25-8917</c:v>
                  </c:pt>
                  <c:pt idx="790">
                    <c:v>386-27-7606</c:v>
                  </c:pt>
                  <c:pt idx="791">
                    <c:v>389-25-3394</c:v>
                  </c:pt>
                  <c:pt idx="792">
                    <c:v>389-70-2397</c:v>
                  </c:pt>
                  <c:pt idx="793">
                    <c:v>390-17-5806</c:v>
                  </c:pt>
                  <c:pt idx="794">
                    <c:v>390-31-6381</c:v>
                  </c:pt>
                  <c:pt idx="795">
                    <c:v>393-65-2792</c:v>
                  </c:pt>
                  <c:pt idx="796">
                    <c:v>394-41-0748</c:v>
                  </c:pt>
                  <c:pt idx="797">
                    <c:v>394-55-6384</c:v>
                  </c:pt>
                  <c:pt idx="798">
                    <c:v>399-46-5918</c:v>
                  </c:pt>
                  <c:pt idx="799">
                    <c:v>399-69-4630</c:v>
                  </c:pt>
                  <c:pt idx="800">
                    <c:v>400-80-4065</c:v>
                  </c:pt>
                  <c:pt idx="801">
                    <c:v>400-89-4171</c:v>
                  </c:pt>
                  <c:pt idx="802">
                    <c:v>401-09-4232</c:v>
                  </c:pt>
                  <c:pt idx="803">
                    <c:v>408-26-9866</c:v>
                  </c:pt>
                  <c:pt idx="804">
                    <c:v>408-66-6712</c:v>
                  </c:pt>
                  <c:pt idx="805">
                    <c:v>409-49-6995</c:v>
                  </c:pt>
                  <c:pt idx="806">
                    <c:v>413-20-6708</c:v>
                  </c:pt>
                  <c:pt idx="807">
                    <c:v>416-13-5917</c:v>
                  </c:pt>
                  <c:pt idx="808">
                    <c:v>420-11-4919</c:v>
                  </c:pt>
                  <c:pt idx="809">
                    <c:v>423-80-0988</c:v>
                  </c:pt>
                  <c:pt idx="810">
                    <c:v>426-39-2418</c:v>
                  </c:pt>
                  <c:pt idx="811">
                    <c:v>428-83-5800</c:v>
                  </c:pt>
                  <c:pt idx="812">
                    <c:v>433-08-7822</c:v>
                  </c:pt>
                  <c:pt idx="813">
                    <c:v>434-83-9547</c:v>
                  </c:pt>
                  <c:pt idx="814">
                    <c:v>440-59-5691</c:v>
                  </c:pt>
                  <c:pt idx="815">
                    <c:v>442-44-6497</c:v>
                  </c:pt>
                  <c:pt idx="816">
                    <c:v>443-60-9639</c:v>
                  </c:pt>
                  <c:pt idx="817">
                    <c:v>446-47-6729</c:v>
                  </c:pt>
                  <c:pt idx="818">
                    <c:v>450-28-2866</c:v>
                  </c:pt>
                  <c:pt idx="819">
                    <c:v>450-42-3339</c:v>
                  </c:pt>
                  <c:pt idx="820">
                    <c:v>451-28-5717</c:v>
                  </c:pt>
                  <c:pt idx="821">
                    <c:v>451-73-2711</c:v>
                  </c:pt>
                  <c:pt idx="822">
                    <c:v>453-12-7053</c:v>
                  </c:pt>
                  <c:pt idx="823">
                    <c:v>457-12-0244</c:v>
                  </c:pt>
                  <c:pt idx="824">
                    <c:v>458-10-8612</c:v>
                  </c:pt>
                  <c:pt idx="825">
                    <c:v>458-41-1477</c:v>
                  </c:pt>
                  <c:pt idx="826">
                    <c:v>462-78-5240</c:v>
                  </c:pt>
                  <c:pt idx="827">
                    <c:v>468-99-7231</c:v>
                  </c:pt>
                  <c:pt idx="828">
                    <c:v>471-06-8611</c:v>
                  </c:pt>
                  <c:pt idx="829">
                    <c:v>471-41-2823</c:v>
                  </c:pt>
                  <c:pt idx="830">
                    <c:v>474-33-8305</c:v>
                  </c:pt>
                  <c:pt idx="831">
                    <c:v>477-59-2456</c:v>
                  </c:pt>
                  <c:pt idx="832">
                    <c:v>480-63-2856</c:v>
                  </c:pt>
                  <c:pt idx="833">
                    <c:v>483-71-1164</c:v>
                  </c:pt>
                  <c:pt idx="834">
                    <c:v>484-22-8230</c:v>
                  </c:pt>
                  <c:pt idx="835">
                    <c:v>488-25-4221</c:v>
                  </c:pt>
                  <c:pt idx="836">
                    <c:v>489-64-4354</c:v>
                  </c:pt>
                  <c:pt idx="837">
                    <c:v>493-65-6248</c:v>
                  </c:pt>
                  <c:pt idx="838">
                    <c:v>500-02-2261</c:v>
                  </c:pt>
                  <c:pt idx="839">
                    <c:v>503-07-0930</c:v>
                  </c:pt>
                  <c:pt idx="840">
                    <c:v>512-91-0811</c:v>
                  </c:pt>
                  <c:pt idx="841">
                    <c:v>516-77-6464</c:v>
                  </c:pt>
                  <c:pt idx="842">
                    <c:v>521-18-7827</c:v>
                  </c:pt>
                  <c:pt idx="843">
                    <c:v>523-38-0215</c:v>
                  </c:pt>
                  <c:pt idx="844">
                    <c:v>526-86-8552</c:v>
                  </c:pt>
                  <c:pt idx="845">
                    <c:v>537-72-0426</c:v>
                  </c:pt>
                  <c:pt idx="846">
                    <c:v>538-22-0304</c:v>
                  </c:pt>
                  <c:pt idx="847">
                    <c:v>541-08-3113</c:v>
                  </c:pt>
                  <c:pt idx="848">
                    <c:v>541-89-9860</c:v>
                  </c:pt>
                  <c:pt idx="849">
                    <c:v>544-32-5024</c:v>
                  </c:pt>
                  <c:pt idx="850">
                    <c:v>545-07-8534</c:v>
                  </c:pt>
                  <c:pt idx="851">
                    <c:v>549-23-9016</c:v>
                  </c:pt>
                  <c:pt idx="852">
                    <c:v>549-96-4200</c:v>
                  </c:pt>
                  <c:pt idx="853">
                    <c:v>551-21-3069</c:v>
                  </c:pt>
                  <c:pt idx="854">
                    <c:v>554-42-2417</c:v>
                  </c:pt>
                  <c:pt idx="855">
                    <c:v>554-53-8700</c:v>
                  </c:pt>
                  <c:pt idx="856">
                    <c:v>556-41-6224</c:v>
                  </c:pt>
                  <c:pt idx="857">
                    <c:v>556-72-8512</c:v>
                  </c:pt>
                  <c:pt idx="858">
                    <c:v>556-86-3144</c:v>
                  </c:pt>
                  <c:pt idx="859">
                    <c:v>556-97-7101</c:v>
                  </c:pt>
                  <c:pt idx="860">
                    <c:v>558-80-4082</c:v>
                  </c:pt>
                  <c:pt idx="861">
                    <c:v>565-80-5980</c:v>
                  </c:pt>
                  <c:pt idx="862">
                    <c:v>568-90-5112</c:v>
                  </c:pt>
                  <c:pt idx="863">
                    <c:v>573-98-8548</c:v>
                  </c:pt>
                  <c:pt idx="864">
                    <c:v>574-22-5561</c:v>
                  </c:pt>
                  <c:pt idx="865">
                    <c:v>574-57-9721</c:v>
                  </c:pt>
                  <c:pt idx="866">
                    <c:v>577-34-7579</c:v>
                  </c:pt>
                  <c:pt idx="867">
                    <c:v>583-41-4548</c:v>
                  </c:pt>
                  <c:pt idx="868">
                    <c:v>583-72-1480</c:v>
                  </c:pt>
                  <c:pt idx="869">
                    <c:v>584-66-4073</c:v>
                  </c:pt>
                  <c:pt idx="870">
                    <c:v>584-86-7256</c:v>
                  </c:pt>
                  <c:pt idx="871">
                    <c:v>587-03-7455</c:v>
                  </c:pt>
                  <c:pt idx="872">
                    <c:v>588-01-7461</c:v>
                  </c:pt>
                  <c:pt idx="873">
                    <c:v>592-34-6155</c:v>
                  </c:pt>
                  <c:pt idx="874">
                    <c:v>592-46-1692</c:v>
                  </c:pt>
                  <c:pt idx="875">
                    <c:v>593-65-1552</c:v>
                  </c:pt>
                  <c:pt idx="876">
                    <c:v>593-95-4461</c:v>
                  </c:pt>
                  <c:pt idx="877">
                    <c:v>595-86-2894</c:v>
                  </c:pt>
                  <c:pt idx="878">
                    <c:v>597-78-7908</c:v>
                  </c:pt>
                  <c:pt idx="879">
                    <c:v>598-47-9715</c:v>
                  </c:pt>
                  <c:pt idx="880">
                    <c:v>600-38-9738</c:v>
                  </c:pt>
                  <c:pt idx="881">
                    <c:v>602-80-9671</c:v>
                  </c:pt>
                  <c:pt idx="882">
                    <c:v>603-07-0961</c:v>
                  </c:pt>
                  <c:pt idx="883">
                    <c:v>605-72-4132</c:v>
                  </c:pt>
                  <c:pt idx="884">
                    <c:v>606-80-4905</c:v>
                  </c:pt>
                  <c:pt idx="885">
                    <c:v>607-65-2441</c:v>
                  </c:pt>
                  <c:pt idx="886">
                    <c:v>607-76-6216</c:v>
                  </c:pt>
                  <c:pt idx="887">
                    <c:v>613-59-9758</c:v>
                  </c:pt>
                  <c:pt idx="888">
                    <c:v>617-15-4209</c:v>
                  </c:pt>
                  <c:pt idx="889">
                    <c:v>620-02-2046</c:v>
                  </c:pt>
                  <c:pt idx="890">
                    <c:v>622-20-1945</c:v>
                  </c:pt>
                  <c:pt idx="891">
                    <c:v>626-43-7888</c:v>
                  </c:pt>
                  <c:pt idx="892">
                    <c:v>628-34-3388</c:v>
                  </c:pt>
                  <c:pt idx="893">
                    <c:v>629-42-4133</c:v>
                  </c:pt>
                  <c:pt idx="894">
                    <c:v>631-34-1880</c:v>
                  </c:pt>
                  <c:pt idx="895">
                    <c:v>632-90-0281</c:v>
                  </c:pt>
                  <c:pt idx="896">
                    <c:v>633-09-3463</c:v>
                  </c:pt>
                  <c:pt idx="897">
                    <c:v>639-76-1242</c:v>
                  </c:pt>
                  <c:pt idx="898">
                    <c:v>641-51-2661</c:v>
                  </c:pt>
                  <c:pt idx="899">
                    <c:v>641-96-3695</c:v>
                  </c:pt>
                  <c:pt idx="900">
                    <c:v>648-94-3045</c:v>
                  </c:pt>
                  <c:pt idx="901">
                    <c:v>649-11-3678</c:v>
                  </c:pt>
                  <c:pt idx="902">
                    <c:v>651-61-0874</c:v>
                  </c:pt>
                  <c:pt idx="903">
                    <c:v>652-49-6720</c:v>
                  </c:pt>
                  <c:pt idx="904">
                    <c:v>658-66-3967</c:v>
                  </c:pt>
                  <c:pt idx="905">
                    <c:v>659-36-1684</c:v>
                  </c:pt>
                  <c:pt idx="906">
                    <c:v>660-29-7083</c:v>
                  </c:pt>
                  <c:pt idx="907">
                    <c:v>662-47-5456</c:v>
                  </c:pt>
                  <c:pt idx="908">
                    <c:v>663-86-9076</c:v>
                  </c:pt>
                  <c:pt idx="909">
                    <c:v>664-14-2882</c:v>
                  </c:pt>
                  <c:pt idx="910">
                    <c:v>672-51-8681</c:v>
                  </c:pt>
                  <c:pt idx="911">
                    <c:v>677-11-0152</c:v>
                  </c:pt>
                  <c:pt idx="912">
                    <c:v>678-79-0726</c:v>
                  </c:pt>
                  <c:pt idx="913">
                    <c:v>687-15-1097</c:v>
                  </c:pt>
                  <c:pt idx="914">
                    <c:v>689-16-9784</c:v>
                  </c:pt>
                  <c:pt idx="915">
                    <c:v>699-01-4164</c:v>
                  </c:pt>
                  <c:pt idx="916">
                    <c:v>699-14-3026</c:v>
                  </c:pt>
                  <c:pt idx="917">
                    <c:v>702-83-5291</c:v>
                  </c:pt>
                  <c:pt idx="918">
                    <c:v>704-10-4056</c:v>
                  </c:pt>
                  <c:pt idx="919">
                    <c:v>704-20-4138</c:v>
                  </c:pt>
                  <c:pt idx="920">
                    <c:v>714-02-3114</c:v>
                  </c:pt>
                  <c:pt idx="921">
                    <c:v>717-96-4189</c:v>
                  </c:pt>
                  <c:pt idx="922">
                    <c:v>718-57-9773</c:v>
                  </c:pt>
                  <c:pt idx="923">
                    <c:v>719-76-3868</c:v>
                  </c:pt>
                  <c:pt idx="924">
                    <c:v>722-13-2115</c:v>
                  </c:pt>
                  <c:pt idx="925">
                    <c:v>725-54-0677</c:v>
                  </c:pt>
                  <c:pt idx="926">
                    <c:v>725-96-3778</c:v>
                  </c:pt>
                  <c:pt idx="927">
                    <c:v>727-75-6477</c:v>
                  </c:pt>
                  <c:pt idx="928">
                    <c:v>728-47-9078</c:v>
                  </c:pt>
                  <c:pt idx="929">
                    <c:v>728-88-7867</c:v>
                  </c:pt>
                  <c:pt idx="930">
                    <c:v>729-46-7422</c:v>
                  </c:pt>
                  <c:pt idx="931">
                    <c:v>730-50-9884</c:v>
                  </c:pt>
                  <c:pt idx="932">
                    <c:v>730-70-9830</c:v>
                  </c:pt>
                  <c:pt idx="933">
                    <c:v>731-81-9469</c:v>
                  </c:pt>
                  <c:pt idx="934">
                    <c:v>732-94-0499</c:v>
                  </c:pt>
                  <c:pt idx="935">
                    <c:v>733-29-1227</c:v>
                  </c:pt>
                  <c:pt idx="936">
                    <c:v>733-33-4967</c:v>
                  </c:pt>
                  <c:pt idx="937">
                    <c:v>735-06-4124</c:v>
                  </c:pt>
                  <c:pt idx="938">
                    <c:v>735-32-9839</c:v>
                  </c:pt>
                  <c:pt idx="939">
                    <c:v>740-11-5257</c:v>
                  </c:pt>
                  <c:pt idx="940">
                    <c:v>740-22-2500</c:v>
                  </c:pt>
                  <c:pt idx="941">
                    <c:v>743-88-1662</c:v>
                  </c:pt>
                  <c:pt idx="942">
                    <c:v>744-82-9138</c:v>
                  </c:pt>
                  <c:pt idx="943">
                    <c:v>746-19-0921</c:v>
                  </c:pt>
                  <c:pt idx="944">
                    <c:v>746-68-6593</c:v>
                  </c:pt>
                  <c:pt idx="945">
                    <c:v>750-57-9686</c:v>
                  </c:pt>
                  <c:pt idx="946">
                    <c:v>751-41-9720</c:v>
                  </c:pt>
                  <c:pt idx="947">
                    <c:v>751-69-0068</c:v>
                  </c:pt>
                  <c:pt idx="948">
                    <c:v>755-12-3214</c:v>
                  </c:pt>
                  <c:pt idx="949">
                    <c:v>756-01-7507</c:v>
                  </c:pt>
                  <c:pt idx="950">
                    <c:v>756-93-1854</c:v>
                  </c:pt>
                  <c:pt idx="951">
                    <c:v>759-98-4285</c:v>
                  </c:pt>
                  <c:pt idx="952">
                    <c:v>760-27-5490</c:v>
                  </c:pt>
                  <c:pt idx="953">
                    <c:v>767-05-1286</c:v>
                  </c:pt>
                  <c:pt idx="954">
                    <c:v>778-71-5554</c:v>
                  </c:pt>
                  <c:pt idx="955">
                    <c:v>778-89-7974</c:v>
                  </c:pt>
                  <c:pt idx="956">
                    <c:v>779-06-0012</c:v>
                  </c:pt>
                  <c:pt idx="957">
                    <c:v>781-84-8059</c:v>
                  </c:pt>
                  <c:pt idx="958">
                    <c:v>784-08-0310</c:v>
                  </c:pt>
                  <c:pt idx="959">
                    <c:v>784-21-9238</c:v>
                  </c:pt>
                  <c:pt idx="960">
                    <c:v>787-15-1757</c:v>
                  </c:pt>
                  <c:pt idx="961">
                    <c:v>787-56-0757</c:v>
                  </c:pt>
                  <c:pt idx="962">
                    <c:v>788-07-8452</c:v>
                  </c:pt>
                  <c:pt idx="963">
                    <c:v>790-38-4466</c:v>
                  </c:pt>
                  <c:pt idx="964">
                    <c:v>796-12-2025</c:v>
                  </c:pt>
                  <c:pt idx="965">
                    <c:v>801-88-0346</c:v>
                  </c:pt>
                  <c:pt idx="966">
                    <c:v>803-83-5989</c:v>
                  </c:pt>
                  <c:pt idx="967">
                    <c:v>808-65-0703</c:v>
                  </c:pt>
                  <c:pt idx="968">
                    <c:v>810-60-6344</c:v>
                  </c:pt>
                  <c:pt idx="969">
                    <c:v>815-04-6282</c:v>
                  </c:pt>
                  <c:pt idx="970">
                    <c:v>821-07-3596</c:v>
                  </c:pt>
                  <c:pt idx="971">
                    <c:v>824-88-3614</c:v>
                  </c:pt>
                  <c:pt idx="972">
                    <c:v>829-49-1914</c:v>
                  </c:pt>
                  <c:pt idx="973">
                    <c:v>834-25-9262</c:v>
                  </c:pt>
                  <c:pt idx="974">
                    <c:v>835-16-0096</c:v>
                  </c:pt>
                  <c:pt idx="975">
                    <c:v>838-02-1821</c:v>
                  </c:pt>
                  <c:pt idx="976">
                    <c:v>838-78-4295</c:v>
                  </c:pt>
                  <c:pt idx="977">
                    <c:v>840-19-2096</c:v>
                  </c:pt>
                  <c:pt idx="978">
                    <c:v>841-35-6630</c:v>
                  </c:pt>
                  <c:pt idx="979">
                    <c:v>842-29-4695</c:v>
                  </c:pt>
                  <c:pt idx="980">
                    <c:v>845-94-6841</c:v>
                  </c:pt>
                  <c:pt idx="981">
                    <c:v>848-24-9445</c:v>
                  </c:pt>
                  <c:pt idx="982">
                    <c:v>848-95-6252</c:v>
                  </c:pt>
                  <c:pt idx="983">
                    <c:v>859-71-0933</c:v>
                  </c:pt>
                  <c:pt idx="984">
                    <c:v>859-97-6048</c:v>
                  </c:pt>
                  <c:pt idx="985">
                    <c:v>860-79-0874</c:v>
                  </c:pt>
                  <c:pt idx="986">
                    <c:v>861-77-0145</c:v>
                  </c:pt>
                  <c:pt idx="987">
                    <c:v>862-29-5914</c:v>
                  </c:pt>
                  <c:pt idx="988">
                    <c:v>862-59-8517</c:v>
                  </c:pt>
                  <c:pt idx="989">
                    <c:v>866-99-7614</c:v>
                  </c:pt>
                  <c:pt idx="990">
                    <c:v>867-47-1948</c:v>
                  </c:pt>
                  <c:pt idx="991">
                    <c:v>870-72-4431</c:v>
                  </c:pt>
                  <c:pt idx="992">
                    <c:v>871-39-9221</c:v>
                  </c:pt>
                  <c:pt idx="993">
                    <c:v>878-30-2331</c:v>
                  </c:pt>
                  <c:pt idx="994">
                    <c:v>881-41-7302</c:v>
                  </c:pt>
                  <c:pt idx="995">
                    <c:v>883-17-4236</c:v>
                  </c:pt>
                  <c:pt idx="996">
                    <c:v>885-56-0389</c:v>
                  </c:pt>
                  <c:pt idx="997">
                    <c:v>886-77-9084</c:v>
                  </c:pt>
                  <c:pt idx="998">
                    <c:v>887-42-0517</c:v>
                  </c:pt>
                  <c:pt idx="999">
                    <c:v>894-41-5205</c:v>
                  </c:pt>
                </c:lvl>
                <c:lvl>
                  <c:pt idx="0">
                    <c:v>A</c:v>
                  </c:pt>
                  <c:pt idx="340">
                    <c:v>B</c:v>
                  </c:pt>
                  <c:pt idx="672">
                    <c:v>C</c:v>
                  </c:pt>
                </c:lvl>
              </c:multiLvlStrCache>
            </c:multiLvlStrRef>
          </c:cat>
          <c:val>
            <c:numRef>
              <c:f>Pivots!$E$47:$E$1046</c:f>
              <c:numCache>
                <c:formatCode>General</c:formatCode>
                <c:ptCount val="1000"/>
                <c:pt idx="0">
                  <c:v>16.026499999999999</c:v>
                </c:pt>
                <c:pt idx="1">
                  <c:v>2.1480000000000001</c:v>
                </c:pt>
                <c:pt idx="2">
                  <c:v>24.332000000000001</c:v>
                </c:pt>
                <c:pt idx="3">
                  <c:v>4.4340000000000002</c:v>
                </c:pt>
                <c:pt idx="4">
                  <c:v>23.288</c:v>
                </c:pt>
                <c:pt idx="5">
                  <c:v>11.938499999999999</c:v>
                </c:pt>
                <c:pt idx="6">
                  <c:v>29.73</c:v>
                </c:pt>
                <c:pt idx="7">
                  <c:v>9.6929999999999996</c:v>
                </c:pt>
                <c:pt idx="8">
                  <c:v>10.342000000000001</c:v>
                </c:pt>
                <c:pt idx="9">
                  <c:v>15.654999999999999</c:v>
                </c:pt>
                <c:pt idx="10">
                  <c:v>14.55</c:v>
                </c:pt>
                <c:pt idx="11">
                  <c:v>13.813499999999999</c:v>
                </c:pt>
                <c:pt idx="12">
                  <c:v>5.2424999999999997</c:v>
                </c:pt>
                <c:pt idx="13">
                  <c:v>6.7619999999999996</c:v>
                </c:pt>
                <c:pt idx="14">
                  <c:v>35.0685</c:v>
                </c:pt>
                <c:pt idx="15">
                  <c:v>27.984000000000002</c:v>
                </c:pt>
                <c:pt idx="16">
                  <c:v>40.144500000000001</c:v>
                </c:pt>
                <c:pt idx="17">
                  <c:v>43.866</c:v>
                </c:pt>
                <c:pt idx="18">
                  <c:v>14.148</c:v>
                </c:pt>
                <c:pt idx="19">
                  <c:v>15.768000000000001</c:v>
                </c:pt>
                <c:pt idx="20">
                  <c:v>32.094999999999999</c:v>
                </c:pt>
                <c:pt idx="21">
                  <c:v>6.6974999999999998</c:v>
                </c:pt>
                <c:pt idx="22">
                  <c:v>6.45</c:v>
                </c:pt>
                <c:pt idx="23">
                  <c:v>7.83</c:v>
                </c:pt>
                <c:pt idx="24">
                  <c:v>11.077999999999999</c:v>
                </c:pt>
                <c:pt idx="25">
                  <c:v>25.97</c:v>
                </c:pt>
                <c:pt idx="26">
                  <c:v>23.987500000000001</c:v>
                </c:pt>
                <c:pt idx="27">
                  <c:v>11.147500000000001</c:v>
                </c:pt>
                <c:pt idx="28">
                  <c:v>26.718</c:v>
                </c:pt>
                <c:pt idx="29">
                  <c:v>2.3534999999999999</c:v>
                </c:pt>
                <c:pt idx="30">
                  <c:v>8.8680000000000003</c:v>
                </c:pt>
                <c:pt idx="31">
                  <c:v>5.4080000000000004</c:v>
                </c:pt>
                <c:pt idx="32">
                  <c:v>4.7679999999999998</c:v>
                </c:pt>
                <c:pt idx="33">
                  <c:v>7.9539999999999997</c:v>
                </c:pt>
                <c:pt idx="34">
                  <c:v>4.1539999999999999</c:v>
                </c:pt>
                <c:pt idx="35">
                  <c:v>8.7669999999999995</c:v>
                </c:pt>
                <c:pt idx="36">
                  <c:v>34.842500000000001</c:v>
                </c:pt>
                <c:pt idx="37">
                  <c:v>12.1515</c:v>
                </c:pt>
                <c:pt idx="38">
                  <c:v>7.9050000000000002</c:v>
                </c:pt>
                <c:pt idx="39">
                  <c:v>10.727499999999999</c:v>
                </c:pt>
                <c:pt idx="40">
                  <c:v>17.478000000000002</c:v>
                </c:pt>
                <c:pt idx="41">
                  <c:v>19.818000000000001</c:v>
                </c:pt>
                <c:pt idx="42">
                  <c:v>4.3250000000000002</c:v>
                </c:pt>
                <c:pt idx="43">
                  <c:v>12.53</c:v>
                </c:pt>
                <c:pt idx="44">
                  <c:v>10.863</c:v>
                </c:pt>
                <c:pt idx="45">
                  <c:v>3.4729999999999999</c:v>
                </c:pt>
                <c:pt idx="46">
                  <c:v>15.494</c:v>
                </c:pt>
                <c:pt idx="47">
                  <c:v>14.932</c:v>
                </c:pt>
                <c:pt idx="48">
                  <c:v>21.036000000000001</c:v>
                </c:pt>
                <c:pt idx="49">
                  <c:v>3.6549999999999998</c:v>
                </c:pt>
                <c:pt idx="50">
                  <c:v>39.384999999999998</c:v>
                </c:pt>
                <c:pt idx="51">
                  <c:v>4.2240000000000002</c:v>
                </c:pt>
                <c:pt idx="52">
                  <c:v>12.984</c:v>
                </c:pt>
                <c:pt idx="53">
                  <c:v>23.385000000000002</c:v>
                </c:pt>
                <c:pt idx="54">
                  <c:v>3.5455000000000001</c:v>
                </c:pt>
                <c:pt idx="55">
                  <c:v>37.22</c:v>
                </c:pt>
                <c:pt idx="56">
                  <c:v>4.4640000000000004</c:v>
                </c:pt>
                <c:pt idx="57">
                  <c:v>17.502500000000001</c:v>
                </c:pt>
                <c:pt idx="58">
                  <c:v>9.4250000000000007</c:v>
                </c:pt>
                <c:pt idx="59">
                  <c:v>21.594999999999999</c:v>
                </c:pt>
                <c:pt idx="60">
                  <c:v>34.44</c:v>
                </c:pt>
                <c:pt idx="61">
                  <c:v>9.6750000000000007</c:v>
                </c:pt>
                <c:pt idx="62">
                  <c:v>11.305999999999999</c:v>
                </c:pt>
                <c:pt idx="63">
                  <c:v>10.045999999999999</c:v>
                </c:pt>
                <c:pt idx="64">
                  <c:v>8.92</c:v>
                </c:pt>
                <c:pt idx="65">
                  <c:v>32.409999999999997</c:v>
                </c:pt>
                <c:pt idx="66">
                  <c:v>18.609500000000001</c:v>
                </c:pt>
                <c:pt idx="67">
                  <c:v>27.396000000000001</c:v>
                </c:pt>
                <c:pt idx="68">
                  <c:v>14.694000000000001</c:v>
                </c:pt>
                <c:pt idx="69">
                  <c:v>3.1844999999999999</c:v>
                </c:pt>
                <c:pt idx="70">
                  <c:v>10.3065</c:v>
                </c:pt>
                <c:pt idx="71">
                  <c:v>7.851</c:v>
                </c:pt>
                <c:pt idx="72">
                  <c:v>3.1240000000000001</c:v>
                </c:pt>
                <c:pt idx="73">
                  <c:v>14.080500000000001</c:v>
                </c:pt>
                <c:pt idx="74">
                  <c:v>33.601500000000001</c:v>
                </c:pt>
                <c:pt idx="75">
                  <c:v>7.6289999999999996</c:v>
                </c:pt>
                <c:pt idx="76">
                  <c:v>9.6349999999999998</c:v>
                </c:pt>
                <c:pt idx="77">
                  <c:v>16.466000000000001</c:v>
                </c:pt>
                <c:pt idx="78">
                  <c:v>4.75</c:v>
                </c:pt>
                <c:pt idx="79">
                  <c:v>10.326000000000001</c:v>
                </c:pt>
                <c:pt idx="80">
                  <c:v>6.6849999999999996</c:v>
                </c:pt>
                <c:pt idx="81">
                  <c:v>10.065</c:v>
                </c:pt>
                <c:pt idx="82">
                  <c:v>1.5309999999999999</c:v>
                </c:pt>
                <c:pt idx="83">
                  <c:v>12.002000000000001</c:v>
                </c:pt>
                <c:pt idx="84">
                  <c:v>0.60450000000000004</c:v>
                </c:pt>
                <c:pt idx="85">
                  <c:v>26.13</c:v>
                </c:pt>
                <c:pt idx="86">
                  <c:v>14.61</c:v>
                </c:pt>
                <c:pt idx="87">
                  <c:v>13.567500000000001</c:v>
                </c:pt>
                <c:pt idx="88">
                  <c:v>21.433499999999999</c:v>
                </c:pt>
                <c:pt idx="89">
                  <c:v>3.6360000000000001</c:v>
                </c:pt>
                <c:pt idx="90">
                  <c:v>1.5305</c:v>
                </c:pt>
                <c:pt idx="91">
                  <c:v>14.196</c:v>
                </c:pt>
                <c:pt idx="92">
                  <c:v>2.089</c:v>
                </c:pt>
                <c:pt idx="93">
                  <c:v>45.325000000000003</c:v>
                </c:pt>
                <c:pt idx="94">
                  <c:v>4.3949999999999996</c:v>
                </c:pt>
                <c:pt idx="95">
                  <c:v>8.2004999999999999</c:v>
                </c:pt>
                <c:pt idx="96">
                  <c:v>3.528</c:v>
                </c:pt>
                <c:pt idx="97">
                  <c:v>7.032</c:v>
                </c:pt>
                <c:pt idx="98">
                  <c:v>8.01</c:v>
                </c:pt>
                <c:pt idx="99">
                  <c:v>7.2720000000000002</c:v>
                </c:pt>
                <c:pt idx="100">
                  <c:v>10.196999999999999</c:v>
                </c:pt>
                <c:pt idx="101">
                  <c:v>3.2909999999999999</c:v>
                </c:pt>
                <c:pt idx="102">
                  <c:v>10.326000000000001</c:v>
                </c:pt>
                <c:pt idx="103">
                  <c:v>20.652000000000001</c:v>
                </c:pt>
                <c:pt idx="104">
                  <c:v>22.37</c:v>
                </c:pt>
                <c:pt idx="105">
                  <c:v>11.737500000000001</c:v>
                </c:pt>
                <c:pt idx="106">
                  <c:v>3.3174999999999999</c:v>
                </c:pt>
                <c:pt idx="107">
                  <c:v>4.5780000000000003</c:v>
                </c:pt>
                <c:pt idx="108">
                  <c:v>7.1630000000000003</c:v>
                </c:pt>
                <c:pt idx="109">
                  <c:v>30.208500000000001</c:v>
                </c:pt>
                <c:pt idx="110">
                  <c:v>20.13</c:v>
                </c:pt>
                <c:pt idx="111">
                  <c:v>9.0045000000000002</c:v>
                </c:pt>
                <c:pt idx="112">
                  <c:v>0.91649999999999998</c:v>
                </c:pt>
                <c:pt idx="113">
                  <c:v>44.396999999999998</c:v>
                </c:pt>
                <c:pt idx="114">
                  <c:v>17.829000000000001</c:v>
                </c:pt>
                <c:pt idx="115">
                  <c:v>3.7035</c:v>
                </c:pt>
                <c:pt idx="116">
                  <c:v>26.103000000000002</c:v>
                </c:pt>
                <c:pt idx="117">
                  <c:v>21.565000000000001</c:v>
                </c:pt>
                <c:pt idx="118">
                  <c:v>28.956</c:v>
                </c:pt>
                <c:pt idx="119">
                  <c:v>22.164000000000001</c:v>
                </c:pt>
                <c:pt idx="120">
                  <c:v>9.8480000000000008</c:v>
                </c:pt>
                <c:pt idx="121">
                  <c:v>25.552</c:v>
                </c:pt>
                <c:pt idx="122">
                  <c:v>25.27</c:v>
                </c:pt>
                <c:pt idx="123">
                  <c:v>37.11</c:v>
                </c:pt>
                <c:pt idx="124">
                  <c:v>20.608000000000001</c:v>
                </c:pt>
                <c:pt idx="125">
                  <c:v>10.752000000000001</c:v>
                </c:pt>
                <c:pt idx="126">
                  <c:v>1.448</c:v>
                </c:pt>
                <c:pt idx="127">
                  <c:v>16.772500000000001</c:v>
                </c:pt>
                <c:pt idx="128">
                  <c:v>6.9974999999999996</c:v>
                </c:pt>
                <c:pt idx="129">
                  <c:v>33.207999999999998</c:v>
                </c:pt>
                <c:pt idx="130">
                  <c:v>34.671999999999997</c:v>
                </c:pt>
                <c:pt idx="131">
                  <c:v>4.5804999999999998</c:v>
                </c:pt>
                <c:pt idx="132">
                  <c:v>10.238</c:v>
                </c:pt>
                <c:pt idx="133">
                  <c:v>3.5975000000000001</c:v>
                </c:pt>
                <c:pt idx="134">
                  <c:v>2.3479999999999999</c:v>
                </c:pt>
                <c:pt idx="135">
                  <c:v>33.725000000000001</c:v>
                </c:pt>
                <c:pt idx="136">
                  <c:v>15.536</c:v>
                </c:pt>
                <c:pt idx="137">
                  <c:v>3.855</c:v>
                </c:pt>
                <c:pt idx="138">
                  <c:v>11.12</c:v>
                </c:pt>
                <c:pt idx="139">
                  <c:v>36.008000000000003</c:v>
                </c:pt>
                <c:pt idx="140">
                  <c:v>5.9770000000000003</c:v>
                </c:pt>
                <c:pt idx="141">
                  <c:v>12.6975</c:v>
                </c:pt>
                <c:pt idx="142">
                  <c:v>37.247999999999998</c:v>
                </c:pt>
                <c:pt idx="143">
                  <c:v>14.94</c:v>
                </c:pt>
                <c:pt idx="144">
                  <c:v>7.0380000000000003</c:v>
                </c:pt>
                <c:pt idx="145">
                  <c:v>4.6020000000000003</c:v>
                </c:pt>
                <c:pt idx="146">
                  <c:v>15.952999999999999</c:v>
                </c:pt>
                <c:pt idx="147">
                  <c:v>21.966000000000001</c:v>
                </c:pt>
                <c:pt idx="148">
                  <c:v>13.188000000000001</c:v>
                </c:pt>
                <c:pt idx="149">
                  <c:v>12.835000000000001</c:v>
                </c:pt>
                <c:pt idx="150">
                  <c:v>20.372</c:v>
                </c:pt>
                <c:pt idx="151">
                  <c:v>4.4844999999999997</c:v>
                </c:pt>
                <c:pt idx="152">
                  <c:v>1.7909999999999999</c:v>
                </c:pt>
                <c:pt idx="153">
                  <c:v>8.3149999999999995</c:v>
                </c:pt>
                <c:pt idx="154">
                  <c:v>32.857999999999997</c:v>
                </c:pt>
                <c:pt idx="155">
                  <c:v>0.76700000000000002</c:v>
                </c:pt>
                <c:pt idx="156">
                  <c:v>2.7725</c:v>
                </c:pt>
                <c:pt idx="157">
                  <c:v>7.7910000000000004</c:v>
                </c:pt>
                <c:pt idx="158">
                  <c:v>20.618500000000001</c:v>
                </c:pt>
                <c:pt idx="159">
                  <c:v>9.7769999999999992</c:v>
                </c:pt>
                <c:pt idx="160">
                  <c:v>2.1234999999999999</c:v>
                </c:pt>
                <c:pt idx="161">
                  <c:v>17.423999999999999</c:v>
                </c:pt>
                <c:pt idx="162">
                  <c:v>9.83</c:v>
                </c:pt>
                <c:pt idx="163">
                  <c:v>3.972</c:v>
                </c:pt>
                <c:pt idx="164">
                  <c:v>9.7260000000000009</c:v>
                </c:pt>
                <c:pt idx="165">
                  <c:v>20.536000000000001</c:v>
                </c:pt>
                <c:pt idx="166">
                  <c:v>7.1124999999999998</c:v>
                </c:pt>
                <c:pt idx="167">
                  <c:v>4.5650000000000004</c:v>
                </c:pt>
                <c:pt idx="168">
                  <c:v>19.036000000000001</c:v>
                </c:pt>
                <c:pt idx="169">
                  <c:v>12.012</c:v>
                </c:pt>
                <c:pt idx="170">
                  <c:v>9.1069999999999993</c:v>
                </c:pt>
                <c:pt idx="171">
                  <c:v>24.513000000000002</c:v>
                </c:pt>
                <c:pt idx="172">
                  <c:v>18.952000000000002</c:v>
                </c:pt>
                <c:pt idx="173">
                  <c:v>11.223000000000001</c:v>
                </c:pt>
                <c:pt idx="174">
                  <c:v>27.427499999999998</c:v>
                </c:pt>
                <c:pt idx="175">
                  <c:v>3.7690000000000001</c:v>
                </c:pt>
                <c:pt idx="176">
                  <c:v>8.3339999999999996</c:v>
                </c:pt>
                <c:pt idx="177">
                  <c:v>13.294499999999999</c:v>
                </c:pt>
                <c:pt idx="178">
                  <c:v>21.477499999999999</c:v>
                </c:pt>
                <c:pt idx="179">
                  <c:v>14.984999999999999</c:v>
                </c:pt>
                <c:pt idx="180">
                  <c:v>18.7775</c:v>
                </c:pt>
                <c:pt idx="181">
                  <c:v>2.2789999999999999</c:v>
                </c:pt>
                <c:pt idx="182">
                  <c:v>13.2225</c:v>
                </c:pt>
                <c:pt idx="183">
                  <c:v>3.8410000000000002</c:v>
                </c:pt>
                <c:pt idx="184">
                  <c:v>15.442500000000001</c:v>
                </c:pt>
                <c:pt idx="185">
                  <c:v>9.5340000000000007</c:v>
                </c:pt>
                <c:pt idx="186">
                  <c:v>19.254999999999999</c:v>
                </c:pt>
                <c:pt idx="187">
                  <c:v>1.25</c:v>
                </c:pt>
                <c:pt idx="188">
                  <c:v>4.4020000000000001</c:v>
                </c:pt>
                <c:pt idx="189">
                  <c:v>29</c:v>
                </c:pt>
                <c:pt idx="190">
                  <c:v>1.93</c:v>
                </c:pt>
                <c:pt idx="191">
                  <c:v>6.82</c:v>
                </c:pt>
                <c:pt idx="192">
                  <c:v>3.6629999999999998</c:v>
                </c:pt>
                <c:pt idx="193">
                  <c:v>4.319</c:v>
                </c:pt>
                <c:pt idx="194">
                  <c:v>2.6724999999999999</c:v>
                </c:pt>
                <c:pt idx="195">
                  <c:v>28.02</c:v>
                </c:pt>
                <c:pt idx="196">
                  <c:v>8.3770000000000007</c:v>
                </c:pt>
                <c:pt idx="197">
                  <c:v>0.77500000000000002</c:v>
                </c:pt>
                <c:pt idx="198">
                  <c:v>4.8579999999999997</c:v>
                </c:pt>
                <c:pt idx="199">
                  <c:v>9.6579999999999995</c:v>
                </c:pt>
                <c:pt idx="200">
                  <c:v>18.998000000000001</c:v>
                </c:pt>
                <c:pt idx="201">
                  <c:v>6.9325000000000001</c:v>
                </c:pt>
                <c:pt idx="202">
                  <c:v>4.4850000000000003</c:v>
                </c:pt>
                <c:pt idx="203">
                  <c:v>2.37</c:v>
                </c:pt>
                <c:pt idx="204">
                  <c:v>11.231999999999999</c:v>
                </c:pt>
                <c:pt idx="205">
                  <c:v>10.1325</c:v>
                </c:pt>
                <c:pt idx="206">
                  <c:v>32.384</c:v>
                </c:pt>
                <c:pt idx="207">
                  <c:v>9.3179999999999996</c:v>
                </c:pt>
                <c:pt idx="208">
                  <c:v>18.638999999999999</c:v>
                </c:pt>
                <c:pt idx="209">
                  <c:v>16.215499999999999</c:v>
                </c:pt>
                <c:pt idx="210">
                  <c:v>17.283000000000001</c:v>
                </c:pt>
                <c:pt idx="211">
                  <c:v>1.2030000000000001</c:v>
                </c:pt>
                <c:pt idx="212">
                  <c:v>4.9349999999999996</c:v>
                </c:pt>
                <c:pt idx="213">
                  <c:v>8.4</c:v>
                </c:pt>
                <c:pt idx="214">
                  <c:v>35.840000000000003</c:v>
                </c:pt>
                <c:pt idx="215">
                  <c:v>8.64</c:v>
                </c:pt>
                <c:pt idx="216">
                  <c:v>39.823999999999998</c:v>
                </c:pt>
                <c:pt idx="217">
                  <c:v>5.48</c:v>
                </c:pt>
                <c:pt idx="218">
                  <c:v>4.8970000000000002</c:v>
                </c:pt>
                <c:pt idx="219">
                  <c:v>26.131499999999999</c:v>
                </c:pt>
                <c:pt idx="220">
                  <c:v>9.3140000000000001</c:v>
                </c:pt>
                <c:pt idx="221">
                  <c:v>14.71</c:v>
                </c:pt>
                <c:pt idx="222">
                  <c:v>31.78</c:v>
                </c:pt>
                <c:pt idx="223">
                  <c:v>29.582999999999998</c:v>
                </c:pt>
                <c:pt idx="224">
                  <c:v>2.3205</c:v>
                </c:pt>
                <c:pt idx="225">
                  <c:v>38.915999999999997</c:v>
                </c:pt>
                <c:pt idx="226">
                  <c:v>11.746499999999999</c:v>
                </c:pt>
                <c:pt idx="227">
                  <c:v>24.125499999999999</c:v>
                </c:pt>
                <c:pt idx="228">
                  <c:v>10.234999999999999</c:v>
                </c:pt>
                <c:pt idx="229">
                  <c:v>3.6259999999999999</c:v>
                </c:pt>
                <c:pt idx="230">
                  <c:v>24.175000000000001</c:v>
                </c:pt>
                <c:pt idx="231">
                  <c:v>29.949000000000002</c:v>
                </c:pt>
                <c:pt idx="232">
                  <c:v>32.791499999999999</c:v>
                </c:pt>
                <c:pt idx="233">
                  <c:v>9.2850000000000001</c:v>
                </c:pt>
                <c:pt idx="234">
                  <c:v>4.7575000000000003</c:v>
                </c:pt>
                <c:pt idx="235">
                  <c:v>16.11</c:v>
                </c:pt>
                <c:pt idx="236">
                  <c:v>15.07</c:v>
                </c:pt>
                <c:pt idx="237">
                  <c:v>49.49</c:v>
                </c:pt>
                <c:pt idx="238">
                  <c:v>24.315000000000001</c:v>
                </c:pt>
                <c:pt idx="239">
                  <c:v>10.765000000000001</c:v>
                </c:pt>
                <c:pt idx="240">
                  <c:v>3.8759999999999999</c:v>
                </c:pt>
                <c:pt idx="241">
                  <c:v>40.604999999999997</c:v>
                </c:pt>
                <c:pt idx="242">
                  <c:v>6.5774999999999997</c:v>
                </c:pt>
                <c:pt idx="243">
                  <c:v>4.6609999999999996</c:v>
                </c:pt>
                <c:pt idx="244">
                  <c:v>23.56</c:v>
                </c:pt>
                <c:pt idx="245">
                  <c:v>44.335000000000001</c:v>
                </c:pt>
                <c:pt idx="246">
                  <c:v>8.7119999999999997</c:v>
                </c:pt>
                <c:pt idx="247">
                  <c:v>12.497999999999999</c:v>
                </c:pt>
                <c:pt idx="248">
                  <c:v>22.852499999999999</c:v>
                </c:pt>
                <c:pt idx="249">
                  <c:v>13.304</c:v>
                </c:pt>
                <c:pt idx="250">
                  <c:v>25.367999999999999</c:v>
                </c:pt>
                <c:pt idx="251">
                  <c:v>16.16</c:v>
                </c:pt>
                <c:pt idx="252">
                  <c:v>19.375</c:v>
                </c:pt>
                <c:pt idx="253">
                  <c:v>9.6720000000000006</c:v>
                </c:pt>
                <c:pt idx="254">
                  <c:v>1.5920000000000001</c:v>
                </c:pt>
                <c:pt idx="255">
                  <c:v>15.9025</c:v>
                </c:pt>
                <c:pt idx="256">
                  <c:v>7.7729999999999997</c:v>
                </c:pt>
                <c:pt idx="257">
                  <c:v>17.77</c:v>
                </c:pt>
                <c:pt idx="258">
                  <c:v>3.4474999999999998</c:v>
                </c:pt>
                <c:pt idx="259">
                  <c:v>4.6580000000000004</c:v>
                </c:pt>
                <c:pt idx="260">
                  <c:v>36.39</c:v>
                </c:pt>
                <c:pt idx="261">
                  <c:v>23.513999999999999</c:v>
                </c:pt>
                <c:pt idx="262">
                  <c:v>8.827</c:v>
                </c:pt>
                <c:pt idx="263">
                  <c:v>5.8029999999999999</c:v>
                </c:pt>
                <c:pt idx="264">
                  <c:v>6.4560000000000004</c:v>
                </c:pt>
                <c:pt idx="265">
                  <c:v>37.457999999999998</c:v>
                </c:pt>
                <c:pt idx="266">
                  <c:v>5.6619999999999999</c:v>
                </c:pt>
                <c:pt idx="267">
                  <c:v>10.3635</c:v>
                </c:pt>
                <c:pt idx="268">
                  <c:v>18.934000000000001</c:v>
                </c:pt>
                <c:pt idx="269">
                  <c:v>26.141500000000001</c:v>
                </c:pt>
                <c:pt idx="270">
                  <c:v>0.98499999999999999</c:v>
                </c:pt>
                <c:pt idx="271">
                  <c:v>22.032</c:v>
                </c:pt>
                <c:pt idx="272">
                  <c:v>6.1920000000000002</c:v>
                </c:pt>
                <c:pt idx="273">
                  <c:v>22.353000000000002</c:v>
                </c:pt>
                <c:pt idx="274">
                  <c:v>21.783000000000001</c:v>
                </c:pt>
                <c:pt idx="275">
                  <c:v>19.448</c:v>
                </c:pt>
                <c:pt idx="276">
                  <c:v>23.072500000000002</c:v>
                </c:pt>
                <c:pt idx="277">
                  <c:v>24.186</c:v>
                </c:pt>
                <c:pt idx="278">
                  <c:v>11.1</c:v>
                </c:pt>
                <c:pt idx="279">
                  <c:v>6.8070000000000004</c:v>
                </c:pt>
                <c:pt idx="280">
                  <c:v>7.43</c:v>
                </c:pt>
                <c:pt idx="281">
                  <c:v>15.384</c:v>
                </c:pt>
                <c:pt idx="282">
                  <c:v>12.853999999999999</c:v>
                </c:pt>
                <c:pt idx="283">
                  <c:v>15.544</c:v>
                </c:pt>
                <c:pt idx="284">
                  <c:v>21.842500000000001</c:v>
                </c:pt>
                <c:pt idx="285">
                  <c:v>0.91400000000000003</c:v>
                </c:pt>
                <c:pt idx="286">
                  <c:v>27.638999999999999</c:v>
                </c:pt>
                <c:pt idx="287">
                  <c:v>35.515999999999998</c:v>
                </c:pt>
                <c:pt idx="288">
                  <c:v>14.067</c:v>
                </c:pt>
                <c:pt idx="289">
                  <c:v>42.281999999999996</c:v>
                </c:pt>
                <c:pt idx="290">
                  <c:v>8.7100000000000009</c:v>
                </c:pt>
                <c:pt idx="291">
                  <c:v>2.6190000000000002</c:v>
                </c:pt>
                <c:pt idx="292">
                  <c:v>11.63</c:v>
                </c:pt>
                <c:pt idx="293">
                  <c:v>22.84</c:v>
                </c:pt>
                <c:pt idx="294">
                  <c:v>22.74</c:v>
                </c:pt>
                <c:pt idx="295">
                  <c:v>24.945</c:v>
                </c:pt>
                <c:pt idx="296">
                  <c:v>6.0869999999999997</c:v>
                </c:pt>
                <c:pt idx="297">
                  <c:v>6.9824999999999999</c:v>
                </c:pt>
                <c:pt idx="298">
                  <c:v>36.174999999999997</c:v>
                </c:pt>
                <c:pt idx="299">
                  <c:v>15.228</c:v>
                </c:pt>
                <c:pt idx="300">
                  <c:v>44.140500000000003</c:v>
                </c:pt>
                <c:pt idx="301">
                  <c:v>29.559000000000001</c:v>
                </c:pt>
                <c:pt idx="302">
                  <c:v>22.01</c:v>
                </c:pt>
                <c:pt idx="303">
                  <c:v>35.69</c:v>
                </c:pt>
                <c:pt idx="304">
                  <c:v>8.1775000000000002</c:v>
                </c:pt>
                <c:pt idx="305">
                  <c:v>13.552</c:v>
                </c:pt>
                <c:pt idx="306">
                  <c:v>18.0915</c:v>
                </c:pt>
                <c:pt idx="307">
                  <c:v>1.276</c:v>
                </c:pt>
                <c:pt idx="308">
                  <c:v>3.7050000000000001</c:v>
                </c:pt>
                <c:pt idx="309">
                  <c:v>14.8995</c:v>
                </c:pt>
                <c:pt idx="310">
                  <c:v>8.1910000000000007</c:v>
                </c:pt>
                <c:pt idx="311">
                  <c:v>11.2005</c:v>
                </c:pt>
                <c:pt idx="312">
                  <c:v>30.919</c:v>
                </c:pt>
                <c:pt idx="313">
                  <c:v>33.777000000000001</c:v>
                </c:pt>
                <c:pt idx="314">
                  <c:v>7.75</c:v>
                </c:pt>
                <c:pt idx="315">
                  <c:v>12.917999999999999</c:v>
                </c:pt>
                <c:pt idx="316">
                  <c:v>1.2645</c:v>
                </c:pt>
                <c:pt idx="317">
                  <c:v>7.9950000000000001</c:v>
                </c:pt>
                <c:pt idx="318">
                  <c:v>25.010999999999999</c:v>
                </c:pt>
                <c:pt idx="319">
                  <c:v>3.9470000000000001</c:v>
                </c:pt>
                <c:pt idx="320">
                  <c:v>12.244999999999999</c:v>
                </c:pt>
                <c:pt idx="321">
                  <c:v>4.0354999999999999</c:v>
                </c:pt>
                <c:pt idx="322">
                  <c:v>7.9124999999999996</c:v>
                </c:pt>
                <c:pt idx="323">
                  <c:v>31.311</c:v>
                </c:pt>
                <c:pt idx="324">
                  <c:v>8.0625</c:v>
                </c:pt>
                <c:pt idx="325">
                  <c:v>3.5575000000000001</c:v>
                </c:pt>
                <c:pt idx="326">
                  <c:v>8.6869999999999994</c:v>
                </c:pt>
                <c:pt idx="327">
                  <c:v>7.6929999999999996</c:v>
                </c:pt>
                <c:pt idx="328">
                  <c:v>7.9349999999999996</c:v>
                </c:pt>
                <c:pt idx="329">
                  <c:v>11.28</c:v>
                </c:pt>
                <c:pt idx="330">
                  <c:v>38.46</c:v>
                </c:pt>
                <c:pt idx="331">
                  <c:v>13.452</c:v>
                </c:pt>
                <c:pt idx="332">
                  <c:v>36.734999999999999</c:v>
                </c:pt>
                <c:pt idx="333">
                  <c:v>3.9870000000000001</c:v>
                </c:pt>
                <c:pt idx="334">
                  <c:v>14.14</c:v>
                </c:pt>
                <c:pt idx="335">
                  <c:v>3.4289999999999998</c:v>
                </c:pt>
                <c:pt idx="336">
                  <c:v>11.8035</c:v>
                </c:pt>
                <c:pt idx="337">
                  <c:v>7.08</c:v>
                </c:pt>
                <c:pt idx="338">
                  <c:v>1.0660000000000001</c:v>
                </c:pt>
                <c:pt idx="339">
                  <c:v>34.380000000000003</c:v>
                </c:pt>
                <c:pt idx="340">
                  <c:v>29.283000000000001</c:v>
                </c:pt>
                <c:pt idx="341">
                  <c:v>21.027999999999999</c:v>
                </c:pt>
                <c:pt idx="342">
                  <c:v>6.524</c:v>
                </c:pt>
                <c:pt idx="343">
                  <c:v>23.164000000000001</c:v>
                </c:pt>
                <c:pt idx="344">
                  <c:v>19.1555</c:v>
                </c:pt>
                <c:pt idx="345">
                  <c:v>7.2149999999999999</c:v>
                </c:pt>
                <c:pt idx="346">
                  <c:v>18.792000000000002</c:v>
                </c:pt>
                <c:pt idx="347">
                  <c:v>12.036</c:v>
                </c:pt>
                <c:pt idx="348">
                  <c:v>16.968</c:v>
                </c:pt>
                <c:pt idx="349">
                  <c:v>7.8879999999999999</c:v>
                </c:pt>
                <c:pt idx="350">
                  <c:v>20.149999999999999</c:v>
                </c:pt>
                <c:pt idx="351">
                  <c:v>23.09</c:v>
                </c:pt>
                <c:pt idx="352">
                  <c:v>22.09</c:v>
                </c:pt>
                <c:pt idx="353">
                  <c:v>16.794</c:v>
                </c:pt>
                <c:pt idx="354">
                  <c:v>35.131500000000003</c:v>
                </c:pt>
                <c:pt idx="355">
                  <c:v>3.3885000000000001</c:v>
                </c:pt>
                <c:pt idx="356">
                  <c:v>5.0759999999999996</c:v>
                </c:pt>
                <c:pt idx="357">
                  <c:v>28.962</c:v>
                </c:pt>
                <c:pt idx="358">
                  <c:v>2.7225000000000001</c:v>
                </c:pt>
                <c:pt idx="359">
                  <c:v>1.2725</c:v>
                </c:pt>
                <c:pt idx="360">
                  <c:v>3.827</c:v>
                </c:pt>
                <c:pt idx="361">
                  <c:v>4.0359999999999996</c:v>
                </c:pt>
                <c:pt idx="362">
                  <c:v>18.975000000000001</c:v>
                </c:pt>
                <c:pt idx="363">
                  <c:v>34.869999999999997</c:v>
                </c:pt>
                <c:pt idx="364">
                  <c:v>9.7110000000000003</c:v>
                </c:pt>
                <c:pt idx="365">
                  <c:v>4.8479999999999999</c:v>
                </c:pt>
                <c:pt idx="366">
                  <c:v>4.9109999999999996</c:v>
                </c:pt>
                <c:pt idx="367">
                  <c:v>4.7300000000000004</c:v>
                </c:pt>
                <c:pt idx="368">
                  <c:v>11.986499999999999</c:v>
                </c:pt>
                <c:pt idx="369">
                  <c:v>25.119499999999999</c:v>
                </c:pt>
                <c:pt idx="370">
                  <c:v>33.234999999999999</c:v>
                </c:pt>
                <c:pt idx="371">
                  <c:v>3.5939999999999999</c:v>
                </c:pt>
                <c:pt idx="372">
                  <c:v>11.79</c:v>
                </c:pt>
                <c:pt idx="373">
                  <c:v>13.867000000000001</c:v>
                </c:pt>
                <c:pt idx="374">
                  <c:v>9.8849999999999998</c:v>
                </c:pt>
                <c:pt idx="375">
                  <c:v>36.624000000000002</c:v>
                </c:pt>
                <c:pt idx="376">
                  <c:v>7.2039999999999997</c:v>
                </c:pt>
                <c:pt idx="377">
                  <c:v>18.2745</c:v>
                </c:pt>
                <c:pt idx="378">
                  <c:v>19.773</c:v>
                </c:pt>
                <c:pt idx="379">
                  <c:v>9.1910000000000007</c:v>
                </c:pt>
                <c:pt idx="380">
                  <c:v>6.9509999999999996</c:v>
                </c:pt>
                <c:pt idx="381">
                  <c:v>4.4640000000000004</c:v>
                </c:pt>
                <c:pt idx="382">
                  <c:v>26.207999999999998</c:v>
                </c:pt>
                <c:pt idx="383">
                  <c:v>8.6225000000000005</c:v>
                </c:pt>
                <c:pt idx="384">
                  <c:v>44.981999999999999</c:v>
                </c:pt>
                <c:pt idx="385">
                  <c:v>32.4495</c:v>
                </c:pt>
                <c:pt idx="386">
                  <c:v>2.7559999999999998</c:v>
                </c:pt>
                <c:pt idx="387">
                  <c:v>25.494</c:v>
                </c:pt>
                <c:pt idx="388">
                  <c:v>36.524999999999999</c:v>
                </c:pt>
                <c:pt idx="389">
                  <c:v>17.277000000000001</c:v>
                </c:pt>
                <c:pt idx="390">
                  <c:v>2.6859999999999999</c:v>
                </c:pt>
                <c:pt idx="391">
                  <c:v>13.605</c:v>
                </c:pt>
                <c:pt idx="392">
                  <c:v>27.951000000000001</c:v>
                </c:pt>
                <c:pt idx="393">
                  <c:v>25.954999999999998</c:v>
                </c:pt>
                <c:pt idx="394">
                  <c:v>4.91</c:v>
                </c:pt>
                <c:pt idx="395">
                  <c:v>8.3770000000000007</c:v>
                </c:pt>
                <c:pt idx="396">
                  <c:v>1.6160000000000001</c:v>
                </c:pt>
                <c:pt idx="397">
                  <c:v>17.105</c:v>
                </c:pt>
                <c:pt idx="398">
                  <c:v>6.0960000000000001</c:v>
                </c:pt>
                <c:pt idx="399">
                  <c:v>28.744</c:v>
                </c:pt>
                <c:pt idx="400">
                  <c:v>4.8055000000000003</c:v>
                </c:pt>
                <c:pt idx="401">
                  <c:v>22.588000000000001</c:v>
                </c:pt>
                <c:pt idx="402">
                  <c:v>14.763999999999999</c:v>
                </c:pt>
                <c:pt idx="403">
                  <c:v>3.32</c:v>
                </c:pt>
                <c:pt idx="404">
                  <c:v>19.547999999999998</c:v>
                </c:pt>
                <c:pt idx="405">
                  <c:v>3.6985000000000001</c:v>
                </c:pt>
                <c:pt idx="406">
                  <c:v>3.6084999999999998</c:v>
                </c:pt>
                <c:pt idx="407">
                  <c:v>4.3360000000000003</c:v>
                </c:pt>
                <c:pt idx="408">
                  <c:v>9.3309999999999995</c:v>
                </c:pt>
                <c:pt idx="409">
                  <c:v>16.9785</c:v>
                </c:pt>
                <c:pt idx="410">
                  <c:v>11.555999999999999</c:v>
                </c:pt>
                <c:pt idx="411">
                  <c:v>7.8419999999999996</c:v>
                </c:pt>
                <c:pt idx="412">
                  <c:v>6.9080000000000004</c:v>
                </c:pt>
                <c:pt idx="413">
                  <c:v>8.1370000000000005</c:v>
                </c:pt>
                <c:pt idx="414">
                  <c:v>15.3225</c:v>
                </c:pt>
                <c:pt idx="415">
                  <c:v>5.4850000000000003</c:v>
                </c:pt>
                <c:pt idx="416">
                  <c:v>3.0150000000000001</c:v>
                </c:pt>
                <c:pt idx="417">
                  <c:v>1.3534999999999999</c:v>
                </c:pt>
                <c:pt idx="418">
                  <c:v>18.263000000000002</c:v>
                </c:pt>
                <c:pt idx="419">
                  <c:v>28.116</c:v>
                </c:pt>
                <c:pt idx="420">
                  <c:v>10.167999999999999</c:v>
                </c:pt>
                <c:pt idx="421">
                  <c:v>48.69</c:v>
                </c:pt>
                <c:pt idx="422">
                  <c:v>37.795999999999999</c:v>
                </c:pt>
                <c:pt idx="423">
                  <c:v>30.19</c:v>
                </c:pt>
                <c:pt idx="424">
                  <c:v>3.2850000000000001</c:v>
                </c:pt>
                <c:pt idx="425">
                  <c:v>12.57</c:v>
                </c:pt>
                <c:pt idx="426">
                  <c:v>15.994999999999999</c:v>
                </c:pt>
                <c:pt idx="427">
                  <c:v>4.3724999999999996</c:v>
                </c:pt>
                <c:pt idx="428">
                  <c:v>20.012499999999999</c:v>
                </c:pt>
                <c:pt idx="429">
                  <c:v>23.097000000000001</c:v>
                </c:pt>
                <c:pt idx="430">
                  <c:v>4.03</c:v>
                </c:pt>
                <c:pt idx="431">
                  <c:v>1.7404999999999999</c:v>
                </c:pt>
                <c:pt idx="432">
                  <c:v>4.4154999999999998</c:v>
                </c:pt>
                <c:pt idx="433">
                  <c:v>6.4455</c:v>
                </c:pt>
                <c:pt idx="434">
                  <c:v>21.78</c:v>
                </c:pt>
                <c:pt idx="435">
                  <c:v>3.698</c:v>
                </c:pt>
                <c:pt idx="436">
                  <c:v>5.9859999999999998</c:v>
                </c:pt>
                <c:pt idx="437">
                  <c:v>28.458500000000001</c:v>
                </c:pt>
                <c:pt idx="438">
                  <c:v>13.335000000000001</c:v>
                </c:pt>
                <c:pt idx="439">
                  <c:v>4.74</c:v>
                </c:pt>
                <c:pt idx="440">
                  <c:v>8.6579999999999995</c:v>
                </c:pt>
                <c:pt idx="441">
                  <c:v>3.3050000000000002</c:v>
                </c:pt>
                <c:pt idx="442">
                  <c:v>24.781500000000001</c:v>
                </c:pt>
                <c:pt idx="443">
                  <c:v>31.759</c:v>
                </c:pt>
                <c:pt idx="444">
                  <c:v>5.7889999999999997</c:v>
                </c:pt>
                <c:pt idx="445">
                  <c:v>2.8959999999999999</c:v>
                </c:pt>
                <c:pt idx="446">
                  <c:v>20.736000000000001</c:v>
                </c:pt>
                <c:pt idx="447">
                  <c:v>7.2389999999999999</c:v>
                </c:pt>
                <c:pt idx="448">
                  <c:v>5.6219999999999999</c:v>
                </c:pt>
                <c:pt idx="449">
                  <c:v>3.6160000000000001</c:v>
                </c:pt>
                <c:pt idx="450">
                  <c:v>4.6390000000000002</c:v>
                </c:pt>
                <c:pt idx="451">
                  <c:v>36.212000000000003</c:v>
                </c:pt>
                <c:pt idx="452">
                  <c:v>4.4074999999999998</c:v>
                </c:pt>
                <c:pt idx="453">
                  <c:v>10.571999999999999</c:v>
                </c:pt>
                <c:pt idx="454">
                  <c:v>10.577999999999999</c:v>
                </c:pt>
                <c:pt idx="455">
                  <c:v>18.914999999999999</c:v>
                </c:pt>
                <c:pt idx="456">
                  <c:v>25.5105</c:v>
                </c:pt>
                <c:pt idx="457">
                  <c:v>13.196999999999999</c:v>
                </c:pt>
                <c:pt idx="458">
                  <c:v>19.268999999999998</c:v>
                </c:pt>
                <c:pt idx="459">
                  <c:v>15.9275</c:v>
                </c:pt>
                <c:pt idx="460">
                  <c:v>9.4589999999999996</c:v>
                </c:pt>
                <c:pt idx="461">
                  <c:v>37.548000000000002</c:v>
                </c:pt>
                <c:pt idx="462">
                  <c:v>7.2134999999999998</c:v>
                </c:pt>
                <c:pt idx="463">
                  <c:v>5.3440000000000003</c:v>
                </c:pt>
                <c:pt idx="464">
                  <c:v>7.2750000000000004</c:v>
                </c:pt>
                <c:pt idx="465">
                  <c:v>4.1070000000000002</c:v>
                </c:pt>
                <c:pt idx="466">
                  <c:v>0.95750000000000002</c:v>
                </c:pt>
                <c:pt idx="467">
                  <c:v>35.372</c:v>
                </c:pt>
                <c:pt idx="468">
                  <c:v>4.4424999999999999</c:v>
                </c:pt>
                <c:pt idx="469">
                  <c:v>5.984</c:v>
                </c:pt>
                <c:pt idx="470">
                  <c:v>6.75</c:v>
                </c:pt>
                <c:pt idx="471">
                  <c:v>4.9065000000000003</c:v>
                </c:pt>
                <c:pt idx="472">
                  <c:v>7.9160000000000004</c:v>
                </c:pt>
                <c:pt idx="473">
                  <c:v>37.840499999999999</c:v>
                </c:pt>
                <c:pt idx="474">
                  <c:v>8.9459999999999997</c:v>
                </c:pt>
                <c:pt idx="475">
                  <c:v>14.955</c:v>
                </c:pt>
                <c:pt idx="476">
                  <c:v>28.016999999999999</c:v>
                </c:pt>
                <c:pt idx="477">
                  <c:v>13.715</c:v>
                </c:pt>
                <c:pt idx="478">
                  <c:v>14.2555</c:v>
                </c:pt>
                <c:pt idx="479">
                  <c:v>13.805999999999999</c:v>
                </c:pt>
                <c:pt idx="480">
                  <c:v>30.148</c:v>
                </c:pt>
                <c:pt idx="481">
                  <c:v>39.712499999999999</c:v>
                </c:pt>
                <c:pt idx="482">
                  <c:v>19.589500000000001</c:v>
                </c:pt>
                <c:pt idx="483">
                  <c:v>4.6680000000000001</c:v>
                </c:pt>
                <c:pt idx="484">
                  <c:v>9.9890000000000008</c:v>
                </c:pt>
                <c:pt idx="485">
                  <c:v>7.3520000000000003</c:v>
                </c:pt>
                <c:pt idx="486">
                  <c:v>9.8979999999999997</c:v>
                </c:pt>
                <c:pt idx="487">
                  <c:v>26.558</c:v>
                </c:pt>
                <c:pt idx="488">
                  <c:v>12.9185</c:v>
                </c:pt>
                <c:pt idx="489">
                  <c:v>1.956</c:v>
                </c:pt>
                <c:pt idx="490">
                  <c:v>30.478000000000002</c:v>
                </c:pt>
                <c:pt idx="491">
                  <c:v>4.125</c:v>
                </c:pt>
                <c:pt idx="492">
                  <c:v>32.615000000000002</c:v>
                </c:pt>
                <c:pt idx="493">
                  <c:v>39.541499999999999</c:v>
                </c:pt>
                <c:pt idx="494">
                  <c:v>12.06</c:v>
                </c:pt>
                <c:pt idx="495">
                  <c:v>27.21</c:v>
                </c:pt>
                <c:pt idx="496">
                  <c:v>21.728000000000002</c:v>
                </c:pt>
                <c:pt idx="497">
                  <c:v>2.2229999999999999</c:v>
                </c:pt>
                <c:pt idx="498">
                  <c:v>29.913</c:v>
                </c:pt>
                <c:pt idx="499">
                  <c:v>1.649</c:v>
                </c:pt>
                <c:pt idx="500">
                  <c:v>5.5305</c:v>
                </c:pt>
                <c:pt idx="501">
                  <c:v>16.605</c:v>
                </c:pt>
                <c:pt idx="502">
                  <c:v>16.670000000000002</c:v>
                </c:pt>
                <c:pt idx="503">
                  <c:v>21.283999999999999</c:v>
                </c:pt>
                <c:pt idx="504">
                  <c:v>18.945</c:v>
                </c:pt>
                <c:pt idx="505">
                  <c:v>5.9865000000000004</c:v>
                </c:pt>
                <c:pt idx="506">
                  <c:v>17.027999999999999</c:v>
                </c:pt>
                <c:pt idx="507">
                  <c:v>9.1940000000000008</c:v>
                </c:pt>
                <c:pt idx="508">
                  <c:v>6.9240000000000004</c:v>
                </c:pt>
                <c:pt idx="509">
                  <c:v>7.2779999999999996</c:v>
                </c:pt>
                <c:pt idx="510">
                  <c:v>4.4225000000000003</c:v>
                </c:pt>
                <c:pt idx="511">
                  <c:v>9.9250000000000007</c:v>
                </c:pt>
                <c:pt idx="512">
                  <c:v>7.98</c:v>
                </c:pt>
                <c:pt idx="513">
                  <c:v>36.064999999999998</c:v>
                </c:pt>
                <c:pt idx="514">
                  <c:v>3.7909999999999999</c:v>
                </c:pt>
                <c:pt idx="515">
                  <c:v>1.974</c:v>
                </c:pt>
                <c:pt idx="516">
                  <c:v>5.1020000000000003</c:v>
                </c:pt>
                <c:pt idx="517">
                  <c:v>23.978999999999999</c:v>
                </c:pt>
                <c:pt idx="518">
                  <c:v>39.695</c:v>
                </c:pt>
                <c:pt idx="519">
                  <c:v>17.874500000000001</c:v>
                </c:pt>
                <c:pt idx="520">
                  <c:v>12.885</c:v>
                </c:pt>
                <c:pt idx="521">
                  <c:v>11.497999999999999</c:v>
                </c:pt>
                <c:pt idx="522">
                  <c:v>10.715</c:v>
                </c:pt>
                <c:pt idx="523">
                  <c:v>1.5885</c:v>
                </c:pt>
                <c:pt idx="524">
                  <c:v>19.95</c:v>
                </c:pt>
                <c:pt idx="525">
                  <c:v>37.948</c:v>
                </c:pt>
                <c:pt idx="526">
                  <c:v>40.625999999999998</c:v>
                </c:pt>
                <c:pt idx="527">
                  <c:v>24.8</c:v>
                </c:pt>
                <c:pt idx="528">
                  <c:v>11.106</c:v>
                </c:pt>
                <c:pt idx="529">
                  <c:v>0.88749999999999996</c:v>
                </c:pt>
                <c:pt idx="530">
                  <c:v>6.1924999999999999</c:v>
                </c:pt>
                <c:pt idx="531">
                  <c:v>16.742999999999999</c:v>
                </c:pt>
                <c:pt idx="532">
                  <c:v>12.15</c:v>
                </c:pt>
                <c:pt idx="533">
                  <c:v>4.3</c:v>
                </c:pt>
                <c:pt idx="534">
                  <c:v>16.7895</c:v>
                </c:pt>
                <c:pt idx="535">
                  <c:v>2.1869999999999998</c:v>
                </c:pt>
                <c:pt idx="536">
                  <c:v>37.299999999999997</c:v>
                </c:pt>
                <c:pt idx="537">
                  <c:v>1.9504999999999999</c:v>
                </c:pt>
                <c:pt idx="538">
                  <c:v>4.5555000000000003</c:v>
                </c:pt>
                <c:pt idx="539">
                  <c:v>1.6815</c:v>
                </c:pt>
                <c:pt idx="540">
                  <c:v>12.57</c:v>
                </c:pt>
                <c:pt idx="541">
                  <c:v>11.0115</c:v>
                </c:pt>
                <c:pt idx="542">
                  <c:v>3.7484999999999999</c:v>
                </c:pt>
                <c:pt idx="543">
                  <c:v>24.439499999999999</c:v>
                </c:pt>
                <c:pt idx="544">
                  <c:v>9.0549999999999997</c:v>
                </c:pt>
                <c:pt idx="545">
                  <c:v>14.52</c:v>
                </c:pt>
                <c:pt idx="546">
                  <c:v>26.234999999999999</c:v>
                </c:pt>
                <c:pt idx="547">
                  <c:v>38.183999999999997</c:v>
                </c:pt>
                <c:pt idx="548">
                  <c:v>6.3769999999999998</c:v>
                </c:pt>
                <c:pt idx="549">
                  <c:v>4.5674999999999999</c:v>
                </c:pt>
                <c:pt idx="550">
                  <c:v>38.299999999999997</c:v>
                </c:pt>
                <c:pt idx="551">
                  <c:v>2.718</c:v>
                </c:pt>
                <c:pt idx="552">
                  <c:v>10.128</c:v>
                </c:pt>
                <c:pt idx="553">
                  <c:v>1.9875</c:v>
                </c:pt>
                <c:pt idx="554">
                  <c:v>15.867000000000001</c:v>
                </c:pt>
                <c:pt idx="555">
                  <c:v>18.308</c:v>
                </c:pt>
                <c:pt idx="556">
                  <c:v>3.5739999999999998</c:v>
                </c:pt>
                <c:pt idx="557">
                  <c:v>33.439</c:v>
                </c:pt>
                <c:pt idx="558">
                  <c:v>24.504999999999999</c:v>
                </c:pt>
                <c:pt idx="559">
                  <c:v>34.956000000000003</c:v>
                </c:pt>
                <c:pt idx="560">
                  <c:v>41.29</c:v>
                </c:pt>
                <c:pt idx="561">
                  <c:v>30.367999999999999</c:v>
                </c:pt>
                <c:pt idx="562">
                  <c:v>12.513999999999999</c:v>
                </c:pt>
                <c:pt idx="563">
                  <c:v>3.9390000000000001</c:v>
                </c:pt>
                <c:pt idx="564">
                  <c:v>39.775500000000001</c:v>
                </c:pt>
                <c:pt idx="565">
                  <c:v>33.512</c:v>
                </c:pt>
                <c:pt idx="566">
                  <c:v>5.1100000000000003</c:v>
                </c:pt>
                <c:pt idx="567">
                  <c:v>29.975999999999999</c:v>
                </c:pt>
                <c:pt idx="568">
                  <c:v>16.353000000000002</c:v>
                </c:pt>
                <c:pt idx="569">
                  <c:v>9.34</c:v>
                </c:pt>
                <c:pt idx="570">
                  <c:v>1.6759999999999999</c:v>
                </c:pt>
                <c:pt idx="571">
                  <c:v>3.1305000000000001</c:v>
                </c:pt>
                <c:pt idx="572">
                  <c:v>7.66</c:v>
                </c:pt>
                <c:pt idx="573">
                  <c:v>6.9630000000000001</c:v>
                </c:pt>
                <c:pt idx="574">
                  <c:v>2.5680000000000001</c:v>
                </c:pt>
                <c:pt idx="575">
                  <c:v>7.8630000000000004</c:v>
                </c:pt>
                <c:pt idx="576">
                  <c:v>5.6790000000000003</c:v>
                </c:pt>
                <c:pt idx="577">
                  <c:v>13.388999999999999</c:v>
                </c:pt>
                <c:pt idx="578">
                  <c:v>33.106499999999997</c:v>
                </c:pt>
                <c:pt idx="579">
                  <c:v>2.6890000000000001</c:v>
                </c:pt>
                <c:pt idx="580">
                  <c:v>4.0620000000000003</c:v>
                </c:pt>
                <c:pt idx="581">
                  <c:v>3.47</c:v>
                </c:pt>
                <c:pt idx="582">
                  <c:v>8.7449999999999992</c:v>
                </c:pt>
                <c:pt idx="583">
                  <c:v>17.385000000000002</c:v>
                </c:pt>
                <c:pt idx="584">
                  <c:v>8.2260000000000009</c:v>
                </c:pt>
                <c:pt idx="585">
                  <c:v>14.8185</c:v>
                </c:pt>
                <c:pt idx="586">
                  <c:v>6.968</c:v>
                </c:pt>
                <c:pt idx="587">
                  <c:v>39.664000000000001</c:v>
                </c:pt>
                <c:pt idx="588">
                  <c:v>7.7619999999999996</c:v>
                </c:pt>
                <c:pt idx="589">
                  <c:v>17.184999999999999</c:v>
                </c:pt>
                <c:pt idx="590">
                  <c:v>19.108000000000001</c:v>
                </c:pt>
                <c:pt idx="591">
                  <c:v>20.545000000000002</c:v>
                </c:pt>
                <c:pt idx="592">
                  <c:v>34.83</c:v>
                </c:pt>
                <c:pt idx="593">
                  <c:v>19.128</c:v>
                </c:pt>
                <c:pt idx="594">
                  <c:v>7.0949999999999998</c:v>
                </c:pt>
                <c:pt idx="595">
                  <c:v>10.6225</c:v>
                </c:pt>
                <c:pt idx="596">
                  <c:v>13.742000000000001</c:v>
                </c:pt>
                <c:pt idx="597">
                  <c:v>17.625</c:v>
                </c:pt>
                <c:pt idx="598">
                  <c:v>9.0045000000000002</c:v>
                </c:pt>
                <c:pt idx="599">
                  <c:v>36.211500000000001</c:v>
                </c:pt>
                <c:pt idx="600">
                  <c:v>10.226000000000001</c:v>
                </c:pt>
                <c:pt idx="601">
                  <c:v>29.027999999999999</c:v>
                </c:pt>
                <c:pt idx="602">
                  <c:v>9.2940000000000005</c:v>
                </c:pt>
                <c:pt idx="603">
                  <c:v>24.81</c:v>
                </c:pt>
                <c:pt idx="604">
                  <c:v>6.8564999999999996</c:v>
                </c:pt>
                <c:pt idx="605">
                  <c:v>16.817499999999999</c:v>
                </c:pt>
                <c:pt idx="606">
                  <c:v>43.749000000000002</c:v>
                </c:pt>
                <c:pt idx="607">
                  <c:v>6.6029999999999998</c:v>
                </c:pt>
                <c:pt idx="608">
                  <c:v>48.685000000000002</c:v>
                </c:pt>
                <c:pt idx="609">
                  <c:v>42.314999999999998</c:v>
                </c:pt>
                <c:pt idx="610">
                  <c:v>8.5905000000000005</c:v>
                </c:pt>
                <c:pt idx="611">
                  <c:v>6.9029999999999996</c:v>
                </c:pt>
                <c:pt idx="612">
                  <c:v>22.428000000000001</c:v>
                </c:pt>
                <c:pt idx="613">
                  <c:v>6.1154999999999999</c:v>
                </c:pt>
                <c:pt idx="614">
                  <c:v>4.84</c:v>
                </c:pt>
                <c:pt idx="615">
                  <c:v>1.476</c:v>
                </c:pt>
                <c:pt idx="616">
                  <c:v>43.935000000000002</c:v>
                </c:pt>
                <c:pt idx="617">
                  <c:v>7.39</c:v>
                </c:pt>
                <c:pt idx="618">
                  <c:v>6.4829999999999997</c:v>
                </c:pt>
                <c:pt idx="619">
                  <c:v>8.4480000000000004</c:v>
                </c:pt>
                <c:pt idx="620">
                  <c:v>18.32</c:v>
                </c:pt>
                <c:pt idx="621">
                  <c:v>6.6180000000000003</c:v>
                </c:pt>
                <c:pt idx="622">
                  <c:v>10.345499999999999</c:v>
                </c:pt>
                <c:pt idx="623">
                  <c:v>12.048</c:v>
                </c:pt>
                <c:pt idx="624">
                  <c:v>8.6609999999999996</c:v>
                </c:pt>
                <c:pt idx="625">
                  <c:v>16.857500000000002</c:v>
                </c:pt>
                <c:pt idx="626">
                  <c:v>25.571000000000002</c:v>
                </c:pt>
                <c:pt idx="627">
                  <c:v>14.295999999999999</c:v>
                </c:pt>
                <c:pt idx="628">
                  <c:v>13.983000000000001</c:v>
                </c:pt>
                <c:pt idx="629">
                  <c:v>8.6010000000000009</c:v>
                </c:pt>
                <c:pt idx="630">
                  <c:v>12.318</c:v>
                </c:pt>
                <c:pt idx="631">
                  <c:v>5.5670000000000002</c:v>
                </c:pt>
                <c:pt idx="632">
                  <c:v>3.3330000000000002</c:v>
                </c:pt>
                <c:pt idx="633">
                  <c:v>15.135</c:v>
                </c:pt>
                <c:pt idx="634">
                  <c:v>44.878500000000003</c:v>
                </c:pt>
                <c:pt idx="635">
                  <c:v>5.2439999999999998</c:v>
                </c:pt>
                <c:pt idx="636">
                  <c:v>2.5310000000000001</c:v>
                </c:pt>
                <c:pt idx="637">
                  <c:v>12.438000000000001</c:v>
                </c:pt>
                <c:pt idx="638">
                  <c:v>27.18</c:v>
                </c:pt>
                <c:pt idx="639">
                  <c:v>6.35</c:v>
                </c:pt>
                <c:pt idx="640">
                  <c:v>9.9375</c:v>
                </c:pt>
                <c:pt idx="641">
                  <c:v>34.015500000000003</c:v>
                </c:pt>
                <c:pt idx="642">
                  <c:v>8.6</c:v>
                </c:pt>
                <c:pt idx="643">
                  <c:v>20.51</c:v>
                </c:pt>
                <c:pt idx="644">
                  <c:v>31.2165</c:v>
                </c:pt>
                <c:pt idx="645">
                  <c:v>2.3719999999999999</c:v>
                </c:pt>
                <c:pt idx="646">
                  <c:v>3.56</c:v>
                </c:pt>
                <c:pt idx="647">
                  <c:v>38.6</c:v>
                </c:pt>
                <c:pt idx="648">
                  <c:v>15.920999999999999</c:v>
                </c:pt>
                <c:pt idx="649">
                  <c:v>20.947500000000002</c:v>
                </c:pt>
                <c:pt idx="650">
                  <c:v>14.502000000000001</c:v>
                </c:pt>
                <c:pt idx="651">
                  <c:v>5.7220000000000004</c:v>
                </c:pt>
                <c:pt idx="652">
                  <c:v>20.72</c:v>
                </c:pt>
                <c:pt idx="653">
                  <c:v>41.625</c:v>
                </c:pt>
                <c:pt idx="654">
                  <c:v>15.148</c:v>
                </c:pt>
                <c:pt idx="655">
                  <c:v>11.475</c:v>
                </c:pt>
                <c:pt idx="656">
                  <c:v>25.215</c:v>
                </c:pt>
                <c:pt idx="657">
                  <c:v>12.21</c:v>
                </c:pt>
                <c:pt idx="658">
                  <c:v>26.395</c:v>
                </c:pt>
                <c:pt idx="659">
                  <c:v>24.922499999999999</c:v>
                </c:pt>
                <c:pt idx="660">
                  <c:v>9.9090000000000007</c:v>
                </c:pt>
                <c:pt idx="661">
                  <c:v>19.231999999999999</c:v>
                </c:pt>
                <c:pt idx="662">
                  <c:v>23.532499999999999</c:v>
                </c:pt>
                <c:pt idx="663">
                  <c:v>26.914999999999999</c:v>
                </c:pt>
                <c:pt idx="664">
                  <c:v>4.6689999999999996</c:v>
                </c:pt>
                <c:pt idx="665">
                  <c:v>12.95</c:v>
                </c:pt>
                <c:pt idx="666">
                  <c:v>4.992</c:v>
                </c:pt>
                <c:pt idx="667">
                  <c:v>17.827999999999999</c:v>
                </c:pt>
                <c:pt idx="668">
                  <c:v>22.413</c:v>
                </c:pt>
                <c:pt idx="669">
                  <c:v>10.3635</c:v>
                </c:pt>
                <c:pt idx="670">
                  <c:v>16.429500000000001</c:v>
                </c:pt>
                <c:pt idx="671">
                  <c:v>2.7120000000000002</c:v>
                </c:pt>
                <c:pt idx="672">
                  <c:v>6.282</c:v>
                </c:pt>
                <c:pt idx="673">
                  <c:v>6.3125</c:v>
                </c:pt>
                <c:pt idx="674">
                  <c:v>22.858499999999999</c:v>
                </c:pt>
                <c:pt idx="675">
                  <c:v>11.829000000000001</c:v>
                </c:pt>
                <c:pt idx="676">
                  <c:v>4.0720000000000001</c:v>
                </c:pt>
                <c:pt idx="677">
                  <c:v>15.676</c:v>
                </c:pt>
                <c:pt idx="678">
                  <c:v>9.1829999999999998</c:v>
                </c:pt>
                <c:pt idx="679">
                  <c:v>23.094000000000001</c:v>
                </c:pt>
                <c:pt idx="680">
                  <c:v>20.997</c:v>
                </c:pt>
                <c:pt idx="681">
                  <c:v>22.491</c:v>
                </c:pt>
                <c:pt idx="682">
                  <c:v>29.007999999999999</c:v>
                </c:pt>
                <c:pt idx="683">
                  <c:v>6.2869999999999999</c:v>
                </c:pt>
                <c:pt idx="684">
                  <c:v>29.38</c:v>
                </c:pt>
                <c:pt idx="685">
                  <c:v>4.8760000000000003</c:v>
                </c:pt>
                <c:pt idx="686">
                  <c:v>7.8784999999999998</c:v>
                </c:pt>
                <c:pt idx="687">
                  <c:v>9.32</c:v>
                </c:pt>
                <c:pt idx="688">
                  <c:v>34.985999999999997</c:v>
                </c:pt>
                <c:pt idx="689">
                  <c:v>6.06</c:v>
                </c:pt>
                <c:pt idx="690">
                  <c:v>11.4</c:v>
                </c:pt>
                <c:pt idx="691">
                  <c:v>11.226000000000001</c:v>
                </c:pt>
                <c:pt idx="692">
                  <c:v>14.978</c:v>
                </c:pt>
                <c:pt idx="693">
                  <c:v>26.103999999999999</c:v>
                </c:pt>
                <c:pt idx="694">
                  <c:v>35.42</c:v>
                </c:pt>
                <c:pt idx="695">
                  <c:v>3.4489999999999998</c:v>
                </c:pt>
                <c:pt idx="696">
                  <c:v>2.4355000000000002</c:v>
                </c:pt>
                <c:pt idx="697">
                  <c:v>7.2880000000000003</c:v>
                </c:pt>
                <c:pt idx="698">
                  <c:v>9.9369999999999994</c:v>
                </c:pt>
                <c:pt idx="699">
                  <c:v>5.0715000000000003</c:v>
                </c:pt>
                <c:pt idx="700">
                  <c:v>6.9329999999999998</c:v>
                </c:pt>
                <c:pt idx="701">
                  <c:v>34.933500000000002</c:v>
                </c:pt>
                <c:pt idx="702">
                  <c:v>19.884</c:v>
                </c:pt>
                <c:pt idx="703">
                  <c:v>4.0754999999999999</c:v>
                </c:pt>
                <c:pt idx="704">
                  <c:v>14.278499999999999</c:v>
                </c:pt>
                <c:pt idx="705">
                  <c:v>33.729500000000002</c:v>
                </c:pt>
                <c:pt idx="706">
                  <c:v>31.09</c:v>
                </c:pt>
                <c:pt idx="707">
                  <c:v>35.347499999999997</c:v>
                </c:pt>
                <c:pt idx="708">
                  <c:v>0.63900000000000001</c:v>
                </c:pt>
                <c:pt idx="709">
                  <c:v>25.683</c:v>
                </c:pt>
                <c:pt idx="710">
                  <c:v>6.5650000000000004</c:v>
                </c:pt>
                <c:pt idx="711">
                  <c:v>23.796500000000002</c:v>
                </c:pt>
                <c:pt idx="712">
                  <c:v>14.7315</c:v>
                </c:pt>
                <c:pt idx="713">
                  <c:v>19.452000000000002</c:v>
                </c:pt>
                <c:pt idx="714">
                  <c:v>12.98</c:v>
                </c:pt>
                <c:pt idx="715">
                  <c:v>4.3525</c:v>
                </c:pt>
                <c:pt idx="716">
                  <c:v>4.944</c:v>
                </c:pt>
                <c:pt idx="717">
                  <c:v>4.1539999999999999</c:v>
                </c:pt>
                <c:pt idx="718">
                  <c:v>22.43</c:v>
                </c:pt>
                <c:pt idx="719">
                  <c:v>4.0529999999999999</c:v>
                </c:pt>
                <c:pt idx="720">
                  <c:v>3.82</c:v>
                </c:pt>
                <c:pt idx="721">
                  <c:v>10.6875</c:v>
                </c:pt>
                <c:pt idx="722">
                  <c:v>39.064999999999998</c:v>
                </c:pt>
                <c:pt idx="723">
                  <c:v>39.479999999999997</c:v>
                </c:pt>
                <c:pt idx="724">
                  <c:v>3.4060000000000001</c:v>
                </c:pt>
                <c:pt idx="725">
                  <c:v>4.9420000000000002</c:v>
                </c:pt>
                <c:pt idx="726">
                  <c:v>2.0175000000000001</c:v>
                </c:pt>
                <c:pt idx="727">
                  <c:v>47.79</c:v>
                </c:pt>
                <c:pt idx="728">
                  <c:v>12.858000000000001</c:v>
                </c:pt>
                <c:pt idx="729">
                  <c:v>13.83</c:v>
                </c:pt>
                <c:pt idx="730">
                  <c:v>7.3395000000000001</c:v>
                </c:pt>
                <c:pt idx="731">
                  <c:v>0.69899999999999995</c:v>
                </c:pt>
                <c:pt idx="732">
                  <c:v>36.355499999999999</c:v>
                </c:pt>
                <c:pt idx="733">
                  <c:v>5.6310000000000002</c:v>
                </c:pt>
                <c:pt idx="734">
                  <c:v>16.399999999999999</c:v>
                </c:pt>
                <c:pt idx="735">
                  <c:v>16.105499999999999</c:v>
                </c:pt>
                <c:pt idx="736">
                  <c:v>4.9844999999999997</c:v>
                </c:pt>
                <c:pt idx="737">
                  <c:v>4.5990000000000002</c:v>
                </c:pt>
                <c:pt idx="738">
                  <c:v>16.585999999999999</c:v>
                </c:pt>
                <c:pt idx="739">
                  <c:v>9.2125000000000004</c:v>
                </c:pt>
                <c:pt idx="740">
                  <c:v>22.068000000000001</c:v>
                </c:pt>
                <c:pt idx="741">
                  <c:v>14.265000000000001</c:v>
                </c:pt>
                <c:pt idx="742">
                  <c:v>19.263999999999999</c:v>
                </c:pt>
                <c:pt idx="743">
                  <c:v>5.79</c:v>
                </c:pt>
                <c:pt idx="744">
                  <c:v>41.17</c:v>
                </c:pt>
                <c:pt idx="745">
                  <c:v>6.2324999999999999</c:v>
                </c:pt>
                <c:pt idx="746">
                  <c:v>8.766</c:v>
                </c:pt>
                <c:pt idx="747">
                  <c:v>48.604999999999997</c:v>
                </c:pt>
                <c:pt idx="748">
                  <c:v>8.2479999999999993</c:v>
                </c:pt>
                <c:pt idx="749">
                  <c:v>3.0125000000000002</c:v>
                </c:pt>
                <c:pt idx="750">
                  <c:v>44.536499999999997</c:v>
                </c:pt>
                <c:pt idx="751">
                  <c:v>0.627</c:v>
                </c:pt>
                <c:pt idx="752">
                  <c:v>45.25</c:v>
                </c:pt>
                <c:pt idx="753">
                  <c:v>49.26</c:v>
                </c:pt>
                <c:pt idx="754">
                  <c:v>4.0465</c:v>
                </c:pt>
                <c:pt idx="755">
                  <c:v>3.7109999999999999</c:v>
                </c:pt>
                <c:pt idx="756">
                  <c:v>39.51</c:v>
                </c:pt>
                <c:pt idx="757">
                  <c:v>12.730499999999999</c:v>
                </c:pt>
                <c:pt idx="758">
                  <c:v>21.51</c:v>
                </c:pt>
                <c:pt idx="759">
                  <c:v>13.959</c:v>
                </c:pt>
                <c:pt idx="760">
                  <c:v>28.430499999999999</c:v>
                </c:pt>
                <c:pt idx="761">
                  <c:v>36.78</c:v>
                </c:pt>
                <c:pt idx="762">
                  <c:v>2.31</c:v>
                </c:pt>
                <c:pt idx="763">
                  <c:v>1.131</c:v>
                </c:pt>
                <c:pt idx="764">
                  <c:v>1.512</c:v>
                </c:pt>
                <c:pt idx="765">
                  <c:v>12.08</c:v>
                </c:pt>
                <c:pt idx="766">
                  <c:v>23.285</c:v>
                </c:pt>
                <c:pt idx="767">
                  <c:v>14.79</c:v>
                </c:pt>
                <c:pt idx="768">
                  <c:v>31.99</c:v>
                </c:pt>
                <c:pt idx="769">
                  <c:v>21.968</c:v>
                </c:pt>
                <c:pt idx="770">
                  <c:v>25.564</c:v>
                </c:pt>
                <c:pt idx="771">
                  <c:v>34.299999999999997</c:v>
                </c:pt>
                <c:pt idx="772">
                  <c:v>9.298</c:v>
                </c:pt>
                <c:pt idx="773">
                  <c:v>13.02</c:v>
                </c:pt>
                <c:pt idx="774">
                  <c:v>3.794</c:v>
                </c:pt>
                <c:pt idx="775">
                  <c:v>12.667999999999999</c:v>
                </c:pt>
                <c:pt idx="776">
                  <c:v>26.244</c:v>
                </c:pt>
                <c:pt idx="777">
                  <c:v>12.227499999999999</c:v>
                </c:pt>
                <c:pt idx="778">
                  <c:v>19.13</c:v>
                </c:pt>
                <c:pt idx="779">
                  <c:v>14.523</c:v>
                </c:pt>
                <c:pt idx="780">
                  <c:v>14.795999999999999</c:v>
                </c:pt>
                <c:pt idx="781">
                  <c:v>5.9550000000000001</c:v>
                </c:pt>
                <c:pt idx="782">
                  <c:v>23.67</c:v>
                </c:pt>
                <c:pt idx="783">
                  <c:v>38.78</c:v>
                </c:pt>
                <c:pt idx="784">
                  <c:v>8.9525000000000006</c:v>
                </c:pt>
                <c:pt idx="785">
                  <c:v>19.084</c:v>
                </c:pt>
                <c:pt idx="786">
                  <c:v>20.178000000000001</c:v>
                </c:pt>
                <c:pt idx="787">
                  <c:v>29.805</c:v>
                </c:pt>
                <c:pt idx="788">
                  <c:v>13.188000000000001</c:v>
                </c:pt>
                <c:pt idx="789">
                  <c:v>12.624000000000001</c:v>
                </c:pt>
                <c:pt idx="790">
                  <c:v>28.42</c:v>
                </c:pt>
                <c:pt idx="791">
                  <c:v>2.9525000000000001</c:v>
                </c:pt>
                <c:pt idx="792">
                  <c:v>20.914999999999999</c:v>
                </c:pt>
                <c:pt idx="793">
                  <c:v>1.921</c:v>
                </c:pt>
                <c:pt idx="794">
                  <c:v>4.0830000000000002</c:v>
                </c:pt>
                <c:pt idx="795">
                  <c:v>44.74</c:v>
                </c:pt>
                <c:pt idx="796">
                  <c:v>24.331499999999998</c:v>
                </c:pt>
                <c:pt idx="797">
                  <c:v>31.5855</c:v>
                </c:pt>
                <c:pt idx="798">
                  <c:v>34.392000000000003</c:v>
                </c:pt>
                <c:pt idx="799">
                  <c:v>6.6630000000000003</c:v>
                </c:pt>
                <c:pt idx="800">
                  <c:v>13.71</c:v>
                </c:pt>
                <c:pt idx="801">
                  <c:v>32.387999999999998</c:v>
                </c:pt>
                <c:pt idx="802">
                  <c:v>21.672499999999999</c:v>
                </c:pt>
                <c:pt idx="803">
                  <c:v>25.893000000000001</c:v>
                </c:pt>
                <c:pt idx="804">
                  <c:v>14.313000000000001</c:v>
                </c:pt>
                <c:pt idx="805">
                  <c:v>14.180999999999999</c:v>
                </c:pt>
                <c:pt idx="806">
                  <c:v>2.5735000000000001</c:v>
                </c:pt>
                <c:pt idx="807">
                  <c:v>24.2575</c:v>
                </c:pt>
                <c:pt idx="808">
                  <c:v>17.8475</c:v>
                </c:pt>
                <c:pt idx="809">
                  <c:v>7.64</c:v>
                </c:pt>
                <c:pt idx="810">
                  <c:v>21.493500000000001</c:v>
                </c:pt>
                <c:pt idx="811">
                  <c:v>3.1619999999999999</c:v>
                </c:pt>
                <c:pt idx="812">
                  <c:v>27.611499999999999</c:v>
                </c:pt>
                <c:pt idx="813">
                  <c:v>15.388</c:v>
                </c:pt>
                <c:pt idx="814">
                  <c:v>13.0025</c:v>
                </c:pt>
                <c:pt idx="815">
                  <c:v>8.3354999999999997</c:v>
                </c:pt>
                <c:pt idx="816">
                  <c:v>3.0434999999999999</c:v>
                </c:pt>
                <c:pt idx="817">
                  <c:v>9.9819999999999993</c:v>
                </c:pt>
                <c:pt idx="818">
                  <c:v>4.3600000000000003</c:v>
                </c:pt>
                <c:pt idx="819">
                  <c:v>42.305</c:v>
                </c:pt>
                <c:pt idx="820">
                  <c:v>24.951000000000001</c:v>
                </c:pt>
                <c:pt idx="821">
                  <c:v>4.2415000000000003</c:v>
                </c:pt>
                <c:pt idx="822">
                  <c:v>6.8609999999999998</c:v>
                </c:pt>
                <c:pt idx="823">
                  <c:v>10.566000000000001</c:v>
                </c:pt>
                <c:pt idx="824">
                  <c:v>22.428000000000001</c:v>
                </c:pt>
                <c:pt idx="825">
                  <c:v>13.878</c:v>
                </c:pt>
                <c:pt idx="826">
                  <c:v>2.661</c:v>
                </c:pt>
                <c:pt idx="827">
                  <c:v>17.603999999999999</c:v>
                </c:pt>
                <c:pt idx="828">
                  <c:v>2.621</c:v>
                </c:pt>
                <c:pt idx="829">
                  <c:v>9.9789999999999992</c:v>
                </c:pt>
                <c:pt idx="830">
                  <c:v>23.586500000000001</c:v>
                </c:pt>
                <c:pt idx="831">
                  <c:v>15.904</c:v>
                </c:pt>
                <c:pt idx="832">
                  <c:v>7.7</c:v>
                </c:pt>
                <c:pt idx="833">
                  <c:v>24.39</c:v>
                </c:pt>
                <c:pt idx="834">
                  <c:v>18.1615</c:v>
                </c:pt>
                <c:pt idx="835">
                  <c:v>1.5205</c:v>
                </c:pt>
                <c:pt idx="836">
                  <c:v>0.81399999999999995</c:v>
                </c:pt>
                <c:pt idx="837">
                  <c:v>18.489999999999998</c:v>
                </c:pt>
                <c:pt idx="838">
                  <c:v>17.187000000000001</c:v>
                </c:pt>
                <c:pt idx="839">
                  <c:v>20.436499999999999</c:v>
                </c:pt>
                <c:pt idx="840">
                  <c:v>4.4874999999999998</c:v>
                </c:pt>
                <c:pt idx="841">
                  <c:v>2.54</c:v>
                </c:pt>
                <c:pt idx="842">
                  <c:v>9.8475000000000001</c:v>
                </c:pt>
                <c:pt idx="843">
                  <c:v>1.85</c:v>
                </c:pt>
                <c:pt idx="844">
                  <c:v>10.91</c:v>
                </c:pt>
                <c:pt idx="845">
                  <c:v>35.494999999999997</c:v>
                </c:pt>
                <c:pt idx="846">
                  <c:v>32.475000000000001</c:v>
                </c:pt>
                <c:pt idx="847">
                  <c:v>26.388000000000002</c:v>
                </c:pt>
                <c:pt idx="848">
                  <c:v>12.071999999999999</c:v>
                </c:pt>
                <c:pt idx="849">
                  <c:v>9.9580000000000002</c:v>
                </c:pt>
                <c:pt idx="850">
                  <c:v>5.8319999999999999</c:v>
                </c:pt>
                <c:pt idx="851">
                  <c:v>1.4870000000000001</c:v>
                </c:pt>
                <c:pt idx="852">
                  <c:v>3.4079999999999999</c:v>
                </c:pt>
                <c:pt idx="853">
                  <c:v>10.381500000000001</c:v>
                </c:pt>
                <c:pt idx="854">
                  <c:v>47.72</c:v>
                </c:pt>
                <c:pt idx="855">
                  <c:v>5.6109999999999998</c:v>
                </c:pt>
                <c:pt idx="856">
                  <c:v>13.456</c:v>
                </c:pt>
                <c:pt idx="857">
                  <c:v>1.1479999999999999</c:v>
                </c:pt>
                <c:pt idx="858">
                  <c:v>3.7145000000000001</c:v>
                </c:pt>
                <c:pt idx="859">
                  <c:v>6.3220000000000001</c:v>
                </c:pt>
                <c:pt idx="860">
                  <c:v>9.7475000000000005</c:v>
                </c:pt>
                <c:pt idx="861">
                  <c:v>9.4760000000000009</c:v>
                </c:pt>
                <c:pt idx="862">
                  <c:v>13.228</c:v>
                </c:pt>
                <c:pt idx="863">
                  <c:v>1.595</c:v>
                </c:pt>
                <c:pt idx="864">
                  <c:v>41.314999999999998</c:v>
                </c:pt>
                <c:pt idx="865">
                  <c:v>4.327</c:v>
                </c:pt>
                <c:pt idx="866">
                  <c:v>22.720500000000001</c:v>
                </c:pt>
                <c:pt idx="867">
                  <c:v>5.8345000000000002</c:v>
                </c:pt>
                <c:pt idx="868">
                  <c:v>7.4119999999999999</c:v>
                </c:pt>
                <c:pt idx="869">
                  <c:v>2.8250000000000002</c:v>
                </c:pt>
                <c:pt idx="870">
                  <c:v>12.096</c:v>
                </c:pt>
                <c:pt idx="871">
                  <c:v>34.226500000000001</c:v>
                </c:pt>
                <c:pt idx="872">
                  <c:v>15.291</c:v>
                </c:pt>
                <c:pt idx="873">
                  <c:v>6.3540000000000001</c:v>
                </c:pt>
                <c:pt idx="874">
                  <c:v>12.8695</c:v>
                </c:pt>
                <c:pt idx="875">
                  <c:v>13.962</c:v>
                </c:pt>
                <c:pt idx="876">
                  <c:v>3.7429999999999999</c:v>
                </c:pt>
                <c:pt idx="877">
                  <c:v>19.396000000000001</c:v>
                </c:pt>
                <c:pt idx="878">
                  <c:v>13.532999999999999</c:v>
                </c:pt>
                <c:pt idx="879">
                  <c:v>16.814</c:v>
                </c:pt>
                <c:pt idx="880">
                  <c:v>17.98</c:v>
                </c:pt>
                <c:pt idx="881">
                  <c:v>4.7850000000000001</c:v>
                </c:pt>
                <c:pt idx="882">
                  <c:v>18.697500000000002</c:v>
                </c:pt>
                <c:pt idx="883">
                  <c:v>37.787999999999997</c:v>
                </c:pt>
                <c:pt idx="884">
                  <c:v>5.7450000000000001</c:v>
                </c:pt>
                <c:pt idx="885">
                  <c:v>40.975000000000001</c:v>
                </c:pt>
                <c:pt idx="886">
                  <c:v>23.122499999999999</c:v>
                </c:pt>
                <c:pt idx="887">
                  <c:v>7.18</c:v>
                </c:pt>
                <c:pt idx="888">
                  <c:v>1.5369999999999999</c:v>
                </c:pt>
                <c:pt idx="889">
                  <c:v>6.94</c:v>
                </c:pt>
                <c:pt idx="890">
                  <c:v>1.9710000000000001</c:v>
                </c:pt>
                <c:pt idx="891">
                  <c:v>24.164000000000001</c:v>
                </c:pt>
                <c:pt idx="892">
                  <c:v>8.2140000000000004</c:v>
                </c:pt>
                <c:pt idx="893">
                  <c:v>8.7200000000000006</c:v>
                </c:pt>
                <c:pt idx="894">
                  <c:v>3.6465000000000001</c:v>
                </c:pt>
                <c:pt idx="895">
                  <c:v>18.774999999999999</c:v>
                </c:pt>
                <c:pt idx="896">
                  <c:v>7.1475</c:v>
                </c:pt>
                <c:pt idx="897">
                  <c:v>10.130000000000001</c:v>
                </c:pt>
                <c:pt idx="898">
                  <c:v>43.55</c:v>
                </c:pt>
                <c:pt idx="899">
                  <c:v>13.038</c:v>
                </c:pt>
                <c:pt idx="900">
                  <c:v>29.475000000000001</c:v>
                </c:pt>
                <c:pt idx="901">
                  <c:v>10.3185</c:v>
                </c:pt>
                <c:pt idx="902">
                  <c:v>9.2439999999999998</c:v>
                </c:pt>
                <c:pt idx="903">
                  <c:v>3.0474999999999999</c:v>
                </c:pt>
                <c:pt idx="904">
                  <c:v>18.616499999999998</c:v>
                </c:pt>
                <c:pt idx="905">
                  <c:v>19.992000000000001</c:v>
                </c:pt>
                <c:pt idx="906">
                  <c:v>27.934999999999999</c:v>
                </c:pt>
                <c:pt idx="907">
                  <c:v>17.594999999999999</c:v>
                </c:pt>
                <c:pt idx="908">
                  <c:v>27.416</c:v>
                </c:pt>
                <c:pt idx="909">
                  <c:v>2.6324999999999998</c:v>
                </c:pt>
                <c:pt idx="910">
                  <c:v>29.9925</c:v>
                </c:pt>
                <c:pt idx="911">
                  <c:v>41.966999999999999</c:v>
                </c:pt>
                <c:pt idx="912">
                  <c:v>40.783499999999997</c:v>
                </c:pt>
                <c:pt idx="913">
                  <c:v>2.1120000000000001</c:v>
                </c:pt>
                <c:pt idx="914">
                  <c:v>14.031000000000001</c:v>
                </c:pt>
                <c:pt idx="915">
                  <c:v>8.3000000000000007</c:v>
                </c:pt>
                <c:pt idx="916">
                  <c:v>29.886500000000002</c:v>
                </c:pt>
                <c:pt idx="917">
                  <c:v>44.918999999999997</c:v>
                </c:pt>
                <c:pt idx="918">
                  <c:v>9.0704999999999991</c:v>
                </c:pt>
                <c:pt idx="919">
                  <c:v>10.384499999999999</c:v>
                </c:pt>
                <c:pt idx="920">
                  <c:v>9.8800000000000008</c:v>
                </c:pt>
                <c:pt idx="921">
                  <c:v>10.647</c:v>
                </c:pt>
                <c:pt idx="922">
                  <c:v>24.664999999999999</c:v>
                </c:pt>
                <c:pt idx="923">
                  <c:v>18.852</c:v>
                </c:pt>
                <c:pt idx="924">
                  <c:v>2.1425000000000001</c:v>
                </c:pt>
                <c:pt idx="925">
                  <c:v>29.96</c:v>
                </c:pt>
                <c:pt idx="926">
                  <c:v>35.700000000000003</c:v>
                </c:pt>
                <c:pt idx="927">
                  <c:v>5.7679999999999998</c:v>
                </c:pt>
                <c:pt idx="928">
                  <c:v>11.917999999999999</c:v>
                </c:pt>
                <c:pt idx="929">
                  <c:v>15.106</c:v>
                </c:pt>
                <c:pt idx="930">
                  <c:v>1.7945</c:v>
                </c:pt>
                <c:pt idx="931">
                  <c:v>29.071000000000002</c:v>
                </c:pt>
                <c:pt idx="932">
                  <c:v>21.033000000000001</c:v>
                </c:pt>
                <c:pt idx="933">
                  <c:v>44.9</c:v>
                </c:pt>
                <c:pt idx="934">
                  <c:v>20.824999999999999</c:v>
                </c:pt>
                <c:pt idx="935">
                  <c:v>19.4635</c:v>
                </c:pt>
                <c:pt idx="936">
                  <c:v>8.34</c:v>
                </c:pt>
                <c:pt idx="937">
                  <c:v>2.4304999999999999</c:v>
                </c:pt>
                <c:pt idx="938">
                  <c:v>39.479999999999997</c:v>
                </c:pt>
                <c:pt idx="939">
                  <c:v>12.37</c:v>
                </c:pt>
                <c:pt idx="940">
                  <c:v>12.6075</c:v>
                </c:pt>
                <c:pt idx="941">
                  <c:v>33.421500000000002</c:v>
                </c:pt>
                <c:pt idx="942">
                  <c:v>8.6129999999999995</c:v>
                </c:pt>
                <c:pt idx="943">
                  <c:v>1.079</c:v>
                </c:pt>
                <c:pt idx="944">
                  <c:v>8.7159999999999993</c:v>
                </c:pt>
                <c:pt idx="945">
                  <c:v>9.0760000000000005</c:v>
                </c:pt>
                <c:pt idx="946">
                  <c:v>48.75</c:v>
                </c:pt>
                <c:pt idx="947">
                  <c:v>44.658000000000001</c:v>
                </c:pt>
                <c:pt idx="948">
                  <c:v>11.055</c:v>
                </c:pt>
                <c:pt idx="949">
                  <c:v>5.0949999999999998</c:v>
                </c:pt>
                <c:pt idx="950">
                  <c:v>8.3350000000000009</c:v>
                </c:pt>
                <c:pt idx="951">
                  <c:v>30.054500000000001</c:v>
                </c:pt>
                <c:pt idx="952">
                  <c:v>6.2480000000000002</c:v>
                </c:pt>
                <c:pt idx="953">
                  <c:v>25.131</c:v>
                </c:pt>
                <c:pt idx="954">
                  <c:v>0.77149999999999996</c:v>
                </c:pt>
                <c:pt idx="955">
                  <c:v>21.062999999999999</c:v>
                </c:pt>
                <c:pt idx="956">
                  <c:v>4.4305000000000003</c:v>
                </c:pt>
                <c:pt idx="957">
                  <c:v>21.259</c:v>
                </c:pt>
                <c:pt idx="958">
                  <c:v>4.2080000000000002</c:v>
                </c:pt>
                <c:pt idx="959">
                  <c:v>0.50849999999999995</c:v>
                </c:pt>
                <c:pt idx="960">
                  <c:v>8.8140000000000001</c:v>
                </c:pt>
                <c:pt idx="961">
                  <c:v>16.071999999999999</c:v>
                </c:pt>
                <c:pt idx="962">
                  <c:v>8.484</c:v>
                </c:pt>
                <c:pt idx="963">
                  <c:v>2.7475000000000001</c:v>
                </c:pt>
                <c:pt idx="964">
                  <c:v>31.06</c:v>
                </c:pt>
                <c:pt idx="965">
                  <c:v>11.409000000000001</c:v>
                </c:pt>
                <c:pt idx="966">
                  <c:v>16.719000000000001</c:v>
                </c:pt>
                <c:pt idx="967">
                  <c:v>7.0940000000000003</c:v>
                </c:pt>
                <c:pt idx="968">
                  <c:v>16.344000000000001</c:v>
                </c:pt>
                <c:pt idx="969">
                  <c:v>16.2425</c:v>
                </c:pt>
                <c:pt idx="970">
                  <c:v>3.29</c:v>
                </c:pt>
                <c:pt idx="971">
                  <c:v>13.724</c:v>
                </c:pt>
                <c:pt idx="972">
                  <c:v>39.155000000000001</c:v>
                </c:pt>
                <c:pt idx="973">
                  <c:v>16.335999999999999</c:v>
                </c:pt>
                <c:pt idx="974">
                  <c:v>3.6749999999999998</c:v>
                </c:pt>
                <c:pt idx="975">
                  <c:v>1.2729999999999999</c:v>
                </c:pt>
                <c:pt idx="976">
                  <c:v>3.347</c:v>
                </c:pt>
                <c:pt idx="977">
                  <c:v>21.977499999999999</c:v>
                </c:pt>
                <c:pt idx="978">
                  <c:v>22.773</c:v>
                </c:pt>
                <c:pt idx="979">
                  <c:v>5.9989999999999997</c:v>
                </c:pt>
                <c:pt idx="980">
                  <c:v>32.795999999999999</c:v>
                </c:pt>
                <c:pt idx="981">
                  <c:v>4.37</c:v>
                </c:pt>
                <c:pt idx="982">
                  <c:v>4.3135000000000003</c:v>
                </c:pt>
                <c:pt idx="983">
                  <c:v>1.5489999999999999</c:v>
                </c:pt>
                <c:pt idx="984">
                  <c:v>8.4250000000000007</c:v>
                </c:pt>
                <c:pt idx="985">
                  <c:v>49.65</c:v>
                </c:pt>
                <c:pt idx="986">
                  <c:v>40.984999999999999</c:v>
                </c:pt>
                <c:pt idx="987">
                  <c:v>1.119</c:v>
                </c:pt>
                <c:pt idx="988">
                  <c:v>27.071999999999999</c:v>
                </c:pt>
                <c:pt idx="989">
                  <c:v>44.6</c:v>
                </c:pt>
                <c:pt idx="990">
                  <c:v>7.9</c:v>
                </c:pt>
                <c:pt idx="991">
                  <c:v>29.757000000000001</c:v>
                </c:pt>
                <c:pt idx="992">
                  <c:v>3.7349999999999999</c:v>
                </c:pt>
                <c:pt idx="993">
                  <c:v>27.274999999999999</c:v>
                </c:pt>
                <c:pt idx="994">
                  <c:v>3.2494999999999998</c:v>
                </c:pt>
                <c:pt idx="995">
                  <c:v>1.4390000000000001</c:v>
                </c:pt>
                <c:pt idx="996">
                  <c:v>2.6175000000000002</c:v>
                </c:pt>
                <c:pt idx="997">
                  <c:v>28.756</c:v>
                </c:pt>
                <c:pt idx="998">
                  <c:v>29.099</c:v>
                </c:pt>
                <c:pt idx="999">
                  <c:v>17.271999999999998</c:v>
                </c:pt>
              </c:numCache>
            </c:numRef>
          </c:val>
          <c:extLst>
            <c:ext xmlns:c16="http://schemas.microsoft.com/office/drawing/2014/chart" uri="{C3380CC4-5D6E-409C-BE32-E72D297353CC}">
              <c16:uniqueId val="{00000000-3FE9-4314-BBA2-2911273ED9FD}"/>
            </c:ext>
          </c:extLst>
        </c:ser>
        <c:dLbls>
          <c:showLegendKey val="0"/>
          <c:showVal val="0"/>
          <c:showCatName val="0"/>
          <c:showSerName val="0"/>
          <c:showPercent val="0"/>
          <c:showBubbleSize val="0"/>
        </c:dLbls>
        <c:gapWidth val="219"/>
        <c:overlap val="-27"/>
        <c:axId val="1262388080"/>
        <c:axId val="1262389744"/>
      </c:barChart>
      <c:catAx>
        <c:axId val="12623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389744"/>
        <c:crosses val="autoZero"/>
        <c:auto val="1"/>
        <c:lblAlgn val="ctr"/>
        <c:lblOffset val="100"/>
        <c:noMultiLvlLbl val="0"/>
      </c:catAx>
      <c:valAx>
        <c:axId val="126238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3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[Supermarket_Sales.xlsx]Pivots!PC1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Pivots!$V$2</c:f>
              <c:strCache>
                <c:ptCount val="1"/>
                <c:pt idx="0">
                  <c:v>Sum of Cost Price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Pivots!$U$3:$U$5</c:f>
              <c:strCache>
                <c:ptCount val="2"/>
                <c:pt idx="0">
                  <c:v>Female</c:v>
                </c:pt>
                <c:pt idx="1">
                  <c:v>Male</c:v>
                </c:pt>
              </c:strCache>
            </c:strRef>
          </c:cat>
          <c:val>
            <c:numRef>
              <c:f>Pivots!$V$3:$V$5</c:f>
              <c:numCache>
                <c:formatCode>General</c:formatCode>
                <c:ptCount val="2"/>
                <c:pt idx="0">
                  <c:v>154878.4999999998</c:v>
                </c:pt>
                <c:pt idx="1">
                  <c:v>142708.87999999998</c:v>
                </c:pt>
              </c:numCache>
            </c:numRef>
          </c:val>
          <c:extLst>
            <c:ext xmlns:c16="http://schemas.microsoft.com/office/drawing/2014/chart" uri="{C3380CC4-5D6E-409C-BE32-E72D297353CC}">
              <c16:uniqueId val="{00000000-C9AA-4BA2-8E5D-426ED731D28C}"/>
            </c:ext>
          </c:extLst>
        </c:ser>
        <c:ser>
          <c:idx val="1"/>
          <c:order val="1"/>
          <c:tx>
            <c:strRef>
              <c:f>Pivots!$W$2</c:f>
              <c:strCache>
                <c:ptCount val="1"/>
                <c:pt idx="0">
                  <c:v>Sum of Selling Price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Pivots!$U$3:$U$5</c:f>
              <c:strCache>
                <c:ptCount val="2"/>
                <c:pt idx="0">
                  <c:v>Female</c:v>
                </c:pt>
                <c:pt idx="1">
                  <c:v>Male</c:v>
                </c:pt>
              </c:strCache>
            </c:strRef>
          </c:cat>
          <c:val>
            <c:numRef>
              <c:f>Pivots!$W$3:$W$5</c:f>
              <c:numCache>
                <c:formatCode>General</c:formatCode>
                <c:ptCount val="2"/>
                <c:pt idx="0">
                  <c:v>159888.49999999977</c:v>
                </c:pt>
                <c:pt idx="1">
                  <c:v>147698.88</c:v>
                </c:pt>
              </c:numCache>
            </c:numRef>
          </c:val>
          <c:extLst>
            <c:ext xmlns:c16="http://schemas.microsoft.com/office/drawing/2014/chart" uri="{C3380CC4-5D6E-409C-BE32-E72D297353CC}">
              <c16:uniqueId val="{00000001-C9AA-4BA2-8E5D-426ED731D28C}"/>
            </c:ext>
          </c:extLst>
        </c:ser>
        <c:ser>
          <c:idx val="2"/>
          <c:order val="2"/>
          <c:tx>
            <c:strRef>
              <c:f>Pivots!$X$2</c:f>
              <c:strCache>
                <c:ptCount val="1"/>
                <c:pt idx="0">
                  <c:v>Sum of gross income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Pivots!$U$3:$U$5</c:f>
              <c:strCache>
                <c:ptCount val="2"/>
                <c:pt idx="0">
                  <c:v>Female</c:v>
                </c:pt>
                <c:pt idx="1">
                  <c:v>Male</c:v>
                </c:pt>
              </c:strCache>
            </c:strRef>
          </c:cat>
          <c:val>
            <c:numRef>
              <c:f>Pivots!$X$3:$X$5</c:f>
              <c:numCache>
                <c:formatCode>General</c:formatCode>
                <c:ptCount val="2"/>
                <c:pt idx="0">
                  <c:v>7994.425000000002</c:v>
                </c:pt>
                <c:pt idx="1">
                  <c:v>7384.9440000000022</c:v>
                </c:pt>
              </c:numCache>
            </c:numRef>
          </c:val>
          <c:extLst>
            <c:ext xmlns:c16="http://schemas.microsoft.com/office/drawing/2014/chart" uri="{C3380CC4-5D6E-409C-BE32-E72D297353CC}">
              <c16:uniqueId val="{00000002-C9AA-4BA2-8E5D-426ED731D28C}"/>
            </c:ext>
          </c:extLst>
        </c:ser>
        <c:ser>
          <c:idx val="3"/>
          <c:order val="3"/>
          <c:tx>
            <c:strRef>
              <c:f>Pivots!$Y$2</c:f>
              <c:strCache>
                <c:ptCount val="1"/>
                <c:pt idx="0">
                  <c:v>Sum of Quantity</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Pivots!$U$3:$U$5</c:f>
              <c:strCache>
                <c:ptCount val="2"/>
                <c:pt idx="0">
                  <c:v>Female</c:v>
                </c:pt>
                <c:pt idx="1">
                  <c:v>Male</c:v>
                </c:pt>
              </c:strCache>
            </c:strRef>
          </c:cat>
          <c:val>
            <c:numRef>
              <c:f>Pivots!$Y$3:$Y$5</c:f>
              <c:numCache>
                <c:formatCode>General</c:formatCode>
                <c:ptCount val="2"/>
                <c:pt idx="0">
                  <c:v>2869</c:v>
                </c:pt>
                <c:pt idx="1">
                  <c:v>2641</c:v>
                </c:pt>
              </c:numCache>
            </c:numRef>
          </c:val>
          <c:extLst>
            <c:ext xmlns:c16="http://schemas.microsoft.com/office/drawing/2014/chart" uri="{C3380CC4-5D6E-409C-BE32-E72D297353CC}">
              <c16:uniqueId val="{00000003-C9AA-4BA2-8E5D-426ED731D28C}"/>
            </c:ext>
          </c:extLst>
        </c:ser>
        <c:dLbls>
          <c:showLegendKey val="0"/>
          <c:showVal val="0"/>
          <c:showCatName val="0"/>
          <c:showSerName val="0"/>
          <c:showPercent val="0"/>
          <c:showBubbleSize val="0"/>
        </c:dLbls>
        <c:gapWidth val="150"/>
        <c:shape val="box"/>
        <c:axId val="56196831"/>
        <c:axId val="56209311"/>
        <c:axId val="0"/>
      </c:bar3DChart>
      <c:catAx>
        <c:axId val="56196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09311"/>
        <c:crosses val="autoZero"/>
        <c:auto val="1"/>
        <c:lblAlgn val="ctr"/>
        <c:lblOffset val="100"/>
        <c:noMultiLvlLbl val="0"/>
      </c:catAx>
      <c:valAx>
        <c:axId val="5620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[Supermarket_Sales.xlsx]Pivots!PC2</c:name>
    <c:fmtId val="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Pivots!$V$8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98B-4268-9EE5-AB79C9DE45C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98B-4268-9EE5-AB79C9DE45C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98B-4268-9EE5-AB79C9DE45CE}"/>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8B-4268-9EE5-AB79C9DE45CE}"/>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8B-4268-9EE5-AB79C9DE45CE}"/>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8B-4268-9EE5-AB79C9DE45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Pivots!$U$9:$U$12</c:f>
              <c:strCache>
                <c:ptCount val="3"/>
                <c:pt idx="0">
                  <c:v>Mandalay</c:v>
                </c:pt>
                <c:pt idx="1">
                  <c:v>Naypyitaw</c:v>
                </c:pt>
                <c:pt idx="2">
                  <c:v>Yangon</c:v>
                </c:pt>
              </c:strCache>
            </c:strRef>
          </c:cat>
          <c:val>
            <c:numRef>
              <c:f>Pivots!$V$9:$V$12</c:f>
              <c:numCache>
                <c:formatCode>General</c:formatCode>
                <c:ptCount val="3"/>
                <c:pt idx="0">
                  <c:v>2263.6</c:v>
                </c:pt>
                <c:pt idx="1">
                  <c:v>2319.9000000000005</c:v>
                </c:pt>
                <c:pt idx="2">
                  <c:v>2389.2000000000003</c:v>
                </c:pt>
              </c:numCache>
            </c:numRef>
          </c:val>
          <c:extLst>
            <c:ext xmlns:c16="http://schemas.microsoft.com/office/drawing/2014/chart" uri="{C3380CC4-5D6E-409C-BE32-E72D297353CC}">
              <c16:uniqueId val="{00000006-198B-4268-9EE5-AB79C9DE45C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[Supermarket_Sales.xlsx]Pivots!PC3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Pivots!$Y$8</c:f>
              <c:strCache>
                <c:ptCount val="1"/>
                <c:pt idx="0">
                  <c:v>Sum of Cost Price</c:v>
                </c:pt>
              </c:strCache>
            </c:strRef>
          </c:tx>
          <c:spPr>
            <a:solidFill>
              <a:schemeClr val="accent1"/>
            </a:solidFill>
            <a:ln>
              <a:noFill/>
            </a:ln>
            <a:effectLst/>
          </c:spPr>
          <c:invertIfNegative val="0"/>
          <c:cat>
            <c:strRef>
              <c:f>Pivots!$X$9:$X$11</c:f>
              <c:strCache>
                <c:ptCount val="2"/>
                <c:pt idx="0">
                  <c:v>Member</c:v>
                </c:pt>
                <c:pt idx="1">
                  <c:v>Normal</c:v>
                </c:pt>
              </c:strCache>
            </c:strRef>
          </c:cat>
          <c:val>
            <c:numRef>
              <c:f>Pivots!$Y$9:$Y$11</c:f>
              <c:numCache>
                <c:formatCode>General</c:formatCode>
                <c:ptCount val="2"/>
                <c:pt idx="0">
                  <c:v>151393.27999999982</c:v>
                </c:pt>
                <c:pt idx="1">
                  <c:v>146194.09999999998</c:v>
                </c:pt>
              </c:numCache>
            </c:numRef>
          </c:val>
          <c:extLst>
            <c:ext xmlns:c16="http://schemas.microsoft.com/office/drawing/2014/chart" uri="{C3380CC4-5D6E-409C-BE32-E72D297353CC}">
              <c16:uniqueId val="{00000000-F41B-4ABD-A157-E90B0808C215}"/>
            </c:ext>
          </c:extLst>
        </c:ser>
        <c:ser>
          <c:idx val="1"/>
          <c:order val="1"/>
          <c:tx>
            <c:strRef>
              <c:f>Pivots!$Z$8</c:f>
              <c:strCache>
                <c:ptCount val="1"/>
                <c:pt idx="0">
                  <c:v>Sum of Selling Price</c:v>
                </c:pt>
              </c:strCache>
            </c:strRef>
          </c:tx>
          <c:spPr>
            <a:solidFill>
              <a:schemeClr val="accent2"/>
            </a:solidFill>
            <a:ln>
              <a:noFill/>
            </a:ln>
            <a:effectLst/>
          </c:spPr>
          <c:invertIfNegative val="0"/>
          <c:cat>
            <c:strRef>
              <c:f>Pivots!$X$9:$X$11</c:f>
              <c:strCache>
                <c:ptCount val="2"/>
                <c:pt idx="0">
                  <c:v>Member</c:v>
                </c:pt>
                <c:pt idx="1">
                  <c:v>Normal</c:v>
                </c:pt>
              </c:strCache>
            </c:strRef>
          </c:cat>
          <c:val>
            <c:numRef>
              <c:f>Pivots!$Z$9:$Z$11</c:f>
              <c:numCache>
                <c:formatCode>General</c:formatCode>
                <c:ptCount val="2"/>
                <c:pt idx="0">
                  <c:v>156403.27999999985</c:v>
                </c:pt>
                <c:pt idx="1">
                  <c:v>151184.09999999998</c:v>
                </c:pt>
              </c:numCache>
            </c:numRef>
          </c:val>
          <c:extLst>
            <c:ext xmlns:c16="http://schemas.microsoft.com/office/drawing/2014/chart" uri="{C3380CC4-5D6E-409C-BE32-E72D297353CC}">
              <c16:uniqueId val="{00000001-F41B-4ABD-A157-E90B0808C215}"/>
            </c:ext>
          </c:extLst>
        </c:ser>
        <c:dLbls>
          <c:showLegendKey val="0"/>
          <c:showVal val="0"/>
          <c:showCatName val="0"/>
          <c:showSerName val="0"/>
          <c:showPercent val="0"/>
          <c:showBubbleSize val="0"/>
        </c:dLbls>
        <c:gapWidth val="219"/>
        <c:overlap val="-27"/>
        <c:axId val="52011647"/>
        <c:axId val="52021631"/>
      </c:barChart>
      <c:lineChart>
        <c:grouping val="standard"/>
        <c:varyColors val="0"/>
        <c:ser>
          <c:idx val="2"/>
          <c:order val="2"/>
          <c:tx>
            <c:strRef>
              <c:f>Pivots!$AA$8</c:f>
              <c:strCache>
                <c:ptCount val="1"/>
                <c:pt idx="0">
                  <c:v>Sum of Quantity</c:v>
                </c:pt>
              </c:strCache>
            </c:strRef>
          </c:tx>
          <c:spPr>
            <a:ln w="28575" cap="rnd">
              <a:solidFill>
                <a:schemeClr val="accent3"/>
              </a:solidFill>
              <a:round/>
            </a:ln>
            <a:effectLst/>
          </c:spPr>
          <c:marker>
            <c:symbol val="none"/>
          </c:marker>
          <c:cat>
            <c:strRef>
              <c:f>Pivots!$X$9:$X$11</c:f>
              <c:strCache>
                <c:ptCount val="2"/>
                <c:pt idx="0">
                  <c:v>Member</c:v>
                </c:pt>
                <c:pt idx="1">
                  <c:v>Normal</c:v>
                </c:pt>
              </c:strCache>
            </c:strRef>
          </c:cat>
          <c:val>
            <c:numRef>
              <c:f>Pivots!$AA$9:$AA$11</c:f>
              <c:numCache>
                <c:formatCode>General</c:formatCode>
                <c:ptCount val="2"/>
                <c:pt idx="0">
                  <c:v>2785</c:v>
                </c:pt>
                <c:pt idx="1">
                  <c:v>2725</c:v>
                </c:pt>
              </c:numCache>
            </c:numRef>
          </c:val>
          <c:smooth val="0"/>
          <c:extLst>
            <c:ext xmlns:c16="http://schemas.microsoft.com/office/drawing/2014/chart" uri="{C3380CC4-5D6E-409C-BE32-E72D297353CC}">
              <c16:uniqueId val="{00000002-F41B-4ABD-A157-E90B0808C215}"/>
            </c:ext>
          </c:extLst>
        </c:ser>
        <c:dLbls>
          <c:showLegendKey val="0"/>
          <c:showVal val="0"/>
          <c:showCatName val="0"/>
          <c:showSerName val="0"/>
          <c:showPercent val="0"/>
          <c:showBubbleSize val="0"/>
        </c:dLbls>
        <c:marker val="1"/>
        <c:smooth val="0"/>
        <c:axId val="125602511"/>
        <c:axId val="125594607"/>
      </c:lineChart>
      <c:catAx>
        <c:axId val="5201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1631"/>
        <c:crosses val="autoZero"/>
        <c:auto val="1"/>
        <c:lblAlgn val="ctr"/>
        <c:lblOffset val="100"/>
        <c:noMultiLvlLbl val="0"/>
      </c:catAx>
      <c:valAx>
        <c:axId val="5202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1647"/>
        <c:crosses val="autoZero"/>
        <c:crossBetween val="between"/>
      </c:valAx>
      <c:valAx>
        <c:axId val="1255946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2511"/>
        <c:crosses val="max"/>
        <c:crossBetween val="between"/>
      </c:valAx>
      <c:catAx>
        <c:axId val="125602511"/>
        <c:scaling>
          <c:orientation val="minMax"/>
        </c:scaling>
        <c:delete val="1"/>
        <c:axPos val="b"/>
        <c:numFmt formatCode="General" sourceLinked="1"/>
        <c:majorTickMark val="out"/>
        <c:minorTickMark val="none"/>
        <c:tickLblPos val="nextTo"/>
        <c:crossAx val="1255946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Moving Average</a:t>
            </a:r>
          </a:p>
        </c:rich>
      </c:tx>
      <c:overlay val="0"/>
    </c:title>
    <c:autoTitleDeleted val="0"/>
    <c:plotArea>
      <c:layout/>
      <c:lineChart>
        <c:grouping val="standard"/>
        <c:varyColors val="0"/>
        <c:ser>
          <c:idx val="0"/>
          <c:order val="0"/>
          <c:tx>
            <c:v>Actual</c:v>
          </c:tx>
          <c:val>
            <c:numRef>
              <c:f>Analytics!$J$2:$J$1001</c:f>
              <c:numCache>
                <c:formatCode>General</c:formatCode>
                <c:ptCount val="1000"/>
                <c:pt idx="0">
                  <c:v>9.1</c:v>
                </c:pt>
                <c:pt idx="1">
                  <c:v>9.6</c:v>
                </c:pt>
                <c:pt idx="2">
                  <c:v>7.4</c:v>
                </c:pt>
                <c:pt idx="3">
                  <c:v>8.4</c:v>
                </c:pt>
                <c:pt idx="4">
                  <c:v>5.3</c:v>
                </c:pt>
                <c:pt idx="5">
                  <c:v>4.0999999999999996</c:v>
                </c:pt>
                <c:pt idx="6">
                  <c:v>5.8</c:v>
                </c:pt>
                <c:pt idx="7">
                  <c:v>8</c:v>
                </c:pt>
                <c:pt idx="8">
                  <c:v>7.2</c:v>
                </c:pt>
                <c:pt idx="9">
                  <c:v>5.9</c:v>
                </c:pt>
                <c:pt idx="10">
                  <c:v>4.5</c:v>
                </c:pt>
                <c:pt idx="11">
                  <c:v>6.8</c:v>
                </c:pt>
                <c:pt idx="12">
                  <c:v>7.1</c:v>
                </c:pt>
                <c:pt idx="13">
                  <c:v>8.1999999999999993</c:v>
                </c:pt>
                <c:pt idx="14">
                  <c:v>5.7</c:v>
                </c:pt>
                <c:pt idx="15">
                  <c:v>4.5</c:v>
                </c:pt>
                <c:pt idx="16">
                  <c:v>4.5999999999999996</c:v>
                </c:pt>
                <c:pt idx="17">
                  <c:v>6.9</c:v>
                </c:pt>
                <c:pt idx="18">
                  <c:v>8.6</c:v>
                </c:pt>
                <c:pt idx="19">
                  <c:v>4.4000000000000004</c:v>
                </c:pt>
                <c:pt idx="20">
                  <c:v>4.8</c:v>
                </c:pt>
                <c:pt idx="21">
                  <c:v>5.0999999999999996</c:v>
                </c:pt>
                <c:pt idx="22">
                  <c:v>4.4000000000000004</c:v>
                </c:pt>
                <c:pt idx="23">
                  <c:v>9.9</c:v>
                </c:pt>
                <c:pt idx="24">
                  <c:v>6</c:v>
                </c:pt>
                <c:pt idx="25">
                  <c:v>8.5</c:v>
                </c:pt>
                <c:pt idx="26">
                  <c:v>6.7</c:v>
                </c:pt>
                <c:pt idx="27">
                  <c:v>7.7</c:v>
                </c:pt>
                <c:pt idx="28">
                  <c:v>9.6</c:v>
                </c:pt>
                <c:pt idx="29">
                  <c:v>7.4</c:v>
                </c:pt>
                <c:pt idx="30">
                  <c:v>4.8</c:v>
                </c:pt>
                <c:pt idx="31">
                  <c:v>4.5</c:v>
                </c:pt>
                <c:pt idx="32">
                  <c:v>5.0999999999999996</c:v>
                </c:pt>
                <c:pt idx="33">
                  <c:v>5.0999999999999996</c:v>
                </c:pt>
                <c:pt idx="34">
                  <c:v>7.5</c:v>
                </c:pt>
                <c:pt idx="35">
                  <c:v>6.8</c:v>
                </c:pt>
                <c:pt idx="36">
                  <c:v>7</c:v>
                </c:pt>
                <c:pt idx="37">
                  <c:v>4.7</c:v>
                </c:pt>
                <c:pt idx="38">
                  <c:v>7.6</c:v>
                </c:pt>
                <c:pt idx="39">
                  <c:v>7.7</c:v>
                </c:pt>
                <c:pt idx="40">
                  <c:v>7.9</c:v>
                </c:pt>
                <c:pt idx="41">
                  <c:v>6.3</c:v>
                </c:pt>
                <c:pt idx="42">
                  <c:v>5.6</c:v>
                </c:pt>
                <c:pt idx="43">
                  <c:v>7.6</c:v>
                </c:pt>
                <c:pt idx="44">
                  <c:v>7.2</c:v>
                </c:pt>
                <c:pt idx="45">
                  <c:v>9.5</c:v>
                </c:pt>
                <c:pt idx="46">
                  <c:v>8.4</c:v>
                </c:pt>
                <c:pt idx="47">
                  <c:v>4.0999999999999996</c:v>
                </c:pt>
                <c:pt idx="48">
                  <c:v>8.1</c:v>
                </c:pt>
                <c:pt idx="49">
                  <c:v>7.9</c:v>
                </c:pt>
                <c:pt idx="50">
                  <c:v>9.5</c:v>
                </c:pt>
                <c:pt idx="51">
                  <c:v>8.5</c:v>
                </c:pt>
                <c:pt idx="52">
                  <c:v>6.5</c:v>
                </c:pt>
                <c:pt idx="53">
                  <c:v>6.1</c:v>
                </c:pt>
                <c:pt idx="54">
                  <c:v>6.5</c:v>
                </c:pt>
                <c:pt idx="55">
                  <c:v>8.1999999999999993</c:v>
                </c:pt>
                <c:pt idx="56">
                  <c:v>5.8</c:v>
                </c:pt>
                <c:pt idx="57">
                  <c:v>6.6</c:v>
                </c:pt>
                <c:pt idx="58">
                  <c:v>5.4</c:v>
                </c:pt>
                <c:pt idx="59">
                  <c:v>9.3000000000000007</c:v>
                </c:pt>
                <c:pt idx="60">
                  <c:v>10</c:v>
                </c:pt>
                <c:pt idx="61">
                  <c:v>7</c:v>
                </c:pt>
                <c:pt idx="62">
                  <c:v>10</c:v>
                </c:pt>
                <c:pt idx="63">
                  <c:v>8.6</c:v>
                </c:pt>
                <c:pt idx="64">
                  <c:v>7.6</c:v>
                </c:pt>
                <c:pt idx="65">
                  <c:v>5.8</c:v>
                </c:pt>
                <c:pt idx="66">
                  <c:v>6.7</c:v>
                </c:pt>
                <c:pt idx="67">
                  <c:v>9.9</c:v>
                </c:pt>
                <c:pt idx="68">
                  <c:v>6.4</c:v>
                </c:pt>
                <c:pt idx="69">
                  <c:v>4.3</c:v>
                </c:pt>
                <c:pt idx="70">
                  <c:v>9.6</c:v>
                </c:pt>
                <c:pt idx="71">
                  <c:v>5.9</c:v>
                </c:pt>
                <c:pt idx="72">
                  <c:v>4</c:v>
                </c:pt>
                <c:pt idx="73">
                  <c:v>8.6999999999999993</c:v>
                </c:pt>
                <c:pt idx="74">
                  <c:v>9.4</c:v>
                </c:pt>
                <c:pt idx="75">
                  <c:v>5.4</c:v>
                </c:pt>
                <c:pt idx="76">
                  <c:v>8.6</c:v>
                </c:pt>
                <c:pt idx="77">
                  <c:v>5.7</c:v>
                </c:pt>
                <c:pt idx="78">
                  <c:v>6.6</c:v>
                </c:pt>
                <c:pt idx="79">
                  <c:v>6</c:v>
                </c:pt>
                <c:pt idx="80">
                  <c:v>5.5</c:v>
                </c:pt>
                <c:pt idx="81">
                  <c:v>6.4</c:v>
                </c:pt>
                <c:pt idx="82">
                  <c:v>6.6</c:v>
                </c:pt>
                <c:pt idx="83">
                  <c:v>8.3000000000000007</c:v>
                </c:pt>
                <c:pt idx="84">
                  <c:v>6.6</c:v>
                </c:pt>
                <c:pt idx="85">
                  <c:v>4</c:v>
                </c:pt>
                <c:pt idx="86">
                  <c:v>9.9</c:v>
                </c:pt>
                <c:pt idx="87">
                  <c:v>7.3</c:v>
                </c:pt>
                <c:pt idx="88">
                  <c:v>5.7</c:v>
                </c:pt>
                <c:pt idx="89">
                  <c:v>6.1</c:v>
                </c:pt>
                <c:pt idx="90">
                  <c:v>7.1</c:v>
                </c:pt>
                <c:pt idx="91">
                  <c:v>8.1999999999999993</c:v>
                </c:pt>
                <c:pt idx="92">
                  <c:v>5.0999999999999996</c:v>
                </c:pt>
                <c:pt idx="93">
                  <c:v>8.6</c:v>
                </c:pt>
                <c:pt idx="94">
                  <c:v>6.6</c:v>
                </c:pt>
                <c:pt idx="95">
                  <c:v>7.2</c:v>
                </c:pt>
                <c:pt idx="96">
                  <c:v>5.0999999999999996</c:v>
                </c:pt>
                <c:pt idx="97">
                  <c:v>4.0999999999999996</c:v>
                </c:pt>
                <c:pt idx="98">
                  <c:v>9.3000000000000007</c:v>
                </c:pt>
                <c:pt idx="99">
                  <c:v>7.4</c:v>
                </c:pt>
                <c:pt idx="100">
                  <c:v>4.0999999999999996</c:v>
                </c:pt>
                <c:pt idx="101">
                  <c:v>7.2</c:v>
                </c:pt>
                <c:pt idx="102">
                  <c:v>4.9000000000000004</c:v>
                </c:pt>
                <c:pt idx="103">
                  <c:v>9.9</c:v>
                </c:pt>
                <c:pt idx="104">
                  <c:v>8</c:v>
                </c:pt>
                <c:pt idx="105">
                  <c:v>7.3</c:v>
                </c:pt>
                <c:pt idx="106">
                  <c:v>7.9</c:v>
                </c:pt>
                <c:pt idx="107">
                  <c:v>7.4</c:v>
                </c:pt>
                <c:pt idx="108">
                  <c:v>4.2</c:v>
                </c:pt>
                <c:pt idx="109">
                  <c:v>9.1999999999999993</c:v>
                </c:pt>
                <c:pt idx="110">
                  <c:v>4.5999999999999996</c:v>
                </c:pt>
                <c:pt idx="111">
                  <c:v>7.8</c:v>
                </c:pt>
                <c:pt idx="112">
                  <c:v>8.4</c:v>
                </c:pt>
                <c:pt idx="113">
                  <c:v>4.3</c:v>
                </c:pt>
                <c:pt idx="114">
                  <c:v>9.5</c:v>
                </c:pt>
                <c:pt idx="115">
                  <c:v>7.1</c:v>
                </c:pt>
                <c:pt idx="116">
                  <c:v>5.3</c:v>
                </c:pt>
                <c:pt idx="117">
                  <c:v>5.2</c:v>
                </c:pt>
                <c:pt idx="118">
                  <c:v>6</c:v>
                </c:pt>
                <c:pt idx="119">
                  <c:v>4.0999999999999996</c:v>
                </c:pt>
                <c:pt idx="120">
                  <c:v>5.2</c:v>
                </c:pt>
                <c:pt idx="121">
                  <c:v>6.5</c:v>
                </c:pt>
                <c:pt idx="122">
                  <c:v>4.2</c:v>
                </c:pt>
                <c:pt idx="123">
                  <c:v>4.5999999999999996</c:v>
                </c:pt>
                <c:pt idx="124">
                  <c:v>7.3</c:v>
                </c:pt>
                <c:pt idx="125">
                  <c:v>4.5</c:v>
                </c:pt>
                <c:pt idx="126">
                  <c:v>9</c:v>
                </c:pt>
                <c:pt idx="127">
                  <c:v>5.9</c:v>
                </c:pt>
                <c:pt idx="128">
                  <c:v>8.5</c:v>
                </c:pt>
                <c:pt idx="129">
                  <c:v>7.2</c:v>
                </c:pt>
                <c:pt idx="130">
                  <c:v>7.5</c:v>
                </c:pt>
                <c:pt idx="131">
                  <c:v>8.3000000000000007</c:v>
                </c:pt>
                <c:pt idx="132">
                  <c:v>7.4</c:v>
                </c:pt>
                <c:pt idx="133">
                  <c:v>8.8000000000000007</c:v>
                </c:pt>
                <c:pt idx="134">
                  <c:v>5.3</c:v>
                </c:pt>
                <c:pt idx="135">
                  <c:v>6.2</c:v>
                </c:pt>
                <c:pt idx="136">
                  <c:v>8.8000000000000007</c:v>
                </c:pt>
                <c:pt idx="137">
                  <c:v>9.8000000000000007</c:v>
                </c:pt>
                <c:pt idx="138">
                  <c:v>8.1999999999999993</c:v>
                </c:pt>
                <c:pt idx="139">
                  <c:v>9.1999999999999993</c:v>
                </c:pt>
                <c:pt idx="140">
                  <c:v>5.4</c:v>
                </c:pt>
                <c:pt idx="141">
                  <c:v>8.1</c:v>
                </c:pt>
                <c:pt idx="142">
                  <c:v>9.1</c:v>
                </c:pt>
                <c:pt idx="143">
                  <c:v>8.4</c:v>
                </c:pt>
                <c:pt idx="144">
                  <c:v>8</c:v>
                </c:pt>
                <c:pt idx="145">
                  <c:v>9.5</c:v>
                </c:pt>
                <c:pt idx="146">
                  <c:v>9.1999999999999993</c:v>
                </c:pt>
                <c:pt idx="147">
                  <c:v>5.6</c:v>
                </c:pt>
                <c:pt idx="148">
                  <c:v>6.2</c:v>
                </c:pt>
                <c:pt idx="149">
                  <c:v>4.9000000000000004</c:v>
                </c:pt>
                <c:pt idx="150">
                  <c:v>4.8</c:v>
                </c:pt>
                <c:pt idx="151">
                  <c:v>7.3</c:v>
                </c:pt>
                <c:pt idx="152">
                  <c:v>7.4</c:v>
                </c:pt>
                <c:pt idx="153">
                  <c:v>9.9</c:v>
                </c:pt>
                <c:pt idx="154">
                  <c:v>9.3000000000000007</c:v>
                </c:pt>
                <c:pt idx="155">
                  <c:v>9</c:v>
                </c:pt>
                <c:pt idx="156">
                  <c:v>6.1</c:v>
                </c:pt>
                <c:pt idx="157">
                  <c:v>9.6999999999999993</c:v>
                </c:pt>
                <c:pt idx="158">
                  <c:v>6</c:v>
                </c:pt>
                <c:pt idx="159">
                  <c:v>10</c:v>
                </c:pt>
                <c:pt idx="160">
                  <c:v>8.3000000000000007</c:v>
                </c:pt>
                <c:pt idx="161">
                  <c:v>6</c:v>
                </c:pt>
                <c:pt idx="162">
                  <c:v>7</c:v>
                </c:pt>
                <c:pt idx="163">
                  <c:v>6.5</c:v>
                </c:pt>
                <c:pt idx="164">
                  <c:v>5.9</c:v>
                </c:pt>
                <c:pt idx="165">
                  <c:v>5.6</c:v>
                </c:pt>
                <c:pt idx="166">
                  <c:v>4.8</c:v>
                </c:pt>
                <c:pt idx="167">
                  <c:v>8.6999999999999993</c:v>
                </c:pt>
                <c:pt idx="168">
                  <c:v>6.5</c:v>
                </c:pt>
                <c:pt idx="169">
                  <c:v>8.5</c:v>
                </c:pt>
                <c:pt idx="170">
                  <c:v>5.5</c:v>
                </c:pt>
                <c:pt idx="171">
                  <c:v>9.4</c:v>
                </c:pt>
                <c:pt idx="172">
                  <c:v>6.3</c:v>
                </c:pt>
                <c:pt idx="173">
                  <c:v>9.8000000000000007</c:v>
                </c:pt>
                <c:pt idx="174">
                  <c:v>8.6999999999999993</c:v>
                </c:pt>
                <c:pt idx="175">
                  <c:v>8.8000000000000007</c:v>
                </c:pt>
                <c:pt idx="176">
                  <c:v>9.6</c:v>
                </c:pt>
                <c:pt idx="177">
                  <c:v>4.8</c:v>
                </c:pt>
                <c:pt idx="178">
                  <c:v>4.4000000000000004</c:v>
                </c:pt>
                <c:pt idx="179">
                  <c:v>9.9</c:v>
                </c:pt>
                <c:pt idx="180">
                  <c:v>5.7</c:v>
                </c:pt>
                <c:pt idx="181">
                  <c:v>7.7</c:v>
                </c:pt>
                <c:pt idx="182">
                  <c:v>8</c:v>
                </c:pt>
                <c:pt idx="183">
                  <c:v>5.7</c:v>
                </c:pt>
                <c:pt idx="184">
                  <c:v>6.7</c:v>
                </c:pt>
                <c:pt idx="185">
                  <c:v>8</c:v>
                </c:pt>
                <c:pt idx="186">
                  <c:v>7.5</c:v>
                </c:pt>
                <c:pt idx="187">
                  <c:v>7</c:v>
                </c:pt>
                <c:pt idx="188">
                  <c:v>9.9</c:v>
                </c:pt>
                <c:pt idx="189">
                  <c:v>5.9</c:v>
                </c:pt>
                <c:pt idx="190">
                  <c:v>7.2</c:v>
                </c:pt>
                <c:pt idx="191">
                  <c:v>4.5999999999999996</c:v>
                </c:pt>
                <c:pt idx="192">
                  <c:v>9.1999999999999993</c:v>
                </c:pt>
                <c:pt idx="193">
                  <c:v>5.7</c:v>
                </c:pt>
                <c:pt idx="194">
                  <c:v>9.9</c:v>
                </c:pt>
                <c:pt idx="195">
                  <c:v>5</c:v>
                </c:pt>
                <c:pt idx="196">
                  <c:v>4.9000000000000004</c:v>
                </c:pt>
                <c:pt idx="197">
                  <c:v>6.1</c:v>
                </c:pt>
                <c:pt idx="198">
                  <c:v>8.1999999999999993</c:v>
                </c:pt>
                <c:pt idx="199">
                  <c:v>5.5</c:v>
                </c:pt>
                <c:pt idx="200">
                  <c:v>6.8</c:v>
                </c:pt>
                <c:pt idx="201">
                  <c:v>6.6</c:v>
                </c:pt>
                <c:pt idx="202">
                  <c:v>9.8000000000000007</c:v>
                </c:pt>
                <c:pt idx="203">
                  <c:v>8.6999999999999993</c:v>
                </c:pt>
                <c:pt idx="204">
                  <c:v>5.4</c:v>
                </c:pt>
                <c:pt idx="205">
                  <c:v>7.9</c:v>
                </c:pt>
                <c:pt idx="206">
                  <c:v>9.6999999999999993</c:v>
                </c:pt>
                <c:pt idx="207">
                  <c:v>7.8</c:v>
                </c:pt>
                <c:pt idx="208">
                  <c:v>5.0999999999999996</c:v>
                </c:pt>
                <c:pt idx="209">
                  <c:v>6.5</c:v>
                </c:pt>
                <c:pt idx="210">
                  <c:v>5.9</c:v>
                </c:pt>
                <c:pt idx="211">
                  <c:v>8.8000000000000007</c:v>
                </c:pt>
                <c:pt idx="212">
                  <c:v>4.9000000000000004</c:v>
                </c:pt>
                <c:pt idx="213">
                  <c:v>4.4000000000000004</c:v>
                </c:pt>
                <c:pt idx="214">
                  <c:v>6.5</c:v>
                </c:pt>
                <c:pt idx="215">
                  <c:v>8.3000000000000007</c:v>
                </c:pt>
                <c:pt idx="216">
                  <c:v>8.5</c:v>
                </c:pt>
                <c:pt idx="217">
                  <c:v>5.5</c:v>
                </c:pt>
                <c:pt idx="218">
                  <c:v>8.6999999999999993</c:v>
                </c:pt>
                <c:pt idx="219">
                  <c:v>7.9</c:v>
                </c:pt>
                <c:pt idx="220">
                  <c:v>6.1</c:v>
                </c:pt>
                <c:pt idx="221">
                  <c:v>5.4</c:v>
                </c:pt>
                <c:pt idx="222">
                  <c:v>9.4</c:v>
                </c:pt>
                <c:pt idx="223">
                  <c:v>8.1999999999999993</c:v>
                </c:pt>
                <c:pt idx="224">
                  <c:v>6.2</c:v>
                </c:pt>
                <c:pt idx="225">
                  <c:v>9.6999999999999993</c:v>
                </c:pt>
                <c:pt idx="226">
                  <c:v>4</c:v>
                </c:pt>
                <c:pt idx="227">
                  <c:v>9.6999999999999993</c:v>
                </c:pt>
                <c:pt idx="228">
                  <c:v>5.3</c:v>
                </c:pt>
                <c:pt idx="229">
                  <c:v>7.4</c:v>
                </c:pt>
                <c:pt idx="230">
                  <c:v>6.5</c:v>
                </c:pt>
                <c:pt idx="231">
                  <c:v>8.6999999999999993</c:v>
                </c:pt>
                <c:pt idx="232">
                  <c:v>8</c:v>
                </c:pt>
                <c:pt idx="233">
                  <c:v>6.7</c:v>
                </c:pt>
                <c:pt idx="234">
                  <c:v>6.5</c:v>
                </c:pt>
                <c:pt idx="235">
                  <c:v>4.0999999999999996</c:v>
                </c:pt>
                <c:pt idx="236">
                  <c:v>4.9000000000000004</c:v>
                </c:pt>
                <c:pt idx="237">
                  <c:v>8.6</c:v>
                </c:pt>
                <c:pt idx="238">
                  <c:v>4.3</c:v>
                </c:pt>
                <c:pt idx="239">
                  <c:v>4.9000000000000004</c:v>
                </c:pt>
                <c:pt idx="240">
                  <c:v>5.6</c:v>
                </c:pt>
                <c:pt idx="241">
                  <c:v>5.8</c:v>
                </c:pt>
                <c:pt idx="242">
                  <c:v>6</c:v>
                </c:pt>
                <c:pt idx="243">
                  <c:v>4.2</c:v>
                </c:pt>
                <c:pt idx="244">
                  <c:v>8.3000000000000007</c:v>
                </c:pt>
                <c:pt idx="245">
                  <c:v>5.7</c:v>
                </c:pt>
                <c:pt idx="246">
                  <c:v>4.8</c:v>
                </c:pt>
                <c:pt idx="247">
                  <c:v>6.8</c:v>
                </c:pt>
                <c:pt idx="248">
                  <c:v>8.8000000000000007</c:v>
                </c:pt>
                <c:pt idx="249">
                  <c:v>4.2</c:v>
                </c:pt>
                <c:pt idx="250">
                  <c:v>6.4</c:v>
                </c:pt>
                <c:pt idx="251">
                  <c:v>8.4</c:v>
                </c:pt>
                <c:pt idx="252">
                  <c:v>7.2</c:v>
                </c:pt>
                <c:pt idx="253">
                  <c:v>5.2</c:v>
                </c:pt>
                <c:pt idx="254">
                  <c:v>8.9</c:v>
                </c:pt>
                <c:pt idx="255">
                  <c:v>9</c:v>
                </c:pt>
                <c:pt idx="256">
                  <c:v>9.6999999999999993</c:v>
                </c:pt>
                <c:pt idx="257">
                  <c:v>8.6999999999999993</c:v>
                </c:pt>
                <c:pt idx="258">
                  <c:v>6.5</c:v>
                </c:pt>
                <c:pt idx="259">
                  <c:v>6.9</c:v>
                </c:pt>
                <c:pt idx="260">
                  <c:v>6.2</c:v>
                </c:pt>
                <c:pt idx="261">
                  <c:v>5.6</c:v>
                </c:pt>
                <c:pt idx="262">
                  <c:v>5.7</c:v>
                </c:pt>
                <c:pt idx="263">
                  <c:v>4.2</c:v>
                </c:pt>
                <c:pt idx="264">
                  <c:v>7.9</c:v>
                </c:pt>
                <c:pt idx="265">
                  <c:v>8.6999999999999993</c:v>
                </c:pt>
                <c:pt idx="266">
                  <c:v>6.9</c:v>
                </c:pt>
                <c:pt idx="267">
                  <c:v>9.5</c:v>
                </c:pt>
                <c:pt idx="268">
                  <c:v>4.4000000000000004</c:v>
                </c:pt>
                <c:pt idx="269">
                  <c:v>7</c:v>
                </c:pt>
                <c:pt idx="270">
                  <c:v>6.3</c:v>
                </c:pt>
                <c:pt idx="271">
                  <c:v>9.6999999999999993</c:v>
                </c:pt>
                <c:pt idx="272">
                  <c:v>8.8000000000000007</c:v>
                </c:pt>
                <c:pt idx="273">
                  <c:v>5.0999999999999996</c:v>
                </c:pt>
                <c:pt idx="274">
                  <c:v>7.9</c:v>
                </c:pt>
                <c:pt idx="275">
                  <c:v>6.2</c:v>
                </c:pt>
                <c:pt idx="276">
                  <c:v>7.1</c:v>
                </c:pt>
                <c:pt idx="277">
                  <c:v>6.4</c:v>
                </c:pt>
                <c:pt idx="278">
                  <c:v>5.7</c:v>
                </c:pt>
                <c:pt idx="279">
                  <c:v>9.6</c:v>
                </c:pt>
                <c:pt idx="280">
                  <c:v>6.4</c:v>
                </c:pt>
                <c:pt idx="281">
                  <c:v>7.9</c:v>
                </c:pt>
                <c:pt idx="282">
                  <c:v>6.5</c:v>
                </c:pt>
                <c:pt idx="283">
                  <c:v>8.5</c:v>
                </c:pt>
                <c:pt idx="284">
                  <c:v>9.1</c:v>
                </c:pt>
                <c:pt idx="285">
                  <c:v>7.6</c:v>
                </c:pt>
                <c:pt idx="286">
                  <c:v>6.9</c:v>
                </c:pt>
                <c:pt idx="287">
                  <c:v>9.5</c:v>
                </c:pt>
                <c:pt idx="288">
                  <c:v>5.2</c:v>
                </c:pt>
                <c:pt idx="289">
                  <c:v>4.2</c:v>
                </c:pt>
                <c:pt idx="290">
                  <c:v>7</c:v>
                </c:pt>
                <c:pt idx="291">
                  <c:v>6</c:v>
                </c:pt>
                <c:pt idx="292">
                  <c:v>4.7</c:v>
                </c:pt>
                <c:pt idx="293">
                  <c:v>7.1</c:v>
                </c:pt>
                <c:pt idx="294">
                  <c:v>5.9</c:v>
                </c:pt>
                <c:pt idx="295">
                  <c:v>7.5</c:v>
                </c:pt>
                <c:pt idx="296">
                  <c:v>6.4</c:v>
                </c:pt>
                <c:pt idx="297">
                  <c:v>5.8</c:v>
                </c:pt>
                <c:pt idx="298">
                  <c:v>4.5</c:v>
                </c:pt>
                <c:pt idx="299">
                  <c:v>7.7</c:v>
                </c:pt>
                <c:pt idx="300">
                  <c:v>6.7</c:v>
                </c:pt>
                <c:pt idx="301">
                  <c:v>4.7</c:v>
                </c:pt>
                <c:pt idx="302">
                  <c:v>4.4000000000000004</c:v>
                </c:pt>
                <c:pt idx="303">
                  <c:v>4.7</c:v>
                </c:pt>
                <c:pt idx="304">
                  <c:v>8.6</c:v>
                </c:pt>
                <c:pt idx="305">
                  <c:v>4.3</c:v>
                </c:pt>
                <c:pt idx="306">
                  <c:v>9.6</c:v>
                </c:pt>
                <c:pt idx="307">
                  <c:v>4.0999999999999996</c:v>
                </c:pt>
                <c:pt idx="308">
                  <c:v>4.7</c:v>
                </c:pt>
                <c:pt idx="309">
                  <c:v>7.8</c:v>
                </c:pt>
                <c:pt idx="310">
                  <c:v>5.5</c:v>
                </c:pt>
                <c:pt idx="311">
                  <c:v>9.6999999999999993</c:v>
                </c:pt>
                <c:pt idx="312">
                  <c:v>4.4000000000000004</c:v>
                </c:pt>
                <c:pt idx="313">
                  <c:v>5</c:v>
                </c:pt>
                <c:pt idx="314">
                  <c:v>4.4000000000000004</c:v>
                </c:pt>
                <c:pt idx="315">
                  <c:v>5.2</c:v>
                </c:pt>
                <c:pt idx="316">
                  <c:v>7.3</c:v>
                </c:pt>
                <c:pt idx="317">
                  <c:v>4.9000000000000004</c:v>
                </c:pt>
                <c:pt idx="318">
                  <c:v>8.1</c:v>
                </c:pt>
                <c:pt idx="319">
                  <c:v>8.4</c:v>
                </c:pt>
                <c:pt idx="320">
                  <c:v>5.5</c:v>
                </c:pt>
                <c:pt idx="321">
                  <c:v>8.4</c:v>
                </c:pt>
                <c:pt idx="322">
                  <c:v>9.8000000000000007</c:v>
                </c:pt>
                <c:pt idx="323">
                  <c:v>6.7</c:v>
                </c:pt>
                <c:pt idx="324">
                  <c:v>9.4</c:v>
                </c:pt>
                <c:pt idx="325">
                  <c:v>6.4</c:v>
                </c:pt>
                <c:pt idx="326">
                  <c:v>5.4</c:v>
                </c:pt>
                <c:pt idx="327">
                  <c:v>8.6</c:v>
                </c:pt>
                <c:pt idx="328">
                  <c:v>4</c:v>
                </c:pt>
                <c:pt idx="329">
                  <c:v>7.6</c:v>
                </c:pt>
                <c:pt idx="330">
                  <c:v>6.8</c:v>
                </c:pt>
                <c:pt idx="331">
                  <c:v>9.1</c:v>
                </c:pt>
                <c:pt idx="332">
                  <c:v>5.5</c:v>
                </c:pt>
                <c:pt idx="333">
                  <c:v>7.9</c:v>
                </c:pt>
                <c:pt idx="334">
                  <c:v>8.5</c:v>
                </c:pt>
                <c:pt idx="335">
                  <c:v>9.1</c:v>
                </c:pt>
                <c:pt idx="336">
                  <c:v>7.5</c:v>
                </c:pt>
                <c:pt idx="337">
                  <c:v>5.2</c:v>
                </c:pt>
                <c:pt idx="338">
                  <c:v>9.5</c:v>
                </c:pt>
                <c:pt idx="339">
                  <c:v>8.9</c:v>
                </c:pt>
                <c:pt idx="340">
                  <c:v>7.8</c:v>
                </c:pt>
                <c:pt idx="341">
                  <c:v>8.9</c:v>
                </c:pt>
                <c:pt idx="342">
                  <c:v>7.7</c:v>
                </c:pt>
                <c:pt idx="343">
                  <c:v>9.3000000000000007</c:v>
                </c:pt>
                <c:pt idx="344">
                  <c:v>6.2</c:v>
                </c:pt>
                <c:pt idx="345">
                  <c:v>7.6</c:v>
                </c:pt>
                <c:pt idx="346">
                  <c:v>7.3</c:v>
                </c:pt>
                <c:pt idx="347">
                  <c:v>4.7</c:v>
                </c:pt>
                <c:pt idx="348">
                  <c:v>5.0999999999999996</c:v>
                </c:pt>
                <c:pt idx="349">
                  <c:v>4.8</c:v>
                </c:pt>
                <c:pt idx="350">
                  <c:v>6.6</c:v>
                </c:pt>
                <c:pt idx="351">
                  <c:v>5.5</c:v>
                </c:pt>
                <c:pt idx="352">
                  <c:v>8.5</c:v>
                </c:pt>
                <c:pt idx="353">
                  <c:v>4.8</c:v>
                </c:pt>
                <c:pt idx="354">
                  <c:v>8.4</c:v>
                </c:pt>
                <c:pt idx="355">
                  <c:v>7.8</c:v>
                </c:pt>
                <c:pt idx="356">
                  <c:v>9.3000000000000007</c:v>
                </c:pt>
                <c:pt idx="357">
                  <c:v>5.2</c:v>
                </c:pt>
                <c:pt idx="358">
                  <c:v>6.5</c:v>
                </c:pt>
                <c:pt idx="359">
                  <c:v>5.6</c:v>
                </c:pt>
                <c:pt idx="360">
                  <c:v>7.4</c:v>
                </c:pt>
                <c:pt idx="361">
                  <c:v>9.1</c:v>
                </c:pt>
                <c:pt idx="362">
                  <c:v>8</c:v>
                </c:pt>
                <c:pt idx="363">
                  <c:v>7.2</c:v>
                </c:pt>
                <c:pt idx="364">
                  <c:v>7.1</c:v>
                </c:pt>
                <c:pt idx="365">
                  <c:v>9.1</c:v>
                </c:pt>
                <c:pt idx="366">
                  <c:v>5.6</c:v>
                </c:pt>
                <c:pt idx="367">
                  <c:v>6</c:v>
                </c:pt>
                <c:pt idx="368">
                  <c:v>5.4</c:v>
                </c:pt>
                <c:pt idx="369">
                  <c:v>7.8</c:v>
                </c:pt>
                <c:pt idx="370">
                  <c:v>9.9</c:v>
                </c:pt>
                <c:pt idx="371">
                  <c:v>4.9000000000000004</c:v>
                </c:pt>
                <c:pt idx="372">
                  <c:v>5.2</c:v>
                </c:pt>
                <c:pt idx="373">
                  <c:v>8.9</c:v>
                </c:pt>
                <c:pt idx="374">
                  <c:v>9.1</c:v>
                </c:pt>
                <c:pt idx="375">
                  <c:v>7</c:v>
                </c:pt>
                <c:pt idx="376">
                  <c:v>9.6</c:v>
                </c:pt>
                <c:pt idx="377">
                  <c:v>8.6999999999999993</c:v>
                </c:pt>
                <c:pt idx="378">
                  <c:v>9.4</c:v>
                </c:pt>
                <c:pt idx="379">
                  <c:v>4</c:v>
                </c:pt>
                <c:pt idx="380">
                  <c:v>7.5</c:v>
                </c:pt>
                <c:pt idx="381">
                  <c:v>4.2</c:v>
                </c:pt>
                <c:pt idx="382">
                  <c:v>9.9</c:v>
                </c:pt>
                <c:pt idx="383">
                  <c:v>4.2</c:v>
                </c:pt>
                <c:pt idx="384">
                  <c:v>9.9</c:v>
                </c:pt>
                <c:pt idx="385">
                  <c:v>5.8</c:v>
                </c:pt>
                <c:pt idx="386">
                  <c:v>6</c:v>
                </c:pt>
                <c:pt idx="387">
                  <c:v>10</c:v>
                </c:pt>
                <c:pt idx="388">
                  <c:v>9.5</c:v>
                </c:pt>
                <c:pt idx="389">
                  <c:v>6.6</c:v>
                </c:pt>
                <c:pt idx="390">
                  <c:v>8.1</c:v>
                </c:pt>
                <c:pt idx="391">
                  <c:v>9.6999999999999993</c:v>
                </c:pt>
                <c:pt idx="392">
                  <c:v>7.2</c:v>
                </c:pt>
                <c:pt idx="393">
                  <c:v>6.2</c:v>
                </c:pt>
                <c:pt idx="394">
                  <c:v>7.3</c:v>
                </c:pt>
                <c:pt idx="395">
                  <c:v>4.3</c:v>
                </c:pt>
                <c:pt idx="396">
                  <c:v>4.5999999999999996</c:v>
                </c:pt>
                <c:pt idx="397">
                  <c:v>5.8</c:v>
                </c:pt>
                <c:pt idx="398">
                  <c:v>8.3000000000000007</c:v>
                </c:pt>
                <c:pt idx="399">
                  <c:v>8</c:v>
                </c:pt>
                <c:pt idx="400">
                  <c:v>9.4</c:v>
                </c:pt>
                <c:pt idx="401">
                  <c:v>6.2</c:v>
                </c:pt>
                <c:pt idx="402">
                  <c:v>9.8000000000000007</c:v>
                </c:pt>
                <c:pt idx="403">
                  <c:v>9.6</c:v>
                </c:pt>
                <c:pt idx="404">
                  <c:v>4.9000000000000004</c:v>
                </c:pt>
                <c:pt idx="405">
                  <c:v>8</c:v>
                </c:pt>
                <c:pt idx="406">
                  <c:v>7.8</c:v>
                </c:pt>
                <c:pt idx="407">
                  <c:v>4.0999999999999996</c:v>
                </c:pt>
                <c:pt idx="408">
                  <c:v>5.5</c:v>
                </c:pt>
                <c:pt idx="409">
                  <c:v>5.4</c:v>
                </c:pt>
                <c:pt idx="410">
                  <c:v>5.0999999999999996</c:v>
                </c:pt>
                <c:pt idx="411">
                  <c:v>6.9</c:v>
                </c:pt>
                <c:pt idx="412">
                  <c:v>7.8</c:v>
                </c:pt>
                <c:pt idx="413">
                  <c:v>6.6</c:v>
                </c:pt>
                <c:pt idx="414">
                  <c:v>9.1999999999999993</c:v>
                </c:pt>
                <c:pt idx="415">
                  <c:v>7.8</c:v>
                </c:pt>
                <c:pt idx="416">
                  <c:v>8.6999999999999993</c:v>
                </c:pt>
                <c:pt idx="417">
                  <c:v>9.1999999999999993</c:v>
                </c:pt>
                <c:pt idx="418">
                  <c:v>8.3000000000000007</c:v>
                </c:pt>
                <c:pt idx="419">
                  <c:v>8.1999999999999993</c:v>
                </c:pt>
                <c:pt idx="420">
                  <c:v>7.5</c:v>
                </c:pt>
                <c:pt idx="421">
                  <c:v>9.8000000000000007</c:v>
                </c:pt>
                <c:pt idx="422">
                  <c:v>8.6999999999999993</c:v>
                </c:pt>
                <c:pt idx="423">
                  <c:v>6.7</c:v>
                </c:pt>
                <c:pt idx="424">
                  <c:v>5</c:v>
                </c:pt>
                <c:pt idx="425">
                  <c:v>7</c:v>
                </c:pt>
                <c:pt idx="426">
                  <c:v>8.9</c:v>
                </c:pt>
                <c:pt idx="427">
                  <c:v>8</c:v>
                </c:pt>
                <c:pt idx="428">
                  <c:v>6.9</c:v>
                </c:pt>
                <c:pt idx="429">
                  <c:v>7.3</c:v>
                </c:pt>
                <c:pt idx="430">
                  <c:v>6.9</c:v>
                </c:pt>
                <c:pt idx="431">
                  <c:v>5.7</c:v>
                </c:pt>
                <c:pt idx="432">
                  <c:v>6.4</c:v>
                </c:pt>
                <c:pt idx="433">
                  <c:v>9.6</c:v>
                </c:pt>
                <c:pt idx="434">
                  <c:v>6.8</c:v>
                </c:pt>
                <c:pt idx="435">
                  <c:v>9</c:v>
                </c:pt>
                <c:pt idx="436">
                  <c:v>9.6</c:v>
                </c:pt>
                <c:pt idx="437">
                  <c:v>7.7</c:v>
                </c:pt>
                <c:pt idx="438">
                  <c:v>7</c:v>
                </c:pt>
                <c:pt idx="439">
                  <c:v>6.5</c:v>
                </c:pt>
                <c:pt idx="440">
                  <c:v>8.1</c:v>
                </c:pt>
                <c:pt idx="441">
                  <c:v>4.3</c:v>
                </c:pt>
                <c:pt idx="442">
                  <c:v>6.5</c:v>
                </c:pt>
                <c:pt idx="443">
                  <c:v>9.5</c:v>
                </c:pt>
                <c:pt idx="444">
                  <c:v>9.6999999999999993</c:v>
                </c:pt>
                <c:pt idx="445">
                  <c:v>9.5</c:v>
                </c:pt>
                <c:pt idx="446">
                  <c:v>8.9</c:v>
                </c:pt>
                <c:pt idx="447">
                  <c:v>6.5</c:v>
                </c:pt>
                <c:pt idx="448">
                  <c:v>5.3</c:v>
                </c:pt>
                <c:pt idx="449">
                  <c:v>9.6</c:v>
                </c:pt>
                <c:pt idx="450">
                  <c:v>6.7</c:v>
                </c:pt>
                <c:pt idx="451">
                  <c:v>7.6</c:v>
                </c:pt>
                <c:pt idx="452">
                  <c:v>4.8</c:v>
                </c:pt>
                <c:pt idx="453">
                  <c:v>5.5</c:v>
                </c:pt>
                <c:pt idx="454">
                  <c:v>4.7</c:v>
                </c:pt>
                <c:pt idx="455">
                  <c:v>6.9</c:v>
                </c:pt>
                <c:pt idx="456">
                  <c:v>4.5</c:v>
                </c:pt>
                <c:pt idx="457">
                  <c:v>6.2</c:v>
                </c:pt>
                <c:pt idx="458">
                  <c:v>7.6</c:v>
                </c:pt>
                <c:pt idx="459">
                  <c:v>7.9</c:v>
                </c:pt>
                <c:pt idx="460">
                  <c:v>4.5</c:v>
                </c:pt>
                <c:pt idx="461">
                  <c:v>8.6999999999999993</c:v>
                </c:pt>
                <c:pt idx="462">
                  <c:v>6.1</c:v>
                </c:pt>
                <c:pt idx="463">
                  <c:v>6.4</c:v>
                </c:pt>
                <c:pt idx="464">
                  <c:v>9.1</c:v>
                </c:pt>
                <c:pt idx="465">
                  <c:v>7.1</c:v>
                </c:pt>
                <c:pt idx="466">
                  <c:v>7.7</c:v>
                </c:pt>
                <c:pt idx="467">
                  <c:v>4.5</c:v>
                </c:pt>
                <c:pt idx="468">
                  <c:v>7.2</c:v>
                </c:pt>
                <c:pt idx="469">
                  <c:v>8.4</c:v>
                </c:pt>
                <c:pt idx="470">
                  <c:v>5.4</c:v>
                </c:pt>
                <c:pt idx="471">
                  <c:v>9.6999999999999993</c:v>
                </c:pt>
                <c:pt idx="472">
                  <c:v>5.5</c:v>
                </c:pt>
                <c:pt idx="473">
                  <c:v>4.5999999999999996</c:v>
                </c:pt>
                <c:pt idx="474">
                  <c:v>6.6</c:v>
                </c:pt>
                <c:pt idx="475">
                  <c:v>6.3</c:v>
                </c:pt>
                <c:pt idx="476">
                  <c:v>4.2</c:v>
                </c:pt>
                <c:pt idx="477">
                  <c:v>4.4000000000000004</c:v>
                </c:pt>
                <c:pt idx="478">
                  <c:v>6.7</c:v>
                </c:pt>
                <c:pt idx="479">
                  <c:v>6.7</c:v>
                </c:pt>
                <c:pt idx="480">
                  <c:v>8.4</c:v>
                </c:pt>
                <c:pt idx="481">
                  <c:v>6.2</c:v>
                </c:pt>
                <c:pt idx="482">
                  <c:v>5</c:v>
                </c:pt>
                <c:pt idx="483">
                  <c:v>6</c:v>
                </c:pt>
                <c:pt idx="484">
                  <c:v>7</c:v>
                </c:pt>
                <c:pt idx="485">
                  <c:v>6.6</c:v>
                </c:pt>
                <c:pt idx="486">
                  <c:v>7.3</c:v>
                </c:pt>
                <c:pt idx="487">
                  <c:v>8.3000000000000007</c:v>
                </c:pt>
                <c:pt idx="488">
                  <c:v>4.3</c:v>
                </c:pt>
                <c:pt idx="489">
                  <c:v>9.8000000000000007</c:v>
                </c:pt>
                <c:pt idx="490">
                  <c:v>8.1999999999999993</c:v>
                </c:pt>
                <c:pt idx="491">
                  <c:v>7.2</c:v>
                </c:pt>
                <c:pt idx="492">
                  <c:v>8.6999999999999993</c:v>
                </c:pt>
                <c:pt idx="493">
                  <c:v>8.4</c:v>
                </c:pt>
                <c:pt idx="494">
                  <c:v>7.1</c:v>
                </c:pt>
                <c:pt idx="495">
                  <c:v>5.5</c:v>
                </c:pt>
                <c:pt idx="496">
                  <c:v>8.5</c:v>
                </c:pt>
                <c:pt idx="497">
                  <c:v>6.2</c:v>
                </c:pt>
                <c:pt idx="498">
                  <c:v>8.9</c:v>
                </c:pt>
                <c:pt idx="499">
                  <c:v>9.6</c:v>
                </c:pt>
                <c:pt idx="500">
                  <c:v>5.4</c:v>
                </c:pt>
                <c:pt idx="501">
                  <c:v>9.1</c:v>
                </c:pt>
                <c:pt idx="502">
                  <c:v>9</c:v>
                </c:pt>
                <c:pt idx="503">
                  <c:v>6.3</c:v>
                </c:pt>
                <c:pt idx="504">
                  <c:v>9.5</c:v>
                </c:pt>
                <c:pt idx="505">
                  <c:v>9.8000000000000007</c:v>
                </c:pt>
                <c:pt idx="506">
                  <c:v>6.7</c:v>
                </c:pt>
                <c:pt idx="507">
                  <c:v>7.7</c:v>
                </c:pt>
                <c:pt idx="508">
                  <c:v>7</c:v>
                </c:pt>
                <c:pt idx="509">
                  <c:v>5.0999999999999996</c:v>
                </c:pt>
                <c:pt idx="510">
                  <c:v>6.2</c:v>
                </c:pt>
                <c:pt idx="511">
                  <c:v>6.1</c:v>
                </c:pt>
                <c:pt idx="512">
                  <c:v>9.3000000000000007</c:v>
                </c:pt>
                <c:pt idx="513">
                  <c:v>7.6</c:v>
                </c:pt>
                <c:pt idx="514">
                  <c:v>8.1999999999999993</c:v>
                </c:pt>
                <c:pt idx="515">
                  <c:v>8.5</c:v>
                </c:pt>
                <c:pt idx="516">
                  <c:v>9.8000000000000007</c:v>
                </c:pt>
                <c:pt idx="517">
                  <c:v>8.6999999999999993</c:v>
                </c:pt>
                <c:pt idx="518">
                  <c:v>9.6999999999999993</c:v>
                </c:pt>
                <c:pt idx="519">
                  <c:v>4.3</c:v>
                </c:pt>
                <c:pt idx="520">
                  <c:v>7.7</c:v>
                </c:pt>
                <c:pt idx="521">
                  <c:v>7.3</c:v>
                </c:pt>
                <c:pt idx="522">
                  <c:v>5.9</c:v>
                </c:pt>
                <c:pt idx="523">
                  <c:v>5</c:v>
                </c:pt>
                <c:pt idx="524">
                  <c:v>8</c:v>
                </c:pt>
                <c:pt idx="525">
                  <c:v>7.1</c:v>
                </c:pt>
                <c:pt idx="526">
                  <c:v>9</c:v>
                </c:pt>
                <c:pt idx="527">
                  <c:v>6.7</c:v>
                </c:pt>
                <c:pt idx="528">
                  <c:v>6.1</c:v>
                </c:pt>
                <c:pt idx="529">
                  <c:v>9.3000000000000007</c:v>
                </c:pt>
                <c:pt idx="530">
                  <c:v>7</c:v>
                </c:pt>
                <c:pt idx="531">
                  <c:v>7.2</c:v>
                </c:pt>
                <c:pt idx="532">
                  <c:v>8.1999999999999993</c:v>
                </c:pt>
                <c:pt idx="533">
                  <c:v>8.4</c:v>
                </c:pt>
                <c:pt idx="534">
                  <c:v>6.2</c:v>
                </c:pt>
                <c:pt idx="535">
                  <c:v>7.4</c:v>
                </c:pt>
                <c:pt idx="536">
                  <c:v>5</c:v>
                </c:pt>
                <c:pt idx="537">
                  <c:v>6.9</c:v>
                </c:pt>
                <c:pt idx="538">
                  <c:v>4.9000000000000004</c:v>
                </c:pt>
                <c:pt idx="539">
                  <c:v>5.0999999999999996</c:v>
                </c:pt>
                <c:pt idx="540">
                  <c:v>9.1</c:v>
                </c:pt>
                <c:pt idx="541">
                  <c:v>7.1</c:v>
                </c:pt>
                <c:pt idx="542">
                  <c:v>5</c:v>
                </c:pt>
                <c:pt idx="543">
                  <c:v>5.5</c:v>
                </c:pt>
                <c:pt idx="544">
                  <c:v>9.1999999999999993</c:v>
                </c:pt>
                <c:pt idx="545">
                  <c:v>4.9000000000000004</c:v>
                </c:pt>
                <c:pt idx="546">
                  <c:v>8.9</c:v>
                </c:pt>
                <c:pt idx="547">
                  <c:v>6</c:v>
                </c:pt>
                <c:pt idx="548">
                  <c:v>4.2</c:v>
                </c:pt>
                <c:pt idx="549">
                  <c:v>7.3</c:v>
                </c:pt>
                <c:pt idx="550">
                  <c:v>6.5</c:v>
                </c:pt>
                <c:pt idx="551">
                  <c:v>8.9</c:v>
                </c:pt>
                <c:pt idx="552">
                  <c:v>9.6999999999999993</c:v>
                </c:pt>
                <c:pt idx="553">
                  <c:v>8.6</c:v>
                </c:pt>
                <c:pt idx="554">
                  <c:v>6.9</c:v>
                </c:pt>
                <c:pt idx="555">
                  <c:v>7.7</c:v>
                </c:pt>
                <c:pt idx="556">
                  <c:v>9.5</c:v>
                </c:pt>
                <c:pt idx="557">
                  <c:v>4.5</c:v>
                </c:pt>
                <c:pt idx="558">
                  <c:v>5.6</c:v>
                </c:pt>
                <c:pt idx="559">
                  <c:v>8.1999999999999993</c:v>
                </c:pt>
                <c:pt idx="560">
                  <c:v>7.3</c:v>
                </c:pt>
                <c:pt idx="561">
                  <c:v>4.4000000000000004</c:v>
                </c:pt>
                <c:pt idx="562">
                  <c:v>5.7</c:v>
                </c:pt>
                <c:pt idx="563">
                  <c:v>5</c:v>
                </c:pt>
                <c:pt idx="564">
                  <c:v>9</c:v>
                </c:pt>
                <c:pt idx="565">
                  <c:v>6.3</c:v>
                </c:pt>
                <c:pt idx="566">
                  <c:v>9.4</c:v>
                </c:pt>
                <c:pt idx="567">
                  <c:v>7.7</c:v>
                </c:pt>
                <c:pt idx="568">
                  <c:v>5.5</c:v>
                </c:pt>
                <c:pt idx="569">
                  <c:v>4.0999999999999996</c:v>
                </c:pt>
                <c:pt idx="570">
                  <c:v>7.6</c:v>
                </c:pt>
                <c:pt idx="571">
                  <c:v>8.6</c:v>
                </c:pt>
                <c:pt idx="572">
                  <c:v>8.3000000000000007</c:v>
                </c:pt>
                <c:pt idx="573">
                  <c:v>8.1</c:v>
                </c:pt>
                <c:pt idx="574">
                  <c:v>8.6</c:v>
                </c:pt>
                <c:pt idx="575">
                  <c:v>6.3</c:v>
                </c:pt>
                <c:pt idx="576">
                  <c:v>5.8</c:v>
                </c:pt>
                <c:pt idx="577">
                  <c:v>6.2</c:v>
                </c:pt>
                <c:pt idx="578">
                  <c:v>7.7</c:v>
                </c:pt>
                <c:pt idx="579">
                  <c:v>8.1</c:v>
                </c:pt>
                <c:pt idx="580">
                  <c:v>7.3</c:v>
                </c:pt>
                <c:pt idx="581">
                  <c:v>8.4</c:v>
                </c:pt>
                <c:pt idx="582">
                  <c:v>8</c:v>
                </c:pt>
                <c:pt idx="583">
                  <c:v>9.5</c:v>
                </c:pt>
                <c:pt idx="584">
                  <c:v>7</c:v>
                </c:pt>
                <c:pt idx="585">
                  <c:v>9.8000000000000007</c:v>
                </c:pt>
                <c:pt idx="586">
                  <c:v>9.1999999999999993</c:v>
                </c:pt>
                <c:pt idx="587">
                  <c:v>7.7</c:v>
                </c:pt>
                <c:pt idx="588">
                  <c:v>5.3</c:v>
                </c:pt>
                <c:pt idx="589">
                  <c:v>4.4000000000000004</c:v>
                </c:pt>
                <c:pt idx="590">
                  <c:v>4.3</c:v>
                </c:pt>
                <c:pt idx="591">
                  <c:v>9.4</c:v>
                </c:pt>
                <c:pt idx="592">
                  <c:v>9.8000000000000007</c:v>
                </c:pt>
                <c:pt idx="593">
                  <c:v>4.8</c:v>
                </c:pt>
                <c:pt idx="594">
                  <c:v>5.3</c:v>
                </c:pt>
                <c:pt idx="595">
                  <c:v>8.6999999999999993</c:v>
                </c:pt>
                <c:pt idx="596">
                  <c:v>9.5</c:v>
                </c:pt>
                <c:pt idx="597">
                  <c:v>5.3</c:v>
                </c:pt>
                <c:pt idx="598">
                  <c:v>9.1999999999999993</c:v>
                </c:pt>
                <c:pt idx="599">
                  <c:v>9.6</c:v>
                </c:pt>
                <c:pt idx="600">
                  <c:v>6.4</c:v>
                </c:pt>
                <c:pt idx="601">
                  <c:v>4.5</c:v>
                </c:pt>
                <c:pt idx="602">
                  <c:v>6.9</c:v>
                </c:pt>
                <c:pt idx="603">
                  <c:v>7.8</c:v>
                </c:pt>
                <c:pt idx="604">
                  <c:v>4.5</c:v>
                </c:pt>
                <c:pt idx="605">
                  <c:v>8.6</c:v>
                </c:pt>
                <c:pt idx="606">
                  <c:v>5.2</c:v>
                </c:pt>
                <c:pt idx="607">
                  <c:v>6.4</c:v>
                </c:pt>
                <c:pt idx="608">
                  <c:v>5.2</c:v>
                </c:pt>
                <c:pt idx="609">
                  <c:v>8.9</c:v>
                </c:pt>
                <c:pt idx="610">
                  <c:v>6.2</c:v>
                </c:pt>
                <c:pt idx="611">
                  <c:v>6.7</c:v>
                </c:pt>
                <c:pt idx="612">
                  <c:v>7.2</c:v>
                </c:pt>
                <c:pt idx="613">
                  <c:v>9</c:v>
                </c:pt>
                <c:pt idx="614">
                  <c:v>4.2</c:v>
                </c:pt>
                <c:pt idx="615">
                  <c:v>4.2</c:v>
                </c:pt>
                <c:pt idx="616">
                  <c:v>6.9</c:v>
                </c:pt>
                <c:pt idx="617">
                  <c:v>4.4000000000000004</c:v>
                </c:pt>
                <c:pt idx="618">
                  <c:v>4</c:v>
                </c:pt>
                <c:pt idx="619">
                  <c:v>8.5</c:v>
                </c:pt>
                <c:pt idx="620">
                  <c:v>9.1999999999999993</c:v>
                </c:pt>
                <c:pt idx="621">
                  <c:v>9.8000000000000007</c:v>
                </c:pt>
                <c:pt idx="622">
                  <c:v>4.9000000000000004</c:v>
                </c:pt>
                <c:pt idx="623">
                  <c:v>4.4000000000000004</c:v>
                </c:pt>
                <c:pt idx="624">
                  <c:v>6.8</c:v>
                </c:pt>
                <c:pt idx="625">
                  <c:v>9.1</c:v>
                </c:pt>
                <c:pt idx="626">
                  <c:v>8.6999999999999993</c:v>
                </c:pt>
                <c:pt idx="627">
                  <c:v>5</c:v>
                </c:pt>
                <c:pt idx="628">
                  <c:v>7.5</c:v>
                </c:pt>
                <c:pt idx="629">
                  <c:v>8.1999999999999993</c:v>
                </c:pt>
                <c:pt idx="630">
                  <c:v>6.7</c:v>
                </c:pt>
                <c:pt idx="631">
                  <c:v>5.4</c:v>
                </c:pt>
                <c:pt idx="632">
                  <c:v>7</c:v>
                </c:pt>
                <c:pt idx="633">
                  <c:v>4.7</c:v>
                </c:pt>
                <c:pt idx="634">
                  <c:v>5</c:v>
                </c:pt>
                <c:pt idx="635">
                  <c:v>5</c:v>
                </c:pt>
                <c:pt idx="636">
                  <c:v>6</c:v>
                </c:pt>
                <c:pt idx="637">
                  <c:v>6.3</c:v>
                </c:pt>
                <c:pt idx="638">
                  <c:v>8.5</c:v>
                </c:pt>
                <c:pt idx="639">
                  <c:v>7.5</c:v>
                </c:pt>
                <c:pt idx="640">
                  <c:v>6.4</c:v>
                </c:pt>
                <c:pt idx="641">
                  <c:v>4.7</c:v>
                </c:pt>
                <c:pt idx="642">
                  <c:v>6</c:v>
                </c:pt>
                <c:pt idx="643">
                  <c:v>4</c:v>
                </c:pt>
                <c:pt idx="644">
                  <c:v>5.5</c:v>
                </c:pt>
                <c:pt idx="645">
                  <c:v>8.6999999999999993</c:v>
                </c:pt>
                <c:pt idx="646">
                  <c:v>7.4</c:v>
                </c:pt>
                <c:pt idx="647">
                  <c:v>5.6</c:v>
                </c:pt>
                <c:pt idx="648">
                  <c:v>6.3</c:v>
                </c:pt>
                <c:pt idx="649">
                  <c:v>7.1</c:v>
                </c:pt>
                <c:pt idx="650">
                  <c:v>7.8</c:v>
                </c:pt>
                <c:pt idx="651">
                  <c:v>9.9</c:v>
                </c:pt>
                <c:pt idx="652">
                  <c:v>7.3</c:v>
                </c:pt>
                <c:pt idx="653">
                  <c:v>5.0999999999999996</c:v>
                </c:pt>
                <c:pt idx="654">
                  <c:v>9.4</c:v>
                </c:pt>
                <c:pt idx="655">
                  <c:v>5.8</c:v>
                </c:pt>
                <c:pt idx="656">
                  <c:v>8</c:v>
                </c:pt>
                <c:pt idx="657">
                  <c:v>7.9</c:v>
                </c:pt>
                <c:pt idx="658">
                  <c:v>5.9</c:v>
                </c:pt>
                <c:pt idx="659">
                  <c:v>4.9000000000000004</c:v>
                </c:pt>
                <c:pt idx="660">
                  <c:v>9.3000000000000007</c:v>
                </c:pt>
                <c:pt idx="661">
                  <c:v>7.9</c:v>
                </c:pt>
                <c:pt idx="662">
                  <c:v>5.9</c:v>
                </c:pt>
                <c:pt idx="663">
                  <c:v>9.9</c:v>
                </c:pt>
                <c:pt idx="664">
                  <c:v>7.7</c:v>
                </c:pt>
                <c:pt idx="665">
                  <c:v>7.6</c:v>
                </c:pt>
                <c:pt idx="666">
                  <c:v>7.7</c:v>
                </c:pt>
                <c:pt idx="667">
                  <c:v>6.4</c:v>
                </c:pt>
                <c:pt idx="668">
                  <c:v>4.4000000000000004</c:v>
                </c:pt>
                <c:pt idx="669">
                  <c:v>4.0999999999999996</c:v>
                </c:pt>
                <c:pt idx="670">
                  <c:v>4.4000000000000004</c:v>
                </c:pt>
                <c:pt idx="671">
                  <c:v>5.5</c:v>
                </c:pt>
                <c:pt idx="672">
                  <c:v>4</c:v>
                </c:pt>
                <c:pt idx="673">
                  <c:v>9.3000000000000007</c:v>
                </c:pt>
                <c:pt idx="674">
                  <c:v>4.8</c:v>
                </c:pt>
                <c:pt idx="675">
                  <c:v>4.5999999999999996</c:v>
                </c:pt>
                <c:pt idx="676">
                  <c:v>7.3</c:v>
                </c:pt>
                <c:pt idx="677">
                  <c:v>6</c:v>
                </c:pt>
                <c:pt idx="678">
                  <c:v>8.1</c:v>
                </c:pt>
                <c:pt idx="679">
                  <c:v>9.4</c:v>
                </c:pt>
                <c:pt idx="680">
                  <c:v>6.5</c:v>
                </c:pt>
                <c:pt idx="681">
                  <c:v>7</c:v>
                </c:pt>
                <c:pt idx="682">
                  <c:v>7.1</c:v>
                </c:pt>
                <c:pt idx="683">
                  <c:v>6.6</c:v>
                </c:pt>
                <c:pt idx="684">
                  <c:v>4.9000000000000004</c:v>
                </c:pt>
                <c:pt idx="685">
                  <c:v>6.4</c:v>
                </c:pt>
                <c:pt idx="686">
                  <c:v>8</c:v>
                </c:pt>
                <c:pt idx="687">
                  <c:v>4.3</c:v>
                </c:pt>
                <c:pt idx="688">
                  <c:v>6.1</c:v>
                </c:pt>
                <c:pt idx="689">
                  <c:v>7.5</c:v>
                </c:pt>
                <c:pt idx="690">
                  <c:v>6.7</c:v>
                </c:pt>
                <c:pt idx="691">
                  <c:v>5.2</c:v>
                </c:pt>
                <c:pt idx="692">
                  <c:v>8.8000000000000007</c:v>
                </c:pt>
                <c:pt idx="693">
                  <c:v>9.5</c:v>
                </c:pt>
                <c:pt idx="694">
                  <c:v>7.6</c:v>
                </c:pt>
                <c:pt idx="695">
                  <c:v>6.6</c:v>
                </c:pt>
                <c:pt idx="696">
                  <c:v>6.9</c:v>
                </c:pt>
                <c:pt idx="697">
                  <c:v>4.3</c:v>
                </c:pt>
                <c:pt idx="698">
                  <c:v>7.8</c:v>
                </c:pt>
                <c:pt idx="699">
                  <c:v>8</c:v>
                </c:pt>
                <c:pt idx="700">
                  <c:v>9.6</c:v>
                </c:pt>
                <c:pt idx="701">
                  <c:v>4.3</c:v>
                </c:pt>
                <c:pt idx="702">
                  <c:v>5</c:v>
                </c:pt>
                <c:pt idx="703">
                  <c:v>9.1999999999999993</c:v>
                </c:pt>
                <c:pt idx="704">
                  <c:v>6.3</c:v>
                </c:pt>
                <c:pt idx="705">
                  <c:v>8.9</c:v>
                </c:pt>
                <c:pt idx="706">
                  <c:v>7.6</c:v>
                </c:pt>
                <c:pt idx="707">
                  <c:v>4.8</c:v>
                </c:pt>
                <c:pt idx="708">
                  <c:v>9.1</c:v>
                </c:pt>
                <c:pt idx="709">
                  <c:v>6.1</c:v>
                </c:pt>
                <c:pt idx="710">
                  <c:v>9.1</c:v>
                </c:pt>
                <c:pt idx="711">
                  <c:v>8.3000000000000007</c:v>
                </c:pt>
                <c:pt idx="712">
                  <c:v>7.2</c:v>
                </c:pt>
                <c:pt idx="713">
                  <c:v>6</c:v>
                </c:pt>
                <c:pt idx="714">
                  <c:v>8.5</c:v>
                </c:pt>
                <c:pt idx="715">
                  <c:v>6.6</c:v>
                </c:pt>
                <c:pt idx="716">
                  <c:v>4.5</c:v>
                </c:pt>
                <c:pt idx="717">
                  <c:v>8.1</c:v>
                </c:pt>
                <c:pt idx="718">
                  <c:v>7.2</c:v>
                </c:pt>
                <c:pt idx="719">
                  <c:v>6.1</c:v>
                </c:pt>
                <c:pt idx="720">
                  <c:v>7.1</c:v>
                </c:pt>
                <c:pt idx="721">
                  <c:v>5.0999999999999996</c:v>
                </c:pt>
                <c:pt idx="722">
                  <c:v>7.9</c:v>
                </c:pt>
                <c:pt idx="723">
                  <c:v>7.4</c:v>
                </c:pt>
                <c:pt idx="724">
                  <c:v>7.4</c:v>
                </c:pt>
                <c:pt idx="725">
                  <c:v>6.6</c:v>
                </c:pt>
                <c:pt idx="726">
                  <c:v>5.9</c:v>
                </c:pt>
                <c:pt idx="727">
                  <c:v>8.9</c:v>
                </c:pt>
                <c:pt idx="728">
                  <c:v>6.8</c:v>
                </c:pt>
                <c:pt idx="729">
                  <c:v>9.3000000000000007</c:v>
                </c:pt>
                <c:pt idx="730">
                  <c:v>4.4000000000000004</c:v>
                </c:pt>
                <c:pt idx="731">
                  <c:v>4.8</c:v>
                </c:pt>
                <c:pt idx="732">
                  <c:v>9.5</c:v>
                </c:pt>
                <c:pt idx="733">
                  <c:v>8.9</c:v>
                </c:pt>
                <c:pt idx="734">
                  <c:v>6.4</c:v>
                </c:pt>
                <c:pt idx="735">
                  <c:v>6</c:v>
                </c:pt>
                <c:pt idx="736">
                  <c:v>8.1</c:v>
                </c:pt>
                <c:pt idx="737">
                  <c:v>9</c:v>
                </c:pt>
                <c:pt idx="738">
                  <c:v>6</c:v>
                </c:pt>
                <c:pt idx="739">
                  <c:v>9.8000000000000007</c:v>
                </c:pt>
                <c:pt idx="740">
                  <c:v>8.5</c:v>
                </c:pt>
                <c:pt idx="741">
                  <c:v>8.8000000000000007</c:v>
                </c:pt>
                <c:pt idx="742">
                  <c:v>8.8000000000000007</c:v>
                </c:pt>
                <c:pt idx="743">
                  <c:v>9.5</c:v>
                </c:pt>
                <c:pt idx="744">
                  <c:v>5.6</c:v>
                </c:pt>
                <c:pt idx="745">
                  <c:v>8.6</c:v>
                </c:pt>
                <c:pt idx="746">
                  <c:v>5.2</c:v>
                </c:pt>
                <c:pt idx="747">
                  <c:v>5.8</c:v>
                </c:pt>
                <c:pt idx="748">
                  <c:v>8</c:v>
                </c:pt>
                <c:pt idx="749">
                  <c:v>9</c:v>
                </c:pt>
                <c:pt idx="750">
                  <c:v>4.0999999999999996</c:v>
                </c:pt>
                <c:pt idx="751">
                  <c:v>8.6</c:v>
                </c:pt>
                <c:pt idx="752">
                  <c:v>7</c:v>
                </c:pt>
                <c:pt idx="753">
                  <c:v>8.4</c:v>
                </c:pt>
                <c:pt idx="754">
                  <c:v>7.4</c:v>
                </c:pt>
                <c:pt idx="755">
                  <c:v>6.2</c:v>
                </c:pt>
                <c:pt idx="756">
                  <c:v>4.9000000000000004</c:v>
                </c:pt>
                <c:pt idx="757">
                  <c:v>4.5</c:v>
                </c:pt>
                <c:pt idx="758">
                  <c:v>5.6</c:v>
                </c:pt>
                <c:pt idx="759">
                  <c:v>8</c:v>
                </c:pt>
                <c:pt idx="760">
                  <c:v>5.6</c:v>
                </c:pt>
                <c:pt idx="761">
                  <c:v>4.2</c:v>
                </c:pt>
                <c:pt idx="762">
                  <c:v>9.9</c:v>
                </c:pt>
                <c:pt idx="763">
                  <c:v>7.6</c:v>
                </c:pt>
                <c:pt idx="764">
                  <c:v>6.6</c:v>
                </c:pt>
                <c:pt idx="765">
                  <c:v>4.7</c:v>
                </c:pt>
                <c:pt idx="766">
                  <c:v>9.8000000000000007</c:v>
                </c:pt>
                <c:pt idx="767">
                  <c:v>6.3</c:v>
                </c:pt>
                <c:pt idx="768">
                  <c:v>7.9</c:v>
                </c:pt>
                <c:pt idx="769">
                  <c:v>7.7</c:v>
                </c:pt>
                <c:pt idx="770">
                  <c:v>4.5</c:v>
                </c:pt>
                <c:pt idx="771">
                  <c:v>8</c:v>
                </c:pt>
                <c:pt idx="772">
                  <c:v>5.7</c:v>
                </c:pt>
                <c:pt idx="773">
                  <c:v>6.3</c:v>
                </c:pt>
                <c:pt idx="774">
                  <c:v>6</c:v>
                </c:pt>
                <c:pt idx="775">
                  <c:v>8</c:v>
                </c:pt>
                <c:pt idx="776">
                  <c:v>4.2</c:v>
                </c:pt>
                <c:pt idx="777">
                  <c:v>9.6</c:v>
                </c:pt>
                <c:pt idx="778">
                  <c:v>6.1</c:v>
                </c:pt>
                <c:pt idx="779">
                  <c:v>5.6</c:v>
                </c:pt>
                <c:pt idx="780">
                  <c:v>8.3000000000000007</c:v>
                </c:pt>
                <c:pt idx="781">
                  <c:v>7.8</c:v>
                </c:pt>
                <c:pt idx="782">
                  <c:v>4.0999999999999996</c:v>
                </c:pt>
                <c:pt idx="783">
                  <c:v>8.8000000000000007</c:v>
                </c:pt>
                <c:pt idx="784">
                  <c:v>4.0999999999999996</c:v>
                </c:pt>
                <c:pt idx="785">
                  <c:v>9</c:v>
                </c:pt>
                <c:pt idx="786">
                  <c:v>5.5</c:v>
                </c:pt>
                <c:pt idx="787">
                  <c:v>9.3000000000000007</c:v>
                </c:pt>
                <c:pt idx="788">
                  <c:v>5.6</c:v>
                </c:pt>
                <c:pt idx="789">
                  <c:v>9.6999999999999993</c:v>
                </c:pt>
                <c:pt idx="790">
                  <c:v>4</c:v>
                </c:pt>
                <c:pt idx="791">
                  <c:v>9.1999999999999993</c:v>
                </c:pt>
                <c:pt idx="792">
                  <c:v>4.9000000000000004</c:v>
                </c:pt>
                <c:pt idx="793">
                  <c:v>9.3000000000000007</c:v>
                </c:pt>
                <c:pt idx="794">
                  <c:v>6.6</c:v>
                </c:pt>
                <c:pt idx="795">
                  <c:v>4.3</c:v>
                </c:pt>
                <c:pt idx="796">
                  <c:v>5.5</c:v>
                </c:pt>
                <c:pt idx="797">
                  <c:v>8.1</c:v>
                </c:pt>
                <c:pt idx="798">
                  <c:v>9.8000000000000007</c:v>
                </c:pt>
                <c:pt idx="799">
                  <c:v>9.4</c:v>
                </c:pt>
                <c:pt idx="800">
                  <c:v>7.9</c:v>
                </c:pt>
                <c:pt idx="801">
                  <c:v>5.0999999999999996</c:v>
                </c:pt>
                <c:pt idx="802">
                  <c:v>6.9</c:v>
                </c:pt>
                <c:pt idx="803">
                  <c:v>8</c:v>
                </c:pt>
                <c:pt idx="804">
                  <c:v>8</c:v>
                </c:pt>
                <c:pt idx="805">
                  <c:v>4.2</c:v>
                </c:pt>
                <c:pt idx="806">
                  <c:v>8.5</c:v>
                </c:pt>
                <c:pt idx="807">
                  <c:v>9</c:v>
                </c:pt>
                <c:pt idx="808">
                  <c:v>8.6</c:v>
                </c:pt>
                <c:pt idx="809">
                  <c:v>6</c:v>
                </c:pt>
                <c:pt idx="810">
                  <c:v>6.2</c:v>
                </c:pt>
                <c:pt idx="811">
                  <c:v>5</c:v>
                </c:pt>
                <c:pt idx="812">
                  <c:v>6.5</c:v>
                </c:pt>
                <c:pt idx="813">
                  <c:v>6</c:v>
                </c:pt>
                <c:pt idx="814">
                  <c:v>5</c:v>
                </c:pt>
                <c:pt idx="815">
                  <c:v>5</c:v>
                </c:pt>
                <c:pt idx="816">
                  <c:v>9.1999999999999993</c:v>
                </c:pt>
                <c:pt idx="817">
                  <c:v>9.6</c:v>
                </c:pt>
                <c:pt idx="818">
                  <c:v>8.4</c:v>
                </c:pt>
                <c:pt idx="819">
                  <c:v>6</c:v>
                </c:pt>
                <c:pt idx="820">
                  <c:v>6.7</c:v>
                </c:pt>
                <c:pt idx="821">
                  <c:v>4.0999999999999996</c:v>
                </c:pt>
                <c:pt idx="822">
                  <c:v>5.9</c:v>
                </c:pt>
                <c:pt idx="823">
                  <c:v>8.6999999999999993</c:v>
                </c:pt>
                <c:pt idx="824">
                  <c:v>4.5</c:v>
                </c:pt>
                <c:pt idx="825">
                  <c:v>6.6</c:v>
                </c:pt>
                <c:pt idx="826">
                  <c:v>7.7</c:v>
                </c:pt>
                <c:pt idx="827">
                  <c:v>8.5</c:v>
                </c:pt>
                <c:pt idx="828">
                  <c:v>5.2</c:v>
                </c:pt>
                <c:pt idx="829">
                  <c:v>4.3</c:v>
                </c:pt>
                <c:pt idx="830">
                  <c:v>7.6</c:v>
                </c:pt>
                <c:pt idx="831">
                  <c:v>9.5</c:v>
                </c:pt>
                <c:pt idx="832">
                  <c:v>4.0999999999999996</c:v>
                </c:pt>
                <c:pt idx="833">
                  <c:v>9.1999999999999993</c:v>
                </c:pt>
                <c:pt idx="834">
                  <c:v>5.4</c:v>
                </c:pt>
                <c:pt idx="835">
                  <c:v>5.8</c:v>
                </c:pt>
                <c:pt idx="836">
                  <c:v>5.6</c:v>
                </c:pt>
                <c:pt idx="837">
                  <c:v>5.0999999999999996</c:v>
                </c:pt>
                <c:pt idx="838">
                  <c:v>5.8</c:v>
                </c:pt>
                <c:pt idx="839">
                  <c:v>5</c:v>
                </c:pt>
                <c:pt idx="840">
                  <c:v>7.9</c:v>
                </c:pt>
                <c:pt idx="841">
                  <c:v>6</c:v>
                </c:pt>
                <c:pt idx="842">
                  <c:v>5</c:v>
                </c:pt>
                <c:pt idx="843">
                  <c:v>8.9</c:v>
                </c:pt>
                <c:pt idx="844">
                  <c:v>5.9</c:v>
                </c:pt>
                <c:pt idx="845">
                  <c:v>5.9</c:v>
                </c:pt>
                <c:pt idx="846">
                  <c:v>9.6999999999999993</c:v>
                </c:pt>
                <c:pt idx="847">
                  <c:v>8.6</c:v>
                </c:pt>
                <c:pt idx="848">
                  <c:v>4</c:v>
                </c:pt>
                <c:pt idx="849">
                  <c:v>4.2</c:v>
                </c:pt>
                <c:pt idx="850">
                  <c:v>9.1999999999999993</c:v>
                </c:pt>
                <c:pt idx="851">
                  <c:v>9.1999999999999993</c:v>
                </c:pt>
                <c:pt idx="852">
                  <c:v>5</c:v>
                </c:pt>
                <c:pt idx="853">
                  <c:v>10</c:v>
                </c:pt>
                <c:pt idx="854">
                  <c:v>8.8000000000000007</c:v>
                </c:pt>
                <c:pt idx="855">
                  <c:v>4.2</c:v>
                </c:pt>
                <c:pt idx="856">
                  <c:v>6.3</c:v>
                </c:pt>
                <c:pt idx="857">
                  <c:v>8.1999999999999993</c:v>
                </c:pt>
                <c:pt idx="858">
                  <c:v>5.0999999999999996</c:v>
                </c:pt>
                <c:pt idx="859">
                  <c:v>5</c:v>
                </c:pt>
                <c:pt idx="860">
                  <c:v>7</c:v>
                </c:pt>
                <c:pt idx="861">
                  <c:v>7.8</c:v>
                </c:pt>
                <c:pt idx="862">
                  <c:v>4.3</c:v>
                </c:pt>
                <c:pt idx="863">
                  <c:v>7</c:v>
                </c:pt>
                <c:pt idx="864">
                  <c:v>6.6</c:v>
                </c:pt>
                <c:pt idx="865">
                  <c:v>7.3</c:v>
                </c:pt>
                <c:pt idx="866">
                  <c:v>6.5</c:v>
                </c:pt>
                <c:pt idx="867">
                  <c:v>4.9000000000000004</c:v>
                </c:pt>
                <c:pt idx="868">
                  <c:v>4.3</c:v>
                </c:pt>
                <c:pt idx="869">
                  <c:v>9.3000000000000007</c:v>
                </c:pt>
                <c:pt idx="870">
                  <c:v>7.1</c:v>
                </c:pt>
                <c:pt idx="871">
                  <c:v>9.6</c:v>
                </c:pt>
                <c:pt idx="872">
                  <c:v>6.2</c:v>
                </c:pt>
                <c:pt idx="873">
                  <c:v>9.9</c:v>
                </c:pt>
                <c:pt idx="874">
                  <c:v>5.9</c:v>
                </c:pt>
                <c:pt idx="875">
                  <c:v>6.3</c:v>
                </c:pt>
                <c:pt idx="876">
                  <c:v>4</c:v>
                </c:pt>
                <c:pt idx="877">
                  <c:v>6.1</c:v>
                </c:pt>
                <c:pt idx="878">
                  <c:v>4.5</c:v>
                </c:pt>
                <c:pt idx="879">
                  <c:v>8.6</c:v>
                </c:pt>
                <c:pt idx="880">
                  <c:v>6</c:v>
                </c:pt>
                <c:pt idx="881">
                  <c:v>9.5</c:v>
                </c:pt>
                <c:pt idx="882">
                  <c:v>9.9</c:v>
                </c:pt>
                <c:pt idx="883">
                  <c:v>7.5</c:v>
                </c:pt>
                <c:pt idx="884">
                  <c:v>7.6</c:v>
                </c:pt>
                <c:pt idx="885">
                  <c:v>5</c:v>
                </c:pt>
                <c:pt idx="886">
                  <c:v>6.7</c:v>
                </c:pt>
                <c:pt idx="887">
                  <c:v>9.5</c:v>
                </c:pt>
                <c:pt idx="888">
                  <c:v>6.8</c:v>
                </c:pt>
                <c:pt idx="889">
                  <c:v>5.6</c:v>
                </c:pt>
                <c:pt idx="890">
                  <c:v>7.2</c:v>
                </c:pt>
                <c:pt idx="891">
                  <c:v>8.1</c:v>
                </c:pt>
                <c:pt idx="892">
                  <c:v>8.6</c:v>
                </c:pt>
                <c:pt idx="893">
                  <c:v>9.4</c:v>
                </c:pt>
                <c:pt idx="894">
                  <c:v>8.9</c:v>
                </c:pt>
                <c:pt idx="895">
                  <c:v>4.2</c:v>
                </c:pt>
                <c:pt idx="896">
                  <c:v>5</c:v>
                </c:pt>
                <c:pt idx="897">
                  <c:v>8.8000000000000007</c:v>
                </c:pt>
                <c:pt idx="898">
                  <c:v>5.3</c:v>
                </c:pt>
                <c:pt idx="899">
                  <c:v>4.5999999999999996</c:v>
                </c:pt>
                <c:pt idx="900">
                  <c:v>7.5</c:v>
                </c:pt>
                <c:pt idx="901">
                  <c:v>5.0999999999999996</c:v>
                </c:pt>
                <c:pt idx="902">
                  <c:v>4.2</c:v>
                </c:pt>
                <c:pt idx="903">
                  <c:v>8.1</c:v>
                </c:pt>
                <c:pt idx="904">
                  <c:v>6</c:v>
                </c:pt>
                <c:pt idx="905">
                  <c:v>7.9</c:v>
                </c:pt>
                <c:pt idx="906">
                  <c:v>8.8000000000000007</c:v>
                </c:pt>
                <c:pt idx="907">
                  <c:v>6.6</c:v>
                </c:pt>
                <c:pt idx="908">
                  <c:v>6.2</c:v>
                </c:pt>
                <c:pt idx="909">
                  <c:v>4.2</c:v>
                </c:pt>
                <c:pt idx="910">
                  <c:v>7.3</c:v>
                </c:pt>
                <c:pt idx="911">
                  <c:v>8.6</c:v>
                </c:pt>
                <c:pt idx="912">
                  <c:v>6.8</c:v>
                </c:pt>
                <c:pt idx="913">
                  <c:v>7.6</c:v>
                </c:pt>
                <c:pt idx="914">
                  <c:v>5.8</c:v>
                </c:pt>
                <c:pt idx="915">
                  <c:v>4.0999999999999996</c:v>
                </c:pt>
                <c:pt idx="916">
                  <c:v>9.3000000000000007</c:v>
                </c:pt>
                <c:pt idx="917">
                  <c:v>6.8</c:v>
                </c:pt>
                <c:pt idx="918">
                  <c:v>8.6999999999999993</c:v>
                </c:pt>
                <c:pt idx="919">
                  <c:v>6.3</c:v>
                </c:pt>
                <c:pt idx="920">
                  <c:v>5.0999999999999996</c:v>
                </c:pt>
                <c:pt idx="921">
                  <c:v>7</c:v>
                </c:pt>
                <c:pt idx="922">
                  <c:v>5.2</c:v>
                </c:pt>
                <c:pt idx="923">
                  <c:v>6.6</c:v>
                </c:pt>
                <c:pt idx="924">
                  <c:v>6.5</c:v>
                </c:pt>
                <c:pt idx="925">
                  <c:v>9</c:v>
                </c:pt>
                <c:pt idx="926">
                  <c:v>5.2</c:v>
                </c:pt>
                <c:pt idx="927">
                  <c:v>6.8</c:v>
                </c:pt>
                <c:pt idx="928">
                  <c:v>7.6</c:v>
                </c:pt>
                <c:pt idx="929">
                  <c:v>7.2</c:v>
                </c:pt>
                <c:pt idx="930">
                  <c:v>7.1</c:v>
                </c:pt>
                <c:pt idx="931">
                  <c:v>9.5</c:v>
                </c:pt>
                <c:pt idx="932">
                  <c:v>5.0999999999999996</c:v>
                </c:pt>
                <c:pt idx="933">
                  <c:v>7.6</c:v>
                </c:pt>
                <c:pt idx="934">
                  <c:v>9.8000000000000007</c:v>
                </c:pt>
                <c:pt idx="935">
                  <c:v>5.0999999999999996</c:v>
                </c:pt>
                <c:pt idx="936">
                  <c:v>7.5</c:v>
                </c:pt>
                <c:pt idx="937">
                  <c:v>7.4</c:v>
                </c:pt>
                <c:pt idx="938">
                  <c:v>4.2</c:v>
                </c:pt>
                <c:pt idx="939">
                  <c:v>5.9</c:v>
                </c:pt>
                <c:pt idx="940">
                  <c:v>6.9</c:v>
                </c:pt>
                <c:pt idx="941">
                  <c:v>6.6</c:v>
                </c:pt>
                <c:pt idx="942">
                  <c:v>5.7</c:v>
                </c:pt>
                <c:pt idx="943">
                  <c:v>5.3</c:v>
                </c:pt>
                <c:pt idx="944">
                  <c:v>4.2</c:v>
                </c:pt>
                <c:pt idx="945">
                  <c:v>7.3</c:v>
                </c:pt>
                <c:pt idx="946">
                  <c:v>5.3</c:v>
                </c:pt>
                <c:pt idx="947">
                  <c:v>4.7</c:v>
                </c:pt>
                <c:pt idx="948">
                  <c:v>7.9</c:v>
                </c:pt>
                <c:pt idx="949">
                  <c:v>8.9</c:v>
                </c:pt>
                <c:pt idx="950">
                  <c:v>9.3000000000000007</c:v>
                </c:pt>
                <c:pt idx="951">
                  <c:v>4.7</c:v>
                </c:pt>
                <c:pt idx="952">
                  <c:v>8.6999999999999993</c:v>
                </c:pt>
                <c:pt idx="953">
                  <c:v>7.6</c:v>
                </c:pt>
                <c:pt idx="954">
                  <c:v>5.7</c:v>
                </c:pt>
                <c:pt idx="955">
                  <c:v>6.8</c:v>
                </c:pt>
                <c:pt idx="956">
                  <c:v>5.4</c:v>
                </c:pt>
                <c:pt idx="957">
                  <c:v>7.1</c:v>
                </c:pt>
                <c:pt idx="958">
                  <c:v>7.8</c:v>
                </c:pt>
                <c:pt idx="959">
                  <c:v>8.4</c:v>
                </c:pt>
                <c:pt idx="960">
                  <c:v>9.8000000000000007</c:v>
                </c:pt>
                <c:pt idx="961">
                  <c:v>9.8000000000000007</c:v>
                </c:pt>
                <c:pt idx="962">
                  <c:v>7.4</c:v>
                </c:pt>
                <c:pt idx="963">
                  <c:v>6.7</c:v>
                </c:pt>
                <c:pt idx="964">
                  <c:v>6.4</c:v>
                </c:pt>
                <c:pt idx="965">
                  <c:v>5.8</c:v>
                </c:pt>
                <c:pt idx="966">
                  <c:v>7.2</c:v>
                </c:pt>
                <c:pt idx="967">
                  <c:v>9.3000000000000007</c:v>
                </c:pt>
                <c:pt idx="968">
                  <c:v>9.5</c:v>
                </c:pt>
                <c:pt idx="969">
                  <c:v>9</c:v>
                </c:pt>
                <c:pt idx="970">
                  <c:v>9</c:v>
                </c:pt>
                <c:pt idx="971">
                  <c:v>6.7</c:v>
                </c:pt>
                <c:pt idx="972">
                  <c:v>5.5</c:v>
                </c:pt>
                <c:pt idx="973">
                  <c:v>5.4</c:v>
                </c:pt>
                <c:pt idx="974">
                  <c:v>8.1999999999999993</c:v>
                </c:pt>
                <c:pt idx="975">
                  <c:v>7</c:v>
                </c:pt>
                <c:pt idx="976">
                  <c:v>8.5</c:v>
                </c:pt>
                <c:pt idx="977">
                  <c:v>4.9000000000000004</c:v>
                </c:pt>
                <c:pt idx="978">
                  <c:v>5.0999999999999996</c:v>
                </c:pt>
                <c:pt idx="979">
                  <c:v>6.5</c:v>
                </c:pt>
                <c:pt idx="980">
                  <c:v>9.8000000000000007</c:v>
                </c:pt>
                <c:pt idx="981">
                  <c:v>8.4</c:v>
                </c:pt>
                <c:pt idx="982">
                  <c:v>7.4</c:v>
                </c:pt>
                <c:pt idx="983">
                  <c:v>6.1</c:v>
                </c:pt>
                <c:pt idx="984">
                  <c:v>6</c:v>
                </c:pt>
                <c:pt idx="985">
                  <c:v>8.5</c:v>
                </c:pt>
                <c:pt idx="986">
                  <c:v>4.3</c:v>
                </c:pt>
                <c:pt idx="987">
                  <c:v>6.2</c:v>
                </c:pt>
                <c:pt idx="988">
                  <c:v>4.3</c:v>
                </c:pt>
                <c:pt idx="989">
                  <c:v>8.4</c:v>
                </c:pt>
                <c:pt idx="990">
                  <c:v>4.5</c:v>
                </c:pt>
                <c:pt idx="991">
                  <c:v>6</c:v>
                </c:pt>
                <c:pt idx="992">
                  <c:v>8.8000000000000007</c:v>
                </c:pt>
                <c:pt idx="993">
                  <c:v>6.6</c:v>
                </c:pt>
                <c:pt idx="994">
                  <c:v>5.9</c:v>
                </c:pt>
                <c:pt idx="995">
                  <c:v>6.2</c:v>
                </c:pt>
                <c:pt idx="996">
                  <c:v>4.4000000000000004</c:v>
                </c:pt>
                <c:pt idx="997">
                  <c:v>7.7</c:v>
                </c:pt>
                <c:pt idx="998">
                  <c:v>4.0999999999999996</c:v>
                </c:pt>
                <c:pt idx="999">
                  <c:v>6.6</c:v>
                </c:pt>
              </c:numCache>
            </c:numRef>
          </c:val>
          <c:smooth val="0"/>
          <c:extLst>
            <c:ext xmlns:c16="http://schemas.microsoft.com/office/drawing/2014/chart" uri="{C3380CC4-5D6E-409C-BE32-E72D297353CC}">
              <c16:uniqueId val="{00000000-D9A0-4016-9D0B-E658D759BC23}"/>
            </c:ext>
          </c:extLst>
        </c:ser>
        <c:ser>
          <c:idx val="1"/>
          <c:order val="1"/>
          <c:tx>
            <c:v>Forecast</c:v>
          </c:tx>
          <c:val>
            <c:numRef>
              <c:f>Analytics!$K$2:$K$1001</c:f>
              <c:numCache>
                <c:formatCode>General</c:formatCode>
                <c:ptCount val="1000"/>
                <c:pt idx="0">
                  <c:v>#N/A</c:v>
                </c:pt>
                <c:pt idx="1">
                  <c:v>#N/A</c:v>
                </c:pt>
                <c:pt idx="2">
                  <c:v>#N/A</c:v>
                </c:pt>
                <c:pt idx="3">
                  <c:v>#N/A</c:v>
                </c:pt>
                <c:pt idx="4">
                  <c:v>7.9599999999999991</c:v>
                </c:pt>
                <c:pt idx="5">
                  <c:v>6.9599999999999991</c:v>
                </c:pt>
                <c:pt idx="6">
                  <c:v>6.2000000000000011</c:v>
                </c:pt>
                <c:pt idx="7">
                  <c:v>6.3199999999999994</c:v>
                </c:pt>
                <c:pt idx="8">
                  <c:v>6.08</c:v>
                </c:pt>
                <c:pt idx="9">
                  <c:v>6.2</c:v>
                </c:pt>
                <c:pt idx="10">
                  <c:v>6.2799999999999994</c:v>
                </c:pt>
                <c:pt idx="11">
                  <c:v>6.4799999999999995</c:v>
                </c:pt>
                <c:pt idx="12">
                  <c:v>6.3</c:v>
                </c:pt>
                <c:pt idx="13">
                  <c:v>6.5</c:v>
                </c:pt>
                <c:pt idx="14">
                  <c:v>6.4599999999999991</c:v>
                </c:pt>
                <c:pt idx="15">
                  <c:v>6.4599999999999991</c:v>
                </c:pt>
                <c:pt idx="16">
                  <c:v>6.0200000000000005</c:v>
                </c:pt>
                <c:pt idx="17">
                  <c:v>5.9799999999999995</c:v>
                </c:pt>
                <c:pt idx="18">
                  <c:v>6.06</c:v>
                </c:pt>
                <c:pt idx="19">
                  <c:v>5.8</c:v>
                </c:pt>
                <c:pt idx="20">
                  <c:v>5.86</c:v>
                </c:pt>
                <c:pt idx="21">
                  <c:v>5.9599999999999991</c:v>
                </c:pt>
                <c:pt idx="22">
                  <c:v>5.4599999999999991</c:v>
                </c:pt>
                <c:pt idx="23">
                  <c:v>5.7200000000000006</c:v>
                </c:pt>
                <c:pt idx="24">
                  <c:v>6.04</c:v>
                </c:pt>
                <c:pt idx="25">
                  <c:v>6.7799999999999994</c:v>
                </c:pt>
                <c:pt idx="26">
                  <c:v>7.1</c:v>
                </c:pt>
                <c:pt idx="27">
                  <c:v>7.76</c:v>
                </c:pt>
                <c:pt idx="28">
                  <c:v>7.7</c:v>
                </c:pt>
                <c:pt idx="29">
                  <c:v>7.9799999999999995</c:v>
                </c:pt>
                <c:pt idx="30">
                  <c:v>7.2399999999999993</c:v>
                </c:pt>
                <c:pt idx="31">
                  <c:v>6.8</c:v>
                </c:pt>
                <c:pt idx="32">
                  <c:v>6.2799999999999994</c:v>
                </c:pt>
                <c:pt idx="33">
                  <c:v>5.38</c:v>
                </c:pt>
                <c:pt idx="34">
                  <c:v>5.4</c:v>
                </c:pt>
                <c:pt idx="35">
                  <c:v>5.8</c:v>
                </c:pt>
                <c:pt idx="36">
                  <c:v>6.3</c:v>
                </c:pt>
                <c:pt idx="37">
                  <c:v>6.22</c:v>
                </c:pt>
                <c:pt idx="38">
                  <c:v>6.7200000000000006</c:v>
                </c:pt>
                <c:pt idx="39">
                  <c:v>6.7600000000000007</c:v>
                </c:pt>
                <c:pt idx="40">
                  <c:v>6.9799999999999995</c:v>
                </c:pt>
                <c:pt idx="41">
                  <c:v>6.839999999999999</c:v>
                </c:pt>
                <c:pt idx="42">
                  <c:v>7.0200000000000005</c:v>
                </c:pt>
                <c:pt idx="43">
                  <c:v>7.0200000000000005</c:v>
                </c:pt>
                <c:pt idx="44">
                  <c:v>6.92</c:v>
                </c:pt>
                <c:pt idx="45">
                  <c:v>7.24</c:v>
                </c:pt>
                <c:pt idx="46">
                  <c:v>7.6599999999999993</c:v>
                </c:pt>
                <c:pt idx="47">
                  <c:v>7.3600000000000012</c:v>
                </c:pt>
                <c:pt idx="48">
                  <c:v>7.4600000000000009</c:v>
                </c:pt>
                <c:pt idx="49">
                  <c:v>7.6</c:v>
                </c:pt>
                <c:pt idx="50">
                  <c:v>7.6</c:v>
                </c:pt>
                <c:pt idx="51">
                  <c:v>7.62</c:v>
                </c:pt>
                <c:pt idx="52">
                  <c:v>8.1</c:v>
                </c:pt>
                <c:pt idx="53">
                  <c:v>7.7</c:v>
                </c:pt>
                <c:pt idx="54">
                  <c:v>7.42</c:v>
                </c:pt>
                <c:pt idx="55">
                  <c:v>7.1599999999999993</c:v>
                </c:pt>
                <c:pt idx="56">
                  <c:v>6.62</c:v>
                </c:pt>
                <c:pt idx="57">
                  <c:v>6.6399999999999988</c:v>
                </c:pt>
                <c:pt idx="58">
                  <c:v>6.5</c:v>
                </c:pt>
                <c:pt idx="59">
                  <c:v>7.06</c:v>
                </c:pt>
                <c:pt idx="60">
                  <c:v>7.419999999999999</c:v>
                </c:pt>
                <c:pt idx="61">
                  <c:v>7.6599999999999993</c:v>
                </c:pt>
                <c:pt idx="62">
                  <c:v>8.34</c:v>
                </c:pt>
                <c:pt idx="63">
                  <c:v>8.98</c:v>
                </c:pt>
                <c:pt idx="64">
                  <c:v>8.64</c:v>
                </c:pt>
                <c:pt idx="65">
                  <c:v>7.8</c:v>
                </c:pt>
                <c:pt idx="66">
                  <c:v>7.74</c:v>
                </c:pt>
                <c:pt idx="67">
                  <c:v>7.7200000000000006</c:v>
                </c:pt>
                <c:pt idx="68">
                  <c:v>7.2799999999999994</c:v>
                </c:pt>
                <c:pt idx="69">
                  <c:v>6.6199999999999992</c:v>
                </c:pt>
                <c:pt idx="70">
                  <c:v>7.38</c:v>
                </c:pt>
                <c:pt idx="71">
                  <c:v>7.2200000000000006</c:v>
                </c:pt>
                <c:pt idx="72">
                  <c:v>6.0399999999999991</c:v>
                </c:pt>
                <c:pt idx="73">
                  <c:v>6.5</c:v>
                </c:pt>
                <c:pt idx="74">
                  <c:v>7.5200000000000005</c:v>
                </c:pt>
                <c:pt idx="75">
                  <c:v>6.68</c:v>
                </c:pt>
                <c:pt idx="76">
                  <c:v>7.2200000000000006</c:v>
                </c:pt>
                <c:pt idx="77">
                  <c:v>7.5600000000000005</c:v>
                </c:pt>
                <c:pt idx="78">
                  <c:v>7.1399999999999988</c:v>
                </c:pt>
                <c:pt idx="79">
                  <c:v>6.4599999999999991</c:v>
                </c:pt>
                <c:pt idx="80">
                  <c:v>6.4799999999999995</c:v>
                </c:pt>
                <c:pt idx="81">
                  <c:v>6.0400000000000009</c:v>
                </c:pt>
                <c:pt idx="82">
                  <c:v>6.2200000000000006</c:v>
                </c:pt>
                <c:pt idx="83">
                  <c:v>6.56</c:v>
                </c:pt>
                <c:pt idx="84">
                  <c:v>6.68</c:v>
                </c:pt>
                <c:pt idx="85">
                  <c:v>6.38</c:v>
                </c:pt>
                <c:pt idx="86">
                  <c:v>7.08</c:v>
                </c:pt>
                <c:pt idx="87">
                  <c:v>7.2199999999999989</c:v>
                </c:pt>
                <c:pt idx="88">
                  <c:v>6.7</c:v>
                </c:pt>
                <c:pt idx="89">
                  <c:v>6.6</c:v>
                </c:pt>
                <c:pt idx="90">
                  <c:v>7.2200000000000006</c:v>
                </c:pt>
                <c:pt idx="91">
                  <c:v>6.8800000000000008</c:v>
                </c:pt>
                <c:pt idx="92">
                  <c:v>6.4399999999999995</c:v>
                </c:pt>
                <c:pt idx="93">
                  <c:v>7.0200000000000005</c:v>
                </c:pt>
                <c:pt idx="94">
                  <c:v>7.12</c:v>
                </c:pt>
                <c:pt idx="95">
                  <c:v>7.1400000000000006</c:v>
                </c:pt>
                <c:pt idx="96">
                  <c:v>6.5199999999999987</c:v>
                </c:pt>
                <c:pt idx="97">
                  <c:v>6.32</c:v>
                </c:pt>
                <c:pt idx="98">
                  <c:v>6.4599999999999991</c:v>
                </c:pt>
                <c:pt idx="99">
                  <c:v>6.62</c:v>
                </c:pt>
                <c:pt idx="100">
                  <c:v>6</c:v>
                </c:pt>
                <c:pt idx="101">
                  <c:v>6.42</c:v>
                </c:pt>
                <c:pt idx="102">
                  <c:v>6.580000000000001</c:v>
                </c:pt>
                <c:pt idx="103">
                  <c:v>6.7</c:v>
                </c:pt>
                <c:pt idx="104">
                  <c:v>6.82</c:v>
                </c:pt>
                <c:pt idx="105">
                  <c:v>7.4599999999999991</c:v>
                </c:pt>
                <c:pt idx="106">
                  <c:v>7.6</c:v>
                </c:pt>
                <c:pt idx="107">
                  <c:v>8.1</c:v>
                </c:pt>
                <c:pt idx="108">
                  <c:v>6.9600000000000009</c:v>
                </c:pt>
                <c:pt idx="109">
                  <c:v>7.2</c:v>
                </c:pt>
                <c:pt idx="110">
                  <c:v>6.6599999999999993</c:v>
                </c:pt>
                <c:pt idx="111">
                  <c:v>6.6399999999999988</c:v>
                </c:pt>
                <c:pt idx="112">
                  <c:v>6.8400000000000007</c:v>
                </c:pt>
                <c:pt idx="113">
                  <c:v>6.8599999999999994</c:v>
                </c:pt>
                <c:pt idx="114">
                  <c:v>6.919999999999999</c:v>
                </c:pt>
                <c:pt idx="115">
                  <c:v>7.42</c:v>
                </c:pt>
                <c:pt idx="116">
                  <c:v>6.919999999999999</c:v>
                </c:pt>
                <c:pt idx="117">
                  <c:v>6.2799999999999994</c:v>
                </c:pt>
                <c:pt idx="118">
                  <c:v>6.62</c:v>
                </c:pt>
                <c:pt idx="119">
                  <c:v>5.5399999999999991</c:v>
                </c:pt>
                <c:pt idx="120">
                  <c:v>5.16</c:v>
                </c:pt>
                <c:pt idx="121">
                  <c:v>5.4</c:v>
                </c:pt>
                <c:pt idx="122">
                  <c:v>5.2</c:v>
                </c:pt>
                <c:pt idx="123">
                  <c:v>4.92</c:v>
                </c:pt>
                <c:pt idx="124">
                  <c:v>5.5600000000000005</c:v>
                </c:pt>
                <c:pt idx="125">
                  <c:v>5.42</c:v>
                </c:pt>
                <c:pt idx="126">
                  <c:v>5.92</c:v>
                </c:pt>
                <c:pt idx="127">
                  <c:v>6.26</c:v>
                </c:pt>
                <c:pt idx="128">
                  <c:v>7.0400000000000009</c:v>
                </c:pt>
                <c:pt idx="129">
                  <c:v>7.0200000000000005</c:v>
                </c:pt>
                <c:pt idx="130">
                  <c:v>7.6199999999999992</c:v>
                </c:pt>
                <c:pt idx="131">
                  <c:v>7.4800000000000013</c:v>
                </c:pt>
                <c:pt idx="132">
                  <c:v>7.7799999999999994</c:v>
                </c:pt>
                <c:pt idx="133">
                  <c:v>7.8400000000000007</c:v>
                </c:pt>
                <c:pt idx="134">
                  <c:v>7.4599999999999991</c:v>
                </c:pt>
                <c:pt idx="135">
                  <c:v>7.2</c:v>
                </c:pt>
                <c:pt idx="136">
                  <c:v>7.3</c:v>
                </c:pt>
                <c:pt idx="137">
                  <c:v>7.7800000000000011</c:v>
                </c:pt>
                <c:pt idx="138">
                  <c:v>7.6599999999999993</c:v>
                </c:pt>
                <c:pt idx="139">
                  <c:v>8.4400000000000013</c:v>
                </c:pt>
                <c:pt idx="140">
                  <c:v>8.2799999999999994</c:v>
                </c:pt>
                <c:pt idx="141">
                  <c:v>8.14</c:v>
                </c:pt>
                <c:pt idx="142">
                  <c:v>8</c:v>
                </c:pt>
                <c:pt idx="143">
                  <c:v>8.0399999999999991</c:v>
                </c:pt>
                <c:pt idx="144">
                  <c:v>7.8</c:v>
                </c:pt>
                <c:pt idx="145">
                  <c:v>8.620000000000001</c:v>
                </c:pt>
                <c:pt idx="146">
                  <c:v>8.84</c:v>
                </c:pt>
                <c:pt idx="147">
                  <c:v>8.1399999999999988</c:v>
                </c:pt>
                <c:pt idx="148">
                  <c:v>7.7</c:v>
                </c:pt>
                <c:pt idx="149">
                  <c:v>7.08</c:v>
                </c:pt>
                <c:pt idx="150">
                  <c:v>6.14</c:v>
                </c:pt>
                <c:pt idx="151">
                  <c:v>5.7600000000000007</c:v>
                </c:pt>
                <c:pt idx="152">
                  <c:v>6.12</c:v>
                </c:pt>
                <c:pt idx="153">
                  <c:v>6.8599999999999994</c:v>
                </c:pt>
                <c:pt idx="154">
                  <c:v>7.74</c:v>
                </c:pt>
                <c:pt idx="155">
                  <c:v>8.5800000000000018</c:v>
                </c:pt>
                <c:pt idx="156">
                  <c:v>8.34</c:v>
                </c:pt>
                <c:pt idx="157">
                  <c:v>8.8000000000000007</c:v>
                </c:pt>
                <c:pt idx="158">
                  <c:v>8.02</c:v>
                </c:pt>
                <c:pt idx="159">
                  <c:v>8.16</c:v>
                </c:pt>
                <c:pt idx="160">
                  <c:v>8.02</c:v>
                </c:pt>
                <c:pt idx="161">
                  <c:v>8</c:v>
                </c:pt>
                <c:pt idx="162">
                  <c:v>7.4599999999999991</c:v>
                </c:pt>
                <c:pt idx="163">
                  <c:v>7.56</c:v>
                </c:pt>
                <c:pt idx="164">
                  <c:v>6.74</c:v>
                </c:pt>
                <c:pt idx="165">
                  <c:v>6.2</c:v>
                </c:pt>
                <c:pt idx="166">
                  <c:v>5.96</c:v>
                </c:pt>
                <c:pt idx="167">
                  <c:v>6.3</c:v>
                </c:pt>
                <c:pt idx="168">
                  <c:v>6.3</c:v>
                </c:pt>
                <c:pt idx="169">
                  <c:v>6.8199999999999985</c:v>
                </c:pt>
                <c:pt idx="170">
                  <c:v>6.8</c:v>
                </c:pt>
                <c:pt idx="171">
                  <c:v>7.7200000000000006</c:v>
                </c:pt>
                <c:pt idx="172">
                  <c:v>7.2399999999999993</c:v>
                </c:pt>
                <c:pt idx="173">
                  <c:v>7.9</c:v>
                </c:pt>
                <c:pt idx="174">
                  <c:v>7.94</c:v>
                </c:pt>
                <c:pt idx="175">
                  <c:v>8.6</c:v>
                </c:pt>
                <c:pt idx="176">
                  <c:v>8.64</c:v>
                </c:pt>
                <c:pt idx="177">
                  <c:v>8.34</c:v>
                </c:pt>
                <c:pt idx="178">
                  <c:v>7.2600000000000007</c:v>
                </c:pt>
                <c:pt idx="179">
                  <c:v>7.5</c:v>
                </c:pt>
                <c:pt idx="180">
                  <c:v>6.88</c:v>
                </c:pt>
                <c:pt idx="181">
                  <c:v>6.5</c:v>
                </c:pt>
                <c:pt idx="182">
                  <c:v>7.1400000000000006</c:v>
                </c:pt>
                <c:pt idx="183">
                  <c:v>7.4</c:v>
                </c:pt>
                <c:pt idx="184">
                  <c:v>6.76</c:v>
                </c:pt>
                <c:pt idx="185">
                  <c:v>7.2199999999999989</c:v>
                </c:pt>
                <c:pt idx="186">
                  <c:v>7.18</c:v>
                </c:pt>
                <c:pt idx="187">
                  <c:v>6.9799999999999995</c:v>
                </c:pt>
                <c:pt idx="188">
                  <c:v>7.82</c:v>
                </c:pt>
                <c:pt idx="189">
                  <c:v>7.6599999999999993</c:v>
                </c:pt>
                <c:pt idx="190">
                  <c:v>7.5</c:v>
                </c:pt>
                <c:pt idx="191">
                  <c:v>6.919999999999999</c:v>
                </c:pt>
                <c:pt idx="192">
                  <c:v>7.3599999999999994</c:v>
                </c:pt>
                <c:pt idx="193">
                  <c:v>6.5200000000000005</c:v>
                </c:pt>
                <c:pt idx="194">
                  <c:v>7.32</c:v>
                </c:pt>
                <c:pt idx="195">
                  <c:v>6.88</c:v>
                </c:pt>
                <c:pt idx="196">
                  <c:v>6.9399999999999995</c:v>
                </c:pt>
                <c:pt idx="197">
                  <c:v>6.32</c:v>
                </c:pt>
                <c:pt idx="198">
                  <c:v>6.8199999999999985</c:v>
                </c:pt>
                <c:pt idx="199">
                  <c:v>5.9399999999999995</c:v>
                </c:pt>
                <c:pt idx="200">
                  <c:v>6.3</c:v>
                </c:pt>
                <c:pt idx="201">
                  <c:v>6.6399999999999988</c:v>
                </c:pt>
                <c:pt idx="202">
                  <c:v>7.3800000000000008</c:v>
                </c:pt>
                <c:pt idx="203">
                  <c:v>7.4799999999999995</c:v>
                </c:pt>
                <c:pt idx="204">
                  <c:v>7.4599999999999991</c:v>
                </c:pt>
                <c:pt idx="205">
                  <c:v>7.68</c:v>
                </c:pt>
                <c:pt idx="206">
                  <c:v>8.3000000000000007</c:v>
                </c:pt>
                <c:pt idx="207">
                  <c:v>7.9</c:v>
                </c:pt>
                <c:pt idx="208">
                  <c:v>7.18</c:v>
                </c:pt>
                <c:pt idx="209">
                  <c:v>7.4</c:v>
                </c:pt>
                <c:pt idx="210">
                  <c:v>7</c:v>
                </c:pt>
                <c:pt idx="211">
                  <c:v>6.8199999999999985</c:v>
                </c:pt>
                <c:pt idx="212">
                  <c:v>6.24</c:v>
                </c:pt>
                <c:pt idx="213">
                  <c:v>6.1</c:v>
                </c:pt>
                <c:pt idx="214">
                  <c:v>6.1</c:v>
                </c:pt>
                <c:pt idx="215">
                  <c:v>6.580000000000001</c:v>
                </c:pt>
                <c:pt idx="216">
                  <c:v>6.5200000000000005</c:v>
                </c:pt>
                <c:pt idx="217">
                  <c:v>6.6400000000000006</c:v>
                </c:pt>
                <c:pt idx="218">
                  <c:v>7.5</c:v>
                </c:pt>
                <c:pt idx="219">
                  <c:v>7.7799999999999994</c:v>
                </c:pt>
                <c:pt idx="220">
                  <c:v>7.3400000000000007</c:v>
                </c:pt>
                <c:pt idx="221">
                  <c:v>6.7200000000000006</c:v>
                </c:pt>
                <c:pt idx="222">
                  <c:v>7.5</c:v>
                </c:pt>
                <c:pt idx="223">
                  <c:v>7.4</c:v>
                </c:pt>
                <c:pt idx="224">
                  <c:v>7.06</c:v>
                </c:pt>
                <c:pt idx="225">
                  <c:v>7.7799999999999994</c:v>
                </c:pt>
                <c:pt idx="226">
                  <c:v>7.5</c:v>
                </c:pt>
                <c:pt idx="227">
                  <c:v>7.56</c:v>
                </c:pt>
                <c:pt idx="228">
                  <c:v>6.9799999999999995</c:v>
                </c:pt>
                <c:pt idx="229">
                  <c:v>7.2200000000000006</c:v>
                </c:pt>
                <c:pt idx="230">
                  <c:v>6.58</c:v>
                </c:pt>
                <c:pt idx="231">
                  <c:v>7.5199999999999987</c:v>
                </c:pt>
                <c:pt idx="232">
                  <c:v>7.18</c:v>
                </c:pt>
                <c:pt idx="233">
                  <c:v>7.4600000000000009</c:v>
                </c:pt>
                <c:pt idx="234">
                  <c:v>7.2799999999999994</c:v>
                </c:pt>
                <c:pt idx="235">
                  <c:v>6.8</c:v>
                </c:pt>
                <c:pt idx="236">
                  <c:v>6.0399999999999991</c:v>
                </c:pt>
                <c:pt idx="237">
                  <c:v>6.1599999999999993</c:v>
                </c:pt>
                <c:pt idx="238">
                  <c:v>5.6800000000000006</c:v>
                </c:pt>
                <c:pt idx="239">
                  <c:v>5.3600000000000012</c:v>
                </c:pt>
                <c:pt idx="240">
                  <c:v>5.660000000000001</c:v>
                </c:pt>
                <c:pt idx="241">
                  <c:v>5.84</c:v>
                </c:pt>
                <c:pt idx="242">
                  <c:v>5.3199999999999994</c:v>
                </c:pt>
                <c:pt idx="243">
                  <c:v>5.3</c:v>
                </c:pt>
                <c:pt idx="244">
                  <c:v>5.9799999999999995</c:v>
                </c:pt>
                <c:pt idx="245">
                  <c:v>6</c:v>
                </c:pt>
                <c:pt idx="246">
                  <c:v>5.8</c:v>
                </c:pt>
                <c:pt idx="247">
                  <c:v>5.96</c:v>
                </c:pt>
                <c:pt idx="248">
                  <c:v>6.8800000000000008</c:v>
                </c:pt>
                <c:pt idx="249">
                  <c:v>6.0600000000000005</c:v>
                </c:pt>
                <c:pt idx="250">
                  <c:v>6.2</c:v>
                </c:pt>
                <c:pt idx="251">
                  <c:v>6.92</c:v>
                </c:pt>
                <c:pt idx="252">
                  <c:v>7</c:v>
                </c:pt>
                <c:pt idx="253">
                  <c:v>6.2799999999999994</c:v>
                </c:pt>
                <c:pt idx="254">
                  <c:v>7.2200000000000006</c:v>
                </c:pt>
                <c:pt idx="255">
                  <c:v>7.74</c:v>
                </c:pt>
                <c:pt idx="256">
                  <c:v>8</c:v>
                </c:pt>
                <c:pt idx="257">
                  <c:v>8.3000000000000007</c:v>
                </c:pt>
                <c:pt idx="258">
                  <c:v>8.5599999999999987</c:v>
                </c:pt>
                <c:pt idx="259">
                  <c:v>8.16</c:v>
                </c:pt>
                <c:pt idx="260">
                  <c:v>7.6</c:v>
                </c:pt>
                <c:pt idx="261">
                  <c:v>6.7799999999999994</c:v>
                </c:pt>
                <c:pt idx="262">
                  <c:v>6.1800000000000006</c:v>
                </c:pt>
                <c:pt idx="263">
                  <c:v>5.7200000000000006</c:v>
                </c:pt>
                <c:pt idx="264">
                  <c:v>5.92</c:v>
                </c:pt>
                <c:pt idx="265">
                  <c:v>6.419999999999999</c:v>
                </c:pt>
                <c:pt idx="266">
                  <c:v>6.68</c:v>
                </c:pt>
                <c:pt idx="267">
                  <c:v>7.44</c:v>
                </c:pt>
                <c:pt idx="268">
                  <c:v>7.4799999999999995</c:v>
                </c:pt>
                <c:pt idx="269">
                  <c:v>7.3</c:v>
                </c:pt>
                <c:pt idx="270">
                  <c:v>6.8199999999999985</c:v>
                </c:pt>
                <c:pt idx="271">
                  <c:v>7.38</c:v>
                </c:pt>
                <c:pt idx="272">
                  <c:v>7.24</c:v>
                </c:pt>
                <c:pt idx="273">
                  <c:v>7.38</c:v>
                </c:pt>
                <c:pt idx="274">
                  <c:v>7.56</c:v>
                </c:pt>
                <c:pt idx="275">
                  <c:v>7.5400000000000009</c:v>
                </c:pt>
                <c:pt idx="276">
                  <c:v>7.0200000000000005</c:v>
                </c:pt>
                <c:pt idx="277">
                  <c:v>6.5399999999999991</c:v>
                </c:pt>
                <c:pt idx="278">
                  <c:v>6.660000000000001</c:v>
                </c:pt>
                <c:pt idx="279">
                  <c:v>7</c:v>
                </c:pt>
                <c:pt idx="280">
                  <c:v>7.0399999999999991</c:v>
                </c:pt>
                <c:pt idx="281">
                  <c:v>7.2</c:v>
                </c:pt>
                <c:pt idx="282">
                  <c:v>7.2200000000000006</c:v>
                </c:pt>
                <c:pt idx="283">
                  <c:v>7.7799999999999994</c:v>
                </c:pt>
                <c:pt idx="284">
                  <c:v>7.68</c:v>
                </c:pt>
                <c:pt idx="285">
                  <c:v>7.92</c:v>
                </c:pt>
                <c:pt idx="286">
                  <c:v>7.7200000000000006</c:v>
                </c:pt>
                <c:pt idx="287">
                  <c:v>8.32</c:v>
                </c:pt>
                <c:pt idx="288">
                  <c:v>7.660000000000001</c:v>
                </c:pt>
                <c:pt idx="289">
                  <c:v>6.68</c:v>
                </c:pt>
                <c:pt idx="290">
                  <c:v>6.56</c:v>
                </c:pt>
                <c:pt idx="291">
                  <c:v>6.38</c:v>
                </c:pt>
                <c:pt idx="292">
                  <c:v>5.42</c:v>
                </c:pt>
                <c:pt idx="293">
                  <c:v>5.8</c:v>
                </c:pt>
                <c:pt idx="294">
                  <c:v>6.1399999999999988</c:v>
                </c:pt>
                <c:pt idx="295">
                  <c:v>6.2399999999999993</c:v>
                </c:pt>
                <c:pt idx="296">
                  <c:v>6.32</c:v>
                </c:pt>
                <c:pt idx="297">
                  <c:v>6.5399999999999991</c:v>
                </c:pt>
                <c:pt idx="298">
                  <c:v>6.0200000000000005</c:v>
                </c:pt>
                <c:pt idx="299">
                  <c:v>6.38</c:v>
                </c:pt>
                <c:pt idx="300">
                  <c:v>6.22</c:v>
                </c:pt>
                <c:pt idx="301">
                  <c:v>5.88</c:v>
                </c:pt>
                <c:pt idx="302">
                  <c:v>5.6</c:v>
                </c:pt>
                <c:pt idx="303">
                  <c:v>5.64</c:v>
                </c:pt>
                <c:pt idx="304">
                  <c:v>5.82</c:v>
                </c:pt>
                <c:pt idx="305">
                  <c:v>5.34</c:v>
                </c:pt>
                <c:pt idx="306">
                  <c:v>6.32</c:v>
                </c:pt>
                <c:pt idx="307">
                  <c:v>6.2600000000000007</c:v>
                </c:pt>
                <c:pt idx="308">
                  <c:v>6.26</c:v>
                </c:pt>
                <c:pt idx="309">
                  <c:v>6.1</c:v>
                </c:pt>
                <c:pt idx="310">
                  <c:v>6.34</c:v>
                </c:pt>
                <c:pt idx="311">
                  <c:v>6.36</c:v>
                </c:pt>
                <c:pt idx="312">
                  <c:v>6.42</c:v>
                </c:pt>
                <c:pt idx="313">
                  <c:v>6.4799999999999995</c:v>
                </c:pt>
                <c:pt idx="314">
                  <c:v>5.8</c:v>
                </c:pt>
                <c:pt idx="315">
                  <c:v>5.74</c:v>
                </c:pt>
                <c:pt idx="316">
                  <c:v>5.26</c:v>
                </c:pt>
                <c:pt idx="317">
                  <c:v>5.3600000000000012</c:v>
                </c:pt>
                <c:pt idx="318">
                  <c:v>5.9800000000000013</c:v>
                </c:pt>
                <c:pt idx="319">
                  <c:v>6.7799999999999994</c:v>
                </c:pt>
                <c:pt idx="320">
                  <c:v>6.839999999999999</c:v>
                </c:pt>
                <c:pt idx="321">
                  <c:v>7.06</c:v>
                </c:pt>
                <c:pt idx="322">
                  <c:v>8.0400000000000009</c:v>
                </c:pt>
                <c:pt idx="323">
                  <c:v>7.7600000000000007</c:v>
                </c:pt>
                <c:pt idx="324">
                  <c:v>7.9600000000000009</c:v>
                </c:pt>
                <c:pt idx="325">
                  <c:v>8.14</c:v>
                </c:pt>
                <c:pt idx="326">
                  <c:v>7.5399999999999991</c:v>
                </c:pt>
                <c:pt idx="327">
                  <c:v>7.3</c:v>
                </c:pt>
                <c:pt idx="328">
                  <c:v>6.7600000000000007</c:v>
                </c:pt>
                <c:pt idx="329">
                  <c:v>6.4</c:v>
                </c:pt>
                <c:pt idx="330">
                  <c:v>6.4799999999999995</c:v>
                </c:pt>
                <c:pt idx="331">
                  <c:v>7.2200000000000006</c:v>
                </c:pt>
                <c:pt idx="332">
                  <c:v>6.6</c:v>
                </c:pt>
                <c:pt idx="333">
                  <c:v>7.38</c:v>
                </c:pt>
                <c:pt idx="334">
                  <c:v>7.56</c:v>
                </c:pt>
                <c:pt idx="335">
                  <c:v>8.02</c:v>
                </c:pt>
                <c:pt idx="336">
                  <c:v>7.7</c:v>
                </c:pt>
                <c:pt idx="337">
                  <c:v>7.6400000000000006</c:v>
                </c:pt>
                <c:pt idx="338">
                  <c:v>7.9599999999999991</c:v>
                </c:pt>
                <c:pt idx="339">
                  <c:v>8.0400000000000009</c:v>
                </c:pt>
                <c:pt idx="340">
                  <c:v>7.7799999999999994</c:v>
                </c:pt>
                <c:pt idx="341">
                  <c:v>8.06</c:v>
                </c:pt>
                <c:pt idx="342">
                  <c:v>8.56</c:v>
                </c:pt>
                <c:pt idx="343">
                  <c:v>8.5200000000000014</c:v>
                </c:pt>
                <c:pt idx="344">
                  <c:v>7.9800000000000013</c:v>
                </c:pt>
                <c:pt idx="345">
                  <c:v>7.94</c:v>
                </c:pt>
                <c:pt idx="346">
                  <c:v>7.6199999999999992</c:v>
                </c:pt>
                <c:pt idx="347">
                  <c:v>7.0200000000000005</c:v>
                </c:pt>
                <c:pt idx="348">
                  <c:v>6.18</c:v>
                </c:pt>
                <c:pt idx="349">
                  <c:v>5.8999999999999995</c:v>
                </c:pt>
                <c:pt idx="350">
                  <c:v>5.7</c:v>
                </c:pt>
                <c:pt idx="351">
                  <c:v>5.3400000000000007</c:v>
                </c:pt>
                <c:pt idx="352">
                  <c:v>6.1</c:v>
                </c:pt>
                <c:pt idx="353">
                  <c:v>6.04</c:v>
                </c:pt>
                <c:pt idx="354">
                  <c:v>6.7600000000000007</c:v>
                </c:pt>
                <c:pt idx="355">
                  <c:v>7</c:v>
                </c:pt>
                <c:pt idx="356">
                  <c:v>7.7600000000000007</c:v>
                </c:pt>
                <c:pt idx="357">
                  <c:v>7.1</c:v>
                </c:pt>
                <c:pt idx="358">
                  <c:v>7.44</c:v>
                </c:pt>
                <c:pt idx="359">
                  <c:v>6.88</c:v>
                </c:pt>
                <c:pt idx="360">
                  <c:v>6.8</c:v>
                </c:pt>
                <c:pt idx="361">
                  <c:v>6.76</c:v>
                </c:pt>
                <c:pt idx="362">
                  <c:v>7.32</c:v>
                </c:pt>
                <c:pt idx="363">
                  <c:v>7.4600000000000009</c:v>
                </c:pt>
                <c:pt idx="364">
                  <c:v>7.76</c:v>
                </c:pt>
                <c:pt idx="365">
                  <c:v>8.1</c:v>
                </c:pt>
                <c:pt idx="366">
                  <c:v>7.4</c:v>
                </c:pt>
                <c:pt idx="367">
                  <c:v>7</c:v>
                </c:pt>
                <c:pt idx="368">
                  <c:v>6.6399999999999988</c:v>
                </c:pt>
                <c:pt idx="369">
                  <c:v>6.7799999999999994</c:v>
                </c:pt>
                <c:pt idx="370">
                  <c:v>6.94</c:v>
                </c:pt>
                <c:pt idx="371">
                  <c:v>6.8</c:v>
                </c:pt>
                <c:pt idx="372">
                  <c:v>6.6400000000000006</c:v>
                </c:pt>
                <c:pt idx="373">
                  <c:v>7.3400000000000007</c:v>
                </c:pt>
                <c:pt idx="374">
                  <c:v>7.6</c:v>
                </c:pt>
                <c:pt idx="375">
                  <c:v>7.0200000000000005</c:v>
                </c:pt>
                <c:pt idx="376">
                  <c:v>7.9600000000000009</c:v>
                </c:pt>
                <c:pt idx="377">
                  <c:v>8.66</c:v>
                </c:pt>
                <c:pt idx="378">
                  <c:v>8.7600000000000016</c:v>
                </c:pt>
                <c:pt idx="379">
                  <c:v>7.74</c:v>
                </c:pt>
                <c:pt idx="380">
                  <c:v>7.839999999999999</c:v>
                </c:pt>
                <c:pt idx="381">
                  <c:v>6.7600000000000007</c:v>
                </c:pt>
                <c:pt idx="382">
                  <c:v>7</c:v>
                </c:pt>
                <c:pt idx="383">
                  <c:v>5.96</c:v>
                </c:pt>
                <c:pt idx="384">
                  <c:v>7.1400000000000006</c:v>
                </c:pt>
                <c:pt idx="385">
                  <c:v>6.8</c:v>
                </c:pt>
                <c:pt idx="386">
                  <c:v>7.1599999999999993</c:v>
                </c:pt>
                <c:pt idx="387">
                  <c:v>7.1800000000000015</c:v>
                </c:pt>
                <c:pt idx="388">
                  <c:v>8.24</c:v>
                </c:pt>
                <c:pt idx="389">
                  <c:v>7.58</c:v>
                </c:pt>
                <c:pt idx="390">
                  <c:v>8.0400000000000009</c:v>
                </c:pt>
                <c:pt idx="391">
                  <c:v>8.7800000000000011</c:v>
                </c:pt>
                <c:pt idx="392">
                  <c:v>8.2200000000000024</c:v>
                </c:pt>
                <c:pt idx="393">
                  <c:v>7.56</c:v>
                </c:pt>
                <c:pt idx="394">
                  <c:v>7.6999999999999984</c:v>
                </c:pt>
                <c:pt idx="395">
                  <c:v>6.9399999999999995</c:v>
                </c:pt>
                <c:pt idx="396">
                  <c:v>5.92</c:v>
                </c:pt>
                <c:pt idx="397">
                  <c:v>5.64</c:v>
                </c:pt>
                <c:pt idx="398">
                  <c:v>6.0600000000000005</c:v>
                </c:pt>
                <c:pt idx="399">
                  <c:v>6.2</c:v>
                </c:pt>
                <c:pt idx="400">
                  <c:v>7.2200000000000006</c:v>
                </c:pt>
                <c:pt idx="401">
                  <c:v>7.5400000000000009</c:v>
                </c:pt>
                <c:pt idx="402">
                  <c:v>8.34</c:v>
                </c:pt>
                <c:pt idx="403">
                  <c:v>8.6</c:v>
                </c:pt>
                <c:pt idx="404">
                  <c:v>7.9799999999999995</c:v>
                </c:pt>
                <c:pt idx="405">
                  <c:v>7.7</c:v>
                </c:pt>
                <c:pt idx="406">
                  <c:v>8.02</c:v>
                </c:pt>
                <c:pt idx="407">
                  <c:v>6.88</c:v>
                </c:pt>
                <c:pt idx="408">
                  <c:v>6.06</c:v>
                </c:pt>
                <c:pt idx="409">
                  <c:v>6.1599999999999993</c:v>
                </c:pt>
                <c:pt idx="410">
                  <c:v>5.58</c:v>
                </c:pt>
                <c:pt idx="411">
                  <c:v>5.4</c:v>
                </c:pt>
                <c:pt idx="412">
                  <c:v>6.14</c:v>
                </c:pt>
                <c:pt idx="413">
                  <c:v>6.3599999999999994</c:v>
                </c:pt>
                <c:pt idx="414">
                  <c:v>7.1199999999999992</c:v>
                </c:pt>
                <c:pt idx="415">
                  <c:v>7.6599999999999993</c:v>
                </c:pt>
                <c:pt idx="416">
                  <c:v>8.02</c:v>
                </c:pt>
                <c:pt idx="417">
                  <c:v>8.3000000000000007</c:v>
                </c:pt>
                <c:pt idx="418">
                  <c:v>8.64</c:v>
                </c:pt>
                <c:pt idx="419">
                  <c:v>8.4400000000000013</c:v>
                </c:pt>
                <c:pt idx="420">
                  <c:v>8.379999999999999</c:v>
                </c:pt>
                <c:pt idx="421">
                  <c:v>8.6</c:v>
                </c:pt>
                <c:pt idx="422">
                  <c:v>8.5</c:v>
                </c:pt>
                <c:pt idx="423">
                  <c:v>8.1800000000000015</c:v>
                </c:pt>
                <c:pt idx="424">
                  <c:v>7.5400000000000009</c:v>
                </c:pt>
                <c:pt idx="425">
                  <c:v>7.44</c:v>
                </c:pt>
                <c:pt idx="426">
                  <c:v>7.26</c:v>
                </c:pt>
                <c:pt idx="427">
                  <c:v>7.12</c:v>
                </c:pt>
                <c:pt idx="428">
                  <c:v>7.1599999999999993</c:v>
                </c:pt>
                <c:pt idx="429">
                  <c:v>7.6199999999999992</c:v>
                </c:pt>
                <c:pt idx="430">
                  <c:v>7.6</c:v>
                </c:pt>
                <c:pt idx="431">
                  <c:v>6.9600000000000009</c:v>
                </c:pt>
                <c:pt idx="432">
                  <c:v>6.6400000000000006</c:v>
                </c:pt>
                <c:pt idx="433">
                  <c:v>7.18</c:v>
                </c:pt>
                <c:pt idx="434">
                  <c:v>7.08</c:v>
                </c:pt>
                <c:pt idx="435">
                  <c:v>7.5</c:v>
                </c:pt>
                <c:pt idx="436">
                  <c:v>8.2799999999999994</c:v>
                </c:pt>
                <c:pt idx="437">
                  <c:v>8.5400000000000009</c:v>
                </c:pt>
                <c:pt idx="438">
                  <c:v>8.02</c:v>
                </c:pt>
                <c:pt idx="439">
                  <c:v>7.9599999999999991</c:v>
                </c:pt>
                <c:pt idx="440">
                  <c:v>7.7799999999999994</c:v>
                </c:pt>
                <c:pt idx="441">
                  <c:v>6.7199999999999989</c:v>
                </c:pt>
                <c:pt idx="442">
                  <c:v>6.4800000000000013</c:v>
                </c:pt>
                <c:pt idx="443">
                  <c:v>6.9799999999999995</c:v>
                </c:pt>
                <c:pt idx="444">
                  <c:v>7.6199999999999992</c:v>
                </c:pt>
                <c:pt idx="445">
                  <c:v>7.9</c:v>
                </c:pt>
                <c:pt idx="446">
                  <c:v>8.82</c:v>
                </c:pt>
                <c:pt idx="447">
                  <c:v>8.82</c:v>
                </c:pt>
                <c:pt idx="448">
                  <c:v>7.9799999999999995</c:v>
                </c:pt>
                <c:pt idx="449">
                  <c:v>7.9599999999999991</c:v>
                </c:pt>
                <c:pt idx="450">
                  <c:v>7.4</c:v>
                </c:pt>
                <c:pt idx="451">
                  <c:v>7.1399999999999988</c:v>
                </c:pt>
                <c:pt idx="452">
                  <c:v>6.7999999999999989</c:v>
                </c:pt>
                <c:pt idx="453">
                  <c:v>6.8400000000000007</c:v>
                </c:pt>
                <c:pt idx="454">
                  <c:v>5.86</c:v>
                </c:pt>
                <c:pt idx="455">
                  <c:v>5.9</c:v>
                </c:pt>
                <c:pt idx="456">
                  <c:v>5.2799999999999994</c:v>
                </c:pt>
                <c:pt idx="457">
                  <c:v>5.5600000000000005</c:v>
                </c:pt>
                <c:pt idx="458">
                  <c:v>5.9799999999999995</c:v>
                </c:pt>
                <c:pt idx="459">
                  <c:v>6.62</c:v>
                </c:pt>
                <c:pt idx="460">
                  <c:v>6.1399999999999988</c:v>
                </c:pt>
                <c:pt idx="461">
                  <c:v>6.9800000000000013</c:v>
                </c:pt>
                <c:pt idx="462">
                  <c:v>6.9599999999999991</c:v>
                </c:pt>
                <c:pt idx="463">
                  <c:v>6.7200000000000006</c:v>
                </c:pt>
                <c:pt idx="464">
                  <c:v>6.9599999999999991</c:v>
                </c:pt>
                <c:pt idx="465">
                  <c:v>7.4799999999999995</c:v>
                </c:pt>
                <c:pt idx="466">
                  <c:v>7.2800000000000011</c:v>
                </c:pt>
                <c:pt idx="467">
                  <c:v>6.9599999999999991</c:v>
                </c:pt>
                <c:pt idx="468">
                  <c:v>7.12</c:v>
                </c:pt>
                <c:pt idx="469">
                  <c:v>6.9799999999999995</c:v>
                </c:pt>
                <c:pt idx="470">
                  <c:v>6.6399999999999988</c:v>
                </c:pt>
                <c:pt idx="471">
                  <c:v>7.0400000000000009</c:v>
                </c:pt>
                <c:pt idx="472">
                  <c:v>7.24</c:v>
                </c:pt>
                <c:pt idx="473">
                  <c:v>6.7200000000000006</c:v>
                </c:pt>
                <c:pt idx="474">
                  <c:v>6.3600000000000012</c:v>
                </c:pt>
                <c:pt idx="475">
                  <c:v>6.5399999999999991</c:v>
                </c:pt>
                <c:pt idx="476">
                  <c:v>5.4399999999999995</c:v>
                </c:pt>
                <c:pt idx="477">
                  <c:v>5.2200000000000006</c:v>
                </c:pt>
                <c:pt idx="478">
                  <c:v>5.64</c:v>
                </c:pt>
                <c:pt idx="479">
                  <c:v>5.66</c:v>
                </c:pt>
                <c:pt idx="480">
                  <c:v>6.08</c:v>
                </c:pt>
                <c:pt idx="481">
                  <c:v>6.4800000000000013</c:v>
                </c:pt>
                <c:pt idx="482">
                  <c:v>6.6</c:v>
                </c:pt>
                <c:pt idx="483">
                  <c:v>6.4599999999999991</c:v>
                </c:pt>
                <c:pt idx="484">
                  <c:v>6.5200000000000005</c:v>
                </c:pt>
                <c:pt idx="485">
                  <c:v>6.1599999999999993</c:v>
                </c:pt>
                <c:pt idx="486">
                  <c:v>6.3800000000000008</c:v>
                </c:pt>
                <c:pt idx="487">
                  <c:v>7.0400000000000009</c:v>
                </c:pt>
                <c:pt idx="488">
                  <c:v>6.7</c:v>
                </c:pt>
                <c:pt idx="489">
                  <c:v>7.26</c:v>
                </c:pt>
                <c:pt idx="490">
                  <c:v>7.580000000000001</c:v>
                </c:pt>
                <c:pt idx="491">
                  <c:v>7.5600000000000005</c:v>
                </c:pt>
                <c:pt idx="492">
                  <c:v>7.6400000000000006</c:v>
                </c:pt>
                <c:pt idx="493">
                  <c:v>8.4599999999999991</c:v>
                </c:pt>
                <c:pt idx="494">
                  <c:v>7.92</c:v>
                </c:pt>
                <c:pt idx="495">
                  <c:v>7.38</c:v>
                </c:pt>
                <c:pt idx="496">
                  <c:v>7.6400000000000006</c:v>
                </c:pt>
                <c:pt idx="497">
                  <c:v>7.1400000000000006</c:v>
                </c:pt>
                <c:pt idx="498">
                  <c:v>7.24</c:v>
                </c:pt>
                <c:pt idx="499">
                  <c:v>7.74</c:v>
                </c:pt>
                <c:pt idx="500">
                  <c:v>7.7200000000000006</c:v>
                </c:pt>
                <c:pt idx="501">
                  <c:v>7.8400000000000007</c:v>
                </c:pt>
                <c:pt idx="502">
                  <c:v>8.4</c:v>
                </c:pt>
                <c:pt idx="503">
                  <c:v>7.88</c:v>
                </c:pt>
                <c:pt idx="504">
                  <c:v>7.8599999999999994</c:v>
                </c:pt>
                <c:pt idx="505">
                  <c:v>8.74</c:v>
                </c:pt>
                <c:pt idx="506">
                  <c:v>8.2600000000000016</c:v>
                </c:pt>
                <c:pt idx="507">
                  <c:v>8.0000000000000018</c:v>
                </c:pt>
                <c:pt idx="508">
                  <c:v>8.14</c:v>
                </c:pt>
                <c:pt idx="509">
                  <c:v>7.26</c:v>
                </c:pt>
                <c:pt idx="510">
                  <c:v>6.5400000000000009</c:v>
                </c:pt>
                <c:pt idx="511">
                  <c:v>6.419999999999999</c:v>
                </c:pt>
                <c:pt idx="512">
                  <c:v>6.74</c:v>
                </c:pt>
                <c:pt idx="513">
                  <c:v>6.8599999999999994</c:v>
                </c:pt>
                <c:pt idx="514">
                  <c:v>7.4800000000000013</c:v>
                </c:pt>
                <c:pt idx="515">
                  <c:v>7.94</c:v>
                </c:pt>
                <c:pt idx="516">
                  <c:v>8.6799999999999979</c:v>
                </c:pt>
                <c:pt idx="517">
                  <c:v>8.5599999999999987</c:v>
                </c:pt>
                <c:pt idx="518">
                  <c:v>8.98</c:v>
                </c:pt>
                <c:pt idx="519">
                  <c:v>8.1999999999999993</c:v>
                </c:pt>
                <c:pt idx="520">
                  <c:v>8.0400000000000009</c:v>
                </c:pt>
                <c:pt idx="521">
                  <c:v>7.5399999999999991</c:v>
                </c:pt>
                <c:pt idx="522">
                  <c:v>6.9799999999999995</c:v>
                </c:pt>
                <c:pt idx="523">
                  <c:v>6.0400000000000009</c:v>
                </c:pt>
                <c:pt idx="524">
                  <c:v>6.7799999999999994</c:v>
                </c:pt>
                <c:pt idx="525">
                  <c:v>6.6599999999999993</c:v>
                </c:pt>
                <c:pt idx="526">
                  <c:v>7</c:v>
                </c:pt>
                <c:pt idx="527">
                  <c:v>7.160000000000001</c:v>
                </c:pt>
                <c:pt idx="528">
                  <c:v>7.38</c:v>
                </c:pt>
                <c:pt idx="529">
                  <c:v>7.6400000000000006</c:v>
                </c:pt>
                <c:pt idx="530">
                  <c:v>7.6199999999999992</c:v>
                </c:pt>
                <c:pt idx="531">
                  <c:v>7.2600000000000007</c:v>
                </c:pt>
                <c:pt idx="532">
                  <c:v>7.56</c:v>
                </c:pt>
                <c:pt idx="533">
                  <c:v>8.02</c:v>
                </c:pt>
                <c:pt idx="534">
                  <c:v>7.4</c:v>
                </c:pt>
                <c:pt idx="535">
                  <c:v>7.4799999999999995</c:v>
                </c:pt>
                <c:pt idx="536">
                  <c:v>7.0400000000000009</c:v>
                </c:pt>
                <c:pt idx="537">
                  <c:v>6.7799999999999994</c:v>
                </c:pt>
                <c:pt idx="538">
                  <c:v>6.08</c:v>
                </c:pt>
                <c:pt idx="539">
                  <c:v>5.8600000000000012</c:v>
                </c:pt>
                <c:pt idx="540">
                  <c:v>6.2</c:v>
                </c:pt>
                <c:pt idx="541">
                  <c:v>6.62</c:v>
                </c:pt>
                <c:pt idx="542">
                  <c:v>6.24</c:v>
                </c:pt>
                <c:pt idx="543">
                  <c:v>6.3599999999999994</c:v>
                </c:pt>
                <c:pt idx="544">
                  <c:v>7.18</c:v>
                </c:pt>
                <c:pt idx="545">
                  <c:v>6.3400000000000007</c:v>
                </c:pt>
                <c:pt idx="546">
                  <c:v>6.7</c:v>
                </c:pt>
                <c:pt idx="547">
                  <c:v>6.9</c:v>
                </c:pt>
                <c:pt idx="548">
                  <c:v>6.6400000000000006</c:v>
                </c:pt>
                <c:pt idx="549">
                  <c:v>6.26</c:v>
                </c:pt>
                <c:pt idx="550">
                  <c:v>6.580000000000001</c:v>
                </c:pt>
                <c:pt idx="551">
                  <c:v>6.58</c:v>
                </c:pt>
                <c:pt idx="552">
                  <c:v>7.3199999999999985</c:v>
                </c:pt>
                <c:pt idx="553">
                  <c:v>8.2000000000000011</c:v>
                </c:pt>
                <c:pt idx="554">
                  <c:v>8.120000000000001</c:v>
                </c:pt>
                <c:pt idx="555">
                  <c:v>8.3600000000000012</c:v>
                </c:pt>
                <c:pt idx="556">
                  <c:v>8.48</c:v>
                </c:pt>
                <c:pt idx="557">
                  <c:v>7.44</c:v>
                </c:pt>
                <c:pt idx="558">
                  <c:v>6.8400000000000007</c:v>
                </c:pt>
                <c:pt idx="559">
                  <c:v>7.1</c:v>
                </c:pt>
                <c:pt idx="560">
                  <c:v>7.0200000000000005</c:v>
                </c:pt>
                <c:pt idx="561">
                  <c:v>6</c:v>
                </c:pt>
                <c:pt idx="562">
                  <c:v>6.24</c:v>
                </c:pt>
                <c:pt idx="563">
                  <c:v>6.1199999999999992</c:v>
                </c:pt>
                <c:pt idx="564">
                  <c:v>6.2799999999999994</c:v>
                </c:pt>
                <c:pt idx="565">
                  <c:v>6.08</c:v>
                </c:pt>
                <c:pt idx="566">
                  <c:v>7.08</c:v>
                </c:pt>
                <c:pt idx="567">
                  <c:v>7.4800000000000013</c:v>
                </c:pt>
                <c:pt idx="568">
                  <c:v>7.580000000000001</c:v>
                </c:pt>
                <c:pt idx="569">
                  <c:v>6.6</c:v>
                </c:pt>
                <c:pt idx="570">
                  <c:v>6.8600000000000012</c:v>
                </c:pt>
                <c:pt idx="571">
                  <c:v>6.7</c:v>
                </c:pt>
                <c:pt idx="572">
                  <c:v>6.8199999999999985</c:v>
                </c:pt>
                <c:pt idx="573">
                  <c:v>7.339999999999999</c:v>
                </c:pt>
                <c:pt idx="574">
                  <c:v>8.24</c:v>
                </c:pt>
                <c:pt idx="575">
                  <c:v>7.9799999999999995</c:v>
                </c:pt>
                <c:pt idx="576">
                  <c:v>7.42</c:v>
                </c:pt>
                <c:pt idx="577">
                  <c:v>7</c:v>
                </c:pt>
                <c:pt idx="578">
                  <c:v>6.92</c:v>
                </c:pt>
                <c:pt idx="579">
                  <c:v>6.82</c:v>
                </c:pt>
                <c:pt idx="580">
                  <c:v>7.0199999999999987</c:v>
                </c:pt>
                <c:pt idx="581">
                  <c:v>7.5400000000000009</c:v>
                </c:pt>
                <c:pt idx="582">
                  <c:v>7.9</c:v>
                </c:pt>
                <c:pt idx="583">
                  <c:v>8.26</c:v>
                </c:pt>
                <c:pt idx="584">
                  <c:v>8.0400000000000009</c:v>
                </c:pt>
                <c:pt idx="585">
                  <c:v>8.5400000000000009</c:v>
                </c:pt>
                <c:pt idx="586">
                  <c:v>8.6999999999999993</c:v>
                </c:pt>
                <c:pt idx="587">
                  <c:v>8.64</c:v>
                </c:pt>
                <c:pt idx="588">
                  <c:v>7.8</c:v>
                </c:pt>
                <c:pt idx="589">
                  <c:v>7.2799999999999994</c:v>
                </c:pt>
                <c:pt idx="590">
                  <c:v>6.1800000000000006</c:v>
                </c:pt>
                <c:pt idx="591">
                  <c:v>6.2200000000000006</c:v>
                </c:pt>
                <c:pt idx="592">
                  <c:v>6.6400000000000006</c:v>
                </c:pt>
                <c:pt idx="593">
                  <c:v>6.5400000000000009</c:v>
                </c:pt>
                <c:pt idx="594">
                  <c:v>6.7200000000000006</c:v>
                </c:pt>
                <c:pt idx="595">
                  <c:v>7.6</c:v>
                </c:pt>
                <c:pt idx="596">
                  <c:v>7.62</c:v>
                </c:pt>
                <c:pt idx="597">
                  <c:v>6.7199999999999989</c:v>
                </c:pt>
                <c:pt idx="598">
                  <c:v>7.6</c:v>
                </c:pt>
                <c:pt idx="599">
                  <c:v>8.4600000000000009</c:v>
                </c:pt>
                <c:pt idx="600">
                  <c:v>8</c:v>
                </c:pt>
                <c:pt idx="601">
                  <c:v>7</c:v>
                </c:pt>
                <c:pt idx="602">
                  <c:v>7.3199999999999985</c:v>
                </c:pt>
                <c:pt idx="603">
                  <c:v>7.0399999999999991</c:v>
                </c:pt>
                <c:pt idx="604">
                  <c:v>6.0200000000000005</c:v>
                </c:pt>
                <c:pt idx="605">
                  <c:v>6.4599999999999991</c:v>
                </c:pt>
                <c:pt idx="606">
                  <c:v>6.6</c:v>
                </c:pt>
                <c:pt idx="607">
                  <c:v>6.5</c:v>
                </c:pt>
                <c:pt idx="608">
                  <c:v>5.98</c:v>
                </c:pt>
                <c:pt idx="609">
                  <c:v>6.8600000000000012</c:v>
                </c:pt>
                <c:pt idx="610">
                  <c:v>6.3800000000000008</c:v>
                </c:pt>
                <c:pt idx="611">
                  <c:v>6.68</c:v>
                </c:pt>
                <c:pt idx="612">
                  <c:v>6.8400000000000007</c:v>
                </c:pt>
                <c:pt idx="613">
                  <c:v>7.6</c:v>
                </c:pt>
                <c:pt idx="614">
                  <c:v>6.660000000000001</c:v>
                </c:pt>
                <c:pt idx="615">
                  <c:v>6.26</c:v>
                </c:pt>
                <c:pt idx="616">
                  <c:v>6.3</c:v>
                </c:pt>
                <c:pt idx="617">
                  <c:v>5.7399999999999993</c:v>
                </c:pt>
                <c:pt idx="618">
                  <c:v>4.74</c:v>
                </c:pt>
                <c:pt idx="619">
                  <c:v>5.6</c:v>
                </c:pt>
                <c:pt idx="620">
                  <c:v>6.6</c:v>
                </c:pt>
                <c:pt idx="621">
                  <c:v>7.18</c:v>
                </c:pt>
                <c:pt idx="622">
                  <c:v>7.2799999999999994</c:v>
                </c:pt>
                <c:pt idx="623">
                  <c:v>7.3599999999999994</c:v>
                </c:pt>
                <c:pt idx="624">
                  <c:v>7.0199999999999987</c:v>
                </c:pt>
                <c:pt idx="625">
                  <c:v>7</c:v>
                </c:pt>
                <c:pt idx="626">
                  <c:v>6.7800000000000011</c:v>
                </c:pt>
                <c:pt idx="627">
                  <c:v>6.8</c:v>
                </c:pt>
                <c:pt idx="628">
                  <c:v>7.419999999999999</c:v>
                </c:pt>
                <c:pt idx="629">
                  <c:v>7.7</c:v>
                </c:pt>
                <c:pt idx="630">
                  <c:v>7.2200000000000006</c:v>
                </c:pt>
                <c:pt idx="631">
                  <c:v>6.56</c:v>
                </c:pt>
                <c:pt idx="632">
                  <c:v>6.9599999999999991</c:v>
                </c:pt>
                <c:pt idx="633">
                  <c:v>6.3999999999999995</c:v>
                </c:pt>
                <c:pt idx="634">
                  <c:v>5.76</c:v>
                </c:pt>
                <c:pt idx="635">
                  <c:v>5.42</c:v>
                </c:pt>
                <c:pt idx="636">
                  <c:v>5.54</c:v>
                </c:pt>
                <c:pt idx="637">
                  <c:v>5.4</c:v>
                </c:pt>
                <c:pt idx="638">
                  <c:v>6.16</c:v>
                </c:pt>
                <c:pt idx="639">
                  <c:v>6.6599999999999993</c:v>
                </c:pt>
                <c:pt idx="640">
                  <c:v>6.94</c:v>
                </c:pt>
                <c:pt idx="641">
                  <c:v>6.6800000000000015</c:v>
                </c:pt>
                <c:pt idx="642">
                  <c:v>6.6199999999999992</c:v>
                </c:pt>
                <c:pt idx="643">
                  <c:v>5.7200000000000006</c:v>
                </c:pt>
                <c:pt idx="644">
                  <c:v>5.32</c:v>
                </c:pt>
                <c:pt idx="645">
                  <c:v>5.7799999999999994</c:v>
                </c:pt>
                <c:pt idx="646">
                  <c:v>6.32</c:v>
                </c:pt>
                <c:pt idx="647">
                  <c:v>6.24</c:v>
                </c:pt>
                <c:pt idx="648">
                  <c:v>6.7</c:v>
                </c:pt>
                <c:pt idx="649">
                  <c:v>7.0200000000000005</c:v>
                </c:pt>
                <c:pt idx="650">
                  <c:v>6.839999999999999</c:v>
                </c:pt>
                <c:pt idx="651">
                  <c:v>7.3400000000000007</c:v>
                </c:pt>
                <c:pt idx="652">
                  <c:v>7.68</c:v>
                </c:pt>
                <c:pt idx="653">
                  <c:v>7.4399999999999995</c:v>
                </c:pt>
                <c:pt idx="654">
                  <c:v>7.9</c:v>
                </c:pt>
                <c:pt idx="655">
                  <c:v>7.4999999999999982</c:v>
                </c:pt>
                <c:pt idx="656">
                  <c:v>7.1199999999999992</c:v>
                </c:pt>
                <c:pt idx="657">
                  <c:v>7.24</c:v>
                </c:pt>
                <c:pt idx="658">
                  <c:v>7.4</c:v>
                </c:pt>
                <c:pt idx="659">
                  <c:v>6.5</c:v>
                </c:pt>
                <c:pt idx="660">
                  <c:v>7.2</c:v>
                </c:pt>
                <c:pt idx="661">
                  <c:v>7.1800000000000015</c:v>
                </c:pt>
                <c:pt idx="662">
                  <c:v>6.7799999999999994</c:v>
                </c:pt>
                <c:pt idx="663">
                  <c:v>7.58</c:v>
                </c:pt>
                <c:pt idx="664">
                  <c:v>8.14</c:v>
                </c:pt>
                <c:pt idx="665">
                  <c:v>7.8</c:v>
                </c:pt>
                <c:pt idx="666">
                  <c:v>7.7600000000000007</c:v>
                </c:pt>
                <c:pt idx="667">
                  <c:v>7.8600000000000012</c:v>
                </c:pt>
                <c:pt idx="668">
                  <c:v>6.76</c:v>
                </c:pt>
                <c:pt idx="669">
                  <c:v>6.0400000000000009</c:v>
                </c:pt>
                <c:pt idx="670">
                  <c:v>5.4</c:v>
                </c:pt>
                <c:pt idx="671">
                  <c:v>4.96</c:v>
                </c:pt>
                <c:pt idx="672">
                  <c:v>4.4799999999999995</c:v>
                </c:pt>
                <c:pt idx="673">
                  <c:v>5.46</c:v>
                </c:pt>
                <c:pt idx="674">
                  <c:v>5.6000000000000005</c:v>
                </c:pt>
                <c:pt idx="675">
                  <c:v>5.6400000000000006</c:v>
                </c:pt>
                <c:pt idx="676">
                  <c:v>6.0000000000000009</c:v>
                </c:pt>
                <c:pt idx="677">
                  <c:v>6.4</c:v>
                </c:pt>
                <c:pt idx="678">
                  <c:v>6.1599999999999993</c:v>
                </c:pt>
                <c:pt idx="679">
                  <c:v>7.08</c:v>
                </c:pt>
                <c:pt idx="680">
                  <c:v>7.4599999999999991</c:v>
                </c:pt>
                <c:pt idx="681">
                  <c:v>7.4</c:v>
                </c:pt>
                <c:pt idx="682">
                  <c:v>7.62</c:v>
                </c:pt>
                <c:pt idx="683">
                  <c:v>7.32</c:v>
                </c:pt>
                <c:pt idx="684">
                  <c:v>6.42</c:v>
                </c:pt>
                <c:pt idx="685">
                  <c:v>6.4</c:v>
                </c:pt>
                <c:pt idx="686">
                  <c:v>6.6</c:v>
                </c:pt>
                <c:pt idx="687">
                  <c:v>6.04</c:v>
                </c:pt>
                <c:pt idx="688">
                  <c:v>5.94</c:v>
                </c:pt>
                <c:pt idx="689">
                  <c:v>6.4599999999999991</c:v>
                </c:pt>
                <c:pt idx="690">
                  <c:v>6.5200000000000005</c:v>
                </c:pt>
                <c:pt idx="691">
                  <c:v>5.9599999999999991</c:v>
                </c:pt>
                <c:pt idx="692">
                  <c:v>6.8599999999999994</c:v>
                </c:pt>
                <c:pt idx="693">
                  <c:v>7.5400000000000009</c:v>
                </c:pt>
                <c:pt idx="694">
                  <c:v>7.5600000000000005</c:v>
                </c:pt>
                <c:pt idx="695">
                  <c:v>7.5400000000000009</c:v>
                </c:pt>
                <c:pt idx="696">
                  <c:v>7.88</c:v>
                </c:pt>
                <c:pt idx="697">
                  <c:v>6.9799999999999995</c:v>
                </c:pt>
                <c:pt idx="698">
                  <c:v>6.6400000000000006</c:v>
                </c:pt>
                <c:pt idx="699">
                  <c:v>6.7200000000000006</c:v>
                </c:pt>
                <c:pt idx="700">
                  <c:v>7.32</c:v>
                </c:pt>
                <c:pt idx="701">
                  <c:v>6.8</c:v>
                </c:pt>
                <c:pt idx="702">
                  <c:v>6.94</c:v>
                </c:pt>
                <c:pt idx="703">
                  <c:v>7.2200000000000006</c:v>
                </c:pt>
                <c:pt idx="704">
                  <c:v>6.88</c:v>
                </c:pt>
                <c:pt idx="705">
                  <c:v>6.74</c:v>
                </c:pt>
                <c:pt idx="706">
                  <c:v>7.4</c:v>
                </c:pt>
                <c:pt idx="707">
                  <c:v>7.3599999999999994</c:v>
                </c:pt>
                <c:pt idx="708">
                  <c:v>7.339999999999999</c:v>
                </c:pt>
                <c:pt idx="709">
                  <c:v>7.3</c:v>
                </c:pt>
                <c:pt idx="710">
                  <c:v>7.3400000000000007</c:v>
                </c:pt>
                <c:pt idx="711">
                  <c:v>7.4800000000000013</c:v>
                </c:pt>
                <c:pt idx="712">
                  <c:v>7.9599999999999991</c:v>
                </c:pt>
                <c:pt idx="713">
                  <c:v>7.3400000000000007</c:v>
                </c:pt>
                <c:pt idx="714">
                  <c:v>7.8199999999999985</c:v>
                </c:pt>
                <c:pt idx="715">
                  <c:v>7.32</c:v>
                </c:pt>
                <c:pt idx="716">
                  <c:v>6.56</c:v>
                </c:pt>
                <c:pt idx="717">
                  <c:v>6.74</c:v>
                </c:pt>
                <c:pt idx="718">
                  <c:v>6.9800000000000013</c:v>
                </c:pt>
                <c:pt idx="719">
                  <c:v>6.5</c:v>
                </c:pt>
                <c:pt idx="720">
                  <c:v>6.6</c:v>
                </c:pt>
                <c:pt idx="721">
                  <c:v>6.7200000000000006</c:v>
                </c:pt>
                <c:pt idx="722">
                  <c:v>6.68</c:v>
                </c:pt>
                <c:pt idx="723">
                  <c:v>6.7199999999999989</c:v>
                </c:pt>
                <c:pt idx="724">
                  <c:v>6.9799999999999995</c:v>
                </c:pt>
                <c:pt idx="725">
                  <c:v>6.88</c:v>
                </c:pt>
                <c:pt idx="726">
                  <c:v>7.0400000000000009</c:v>
                </c:pt>
                <c:pt idx="727">
                  <c:v>7.2399999999999993</c:v>
                </c:pt>
                <c:pt idx="728">
                  <c:v>7.1199999999999992</c:v>
                </c:pt>
                <c:pt idx="729">
                  <c:v>7.5</c:v>
                </c:pt>
                <c:pt idx="730">
                  <c:v>7.0600000000000005</c:v>
                </c:pt>
                <c:pt idx="731">
                  <c:v>6.839999999999999</c:v>
                </c:pt>
                <c:pt idx="732">
                  <c:v>6.9599999999999991</c:v>
                </c:pt>
                <c:pt idx="733">
                  <c:v>7.38</c:v>
                </c:pt>
                <c:pt idx="734">
                  <c:v>6.8</c:v>
                </c:pt>
                <c:pt idx="735">
                  <c:v>7.12</c:v>
                </c:pt>
                <c:pt idx="736">
                  <c:v>7.7799999999999994</c:v>
                </c:pt>
                <c:pt idx="737">
                  <c:v>7.68</c:v>
                </c:pt>
                <c:pt idx="738">
                  <c:v>7.1</c:v>
                </c:pt>
                <c:pt idx="739">
                  <c:v>7.7800000000000011</c:v>
                </c:pt>
                <c:pt idx="740">
                  <c:v>8.2800000000000011</c:v>
                </c:pt>
                <c:pt idx="741">
                  <c:v>8.4199999999999982</c:v>
                </c:pt>
                <c:pt idx="742">
                  <c:v>8.3800000000000008</c:v>
                </c:pt>
                <c:pt idx="743">
                  <c:v>9.0800000000000018</c:v>
                </c:pt>
                <c:pt idx="744">
                  <c:v>8.24</c:v>
                </c:pt>
                <c:pt idx="745">
                  <c:v>8.2600000000000016</c:v>
                </c:pt>
                <c:pt idx="746">
                  <c:v>7.5400000000000009</c:v>
                </c:pt>
                <c:pt idx="747">
                  <c:v>6.9399999999999995</c:v>
                </c:pt>
                <c:pt idx="748">
                  <c:v>6.6400000000000006</c:v>
                </c:pt>
                <c:pt idx="749">
                  <c:v>7.32</c:v>
                </c:pt>
                <c:pt idx="750">
                  <c:v>6.42</c:v>
                </c:pt>
                <c:pt idx="751">
                  <c:v>7.1</c:v>
                </c:pt>
                <c:pt idx="752">
                  <c:v>7.3400000000000007</c:v>
                </c:pt>
                <c:pt idx="753">
                  <c:v>7.42</c:v>
                </c:pt>
                <c:pt idx="754">
                  <c:v>7.1</c:v>
                </c:pt>
                <c:pt idx="755">
                  <c:v>7.5200000000000005</c:v>
                </c:pt>
                <c:pt idx="756">
                  <c:v>6.7799999999999994</c:v>
                </c:pt>
                <c:pt idx="757">
                  <c:v>6.2799999999999994</c:v>
                </c:pt>
                <c:pt idx="758">
                  <c:v>5.7200000000000006</c:v>
                </c:pt>
                <c:pt idx="759">
                  <c:v>5.8400000000000007</c:v>
                </c:pt>
                <c:pt idx="760">
                  <c:v>5.7200000000000006</c:v>
                </c:pt>
                <c:pt idx="761">
                  <c:v>5.58</c:v>
                </c:pt>
                <c:pt idx="762">
                  <c:v>6.6599999999999993</c:v>
                </c:pt>
                <c:pt idx="763">
                  <c:v>7.0600000000000005</c:v>
                </c:pt>
                <c:pt idx="764">
                  <c:v>6.7800000000000011</c:v>
                </c:pt>
                <c:pt idx="765">
                  <c:v>6.6000000000000014</c:v>
                </c:pt>
                <c:pt idx="766">
                  <c:v>7.7200000000000006</c:v>
                </c:pt>
                <c:pt idx="767">
                  <c:v>7</c:v>
                </c:pt>
                <c:pt idx="768">
                  <c:v>7.0600000000000005</c:v>
                </c:pt>
                <c:pt idx="769">
                  <c:v>7.2800000000000011</c:v>
                </c:pt>
                <c:pt idx="770">
                  <c:v>7.24</c:v>
                </c:pt>
                <c:pt idx="771">
                  <c:v>6.88</c:v>
                </c:pt>
                <c:pt idx="772">
                  <c:v>6.7600000000000007</c:v>
                </c:pt>
                <c:pt idx="773">
                  <c:v>6.4399999999999995</c:v>
                </c:pt>
                <c:pt idx="774">
                  <c:v>6.1</c:v>
                </c:pt>
                <c:pt idx="775">
                  <c:v>6.8</c:v>
                </c:pt>
                <c:pt idx="776">
                  <c:v>6.04</c:v>
                </c:pt>
                <c:pt idx="777">
                  <c:v>6.82</c:v>
                </c:pt>
                <c:pt idx="778">
                  <c:v>6.7799999999999994</c:v>
                </c:pt>
                <c:pt idx="779">
                  <c:v>6.7</c:v>
                </c:pt>
                <c:pt idx="780">
                  <c:v>6.76</c:v>
                </c:pt>
                <c:pt idx="781">
                  <c:v>7.4799999999999995</c:v>
                </c:pt>
                <c:pt idx="782">
                  <c:v>6.38</c:v>
                </c:pt>
                <c:pt idx="783">
                  <c:v>6.919999999999999</c:v>
                </c:pt>
                <c:pt idx="784">
                  <c:v>6.62</c:v>
                </c:pt>
                <c:pt idx="785">
                  <c:v>6.76</c:v>
                </c:pt>
                <c:pt idx="786">
                  <c:v>6.3</c:v>
                </c:pt>
                <c:pt idx="787">
                  <c:v>7.3400000000000007</c:v>
                </c:pt>
                <c:pt idx="788">
                  <c:v>6.7</c:v>
                </c:pt>
                <c:pt idx="789">
                  <c:v>7.8199999999999985</c:v>
                </c:pt>
                <c:pt idx="790">
                  <c:v>6.8199999999999985</c:v>
                </c:pt>
                <c:pt idx="791">
                  <c:v>7.56</c:v>
                </c:pt>
                <c:pt idx="792">
                  <c:v>6.68</c:v>
                </c:pt>
                <c:pt idx="793">
                  <c:v>7.419999999999999</c:v>
                </c:pt>
                <c:pt idx="794">
                  <c:v>6.8</c:v>
                </c:pt>
                <c:pt idx="795">
                  <c:v>6.8599999999999994</c:v>
                </c:pt>
                <c:pt idx="796">
                  <c:v>6.12</c:v>
                </c:pt>
                <c:pt idx="797">
                  <c:v>6.76</c:v>
                </c:pt>
                <c:pt idx="798">
                  <c:v>6.8599999999999994</c:v>
                </c:pt>
                <c:pt idx="799">
                  <c:v>7.42</c:v>
                </c:pt>
                <c:pt idx="800">
                  <c:v>8.1399999999999988</c:v>
                </c:pt>
                <c:pt idx="801">
                  <c:v>8.0599999999999987</c:v>
                </c:pt>
                <c:pt idx="802">
                  <c:v>7.82</c:v>
                </c:pt>
                <c:pt idx="803">
                  <c:v>7.4599999999999991</c:v>
                </c:pt>
                <c:pt idx="804">
                  <c:v>7.18</c:v>
                </c:pt>
                <c:pt idx="805">
                  <c:v>6.44</c:v>
                </c:pt>
                <c:pt idx="806">
                  <c:v>7.1199999999999992</c:v>
                </c:pt>
                <c:pt idx="807">
                  <c:v>7.5400000000000009</c:v>
                </c:pt>
                <c:pt idx="808">
                  <c:v>7.6599999999999993</c:v>
                </c:pt>
                <c:pt idx="809">
                  <c:v>7.26</c:v>
                </c:pt>
                <c:pt idx="810">
                  <c:v>7.660000000000001</c:v>
                </c:pt>
                <c:pt idx="811">
                  <c:v>6.9599999999999991</c:v>
                </c:pt>
                <c:pt idx="812">
                  <c:v>6.4599999999999991</c:v>
                </c:pt>
                <c:pt idx="813">
                  <c:v>5.9399999999999995</c:v>
                </c:pt>
                <c:pt idx="814">
                  <c:v>5.74</c:v>
                </c:pt>
                <c:pt idx="815">
                  <c:v>5.5</c:v>
                </c:pt>
                <c:pt idx="816">
                  <c:v>6.34</c:v>
                </c:pt>
                <c:pt idx="817">
                  <c:v>6.9599999999999991</c:v>
                </c:pt>
                <c:pt idx="818">
                  <c:v>7.4399999999999995</c:v>
                </c:pt>
                <c:pt idx="819">
                  <c:v>7.6399999999999988</c:v>
                </c:pt>
                <c:pt idx="820">
                  <c:v>7.9799999999999995</c:v>
                </c:pt>
                <c:pt idx="821">
                  <c:v>6.9599999999999991</c:v>
                </c:pt>
                <c:pt idx="822">
                  <c:v>6.2200000000000006</c:v>
                </c:pt>
                <c:pt idx="823">
                  <c:v>6.2799999999999994</c:v>
                </c:pt>
                <c:pt idx="824">
                  <c:v>5.98</c:v>
                </c:pt>
                <c:pt idx="825">
                  <c:v>5.9599999999999991</c:v>
                </c:pt>
                <c:pt idx="826">
                  <c:v>6.6800000000000015</c:v>
                </c:pt>
                <c:pt idx="827">
                  <c:v>7.2</c:v>
                </c:pt>
                <c:pt idx="828">
                  <c:v>6.5</c:v>
                </c:pt>
                <c:pt idx="829">
                  <c:v>6.4599999999999991</c:v>
                </c:pt>
                <c:pt idx="830">
                  <c:v>6.6599999999999993</c:v>
                </c:pt>
                <c:pt idx="831">
                  <c:v>7.0200000000000005</c:v>
                </c:pt>
                <c:pt idx="832">
                  <c:v>6.1400000000000006</c:v>
                </c:pt>
                <c:pt idx="833">
                  <c:v>6.94</c:v>
                </c:pt>
                <c:pt idx="834">
                  <c:v>7.160000000000001</c:v>
                </c:pt>
                <c:pt idx="835">
                  <c:v>6.7999999999999989</c:v>
                </c:pt>
                <c:pt idx="836">
                  <c:v>6.0200000000000005</c:v>
                </c:pt>
                <c:pt idx="837">
                  <c:v>6.2200000000000006</c:v>
                </c:pt>
                <c:pt idx="838">
                  <c:v>5.54</c:v>
                </c:pt>
                <c:pt idx="839">
                  <c:v>5.46</c:v>
                </c:pt>
                <c:pt idx="840">
                  <c:v>5.88</c:v>
                </c:pt>
                <c:pt idx="841">
                  <c:v>5.9599999999999991</c:v>
                </c:pt>
                <c:pt idx="842">
                  <c:v>5.94</c:v>
                </c:pt>
                <c:pt idx="843">
                  <c:v>6.56</c:v>
                </c:pt>
                <c:pt idx="844">
                  <c:v>6.7399999999999993</c:v>
                </c:pt>
                <c:pt idx="845">
                  <c:v>6.339999999999999</c:v>
                </c:pt>
                <c:pt idx="846">
                  <c:v>7.080000000000001</c:v>
                </c:pt>
                <c:pt idx="847">
                  <c:v>7.8</c:v>
                </c:pt>
                <c:pt idx="848">
                  <c:v>6.82</c:v>
                </c:pt>
                <c:pt idx="849">
                  <c:v>6.4799999999999995</c:v>
                </c:pt>
                <c:pt idx="850">
                  <c:v>7.1399999999999988</c:v>
                </c:pt>
                <c:pt idx="851">
                  <c:v>7.0400000000000009</c:v>
                </c:pt>
                <c:pt idx="852">
                  <c:v>6.3199999999999994</c:v>
                </c:pt>
                <c:pt idx="853">
                  <c:v>7.5199999999999987</c:v>
                </c:pt>
                <c:pt idx="854">
                  <c:v>8.4400000000000013</c:v>
                </c:pt>
                <c:pt idx="855">
                  <c:v>7.44</c:v>
                </c:pt>
                <c:pt idx="856">
                  <c:v>6.8599999999999994</c:v>
                </c:pt>
                <c:pt idx="857">
                  <c:v>7.5</c:v>
                </c:pt>
                <c:pt idx="858">
                  <c:v>6.5200000000000005</c:v>
                </c:pt>
                <c:pt idx="859">
                  <c:v>5.76</c:v>
                </c:pt>
                <c:pt idx="860">
                  <c:v>6.32</c:v>
                </c:pt>
                <c:pt idx="861">
                  <c:v>6.6199999999999992</c:v>
                </c:pt>
                <c:pt idx="862">
                  <c:v>5.8400000000000007</c:v>
                </c:pt>
                <c:pt idx="863">
                  <c:v>6.2200000000000006</c:v>
                </c:pt>
                <c:pt idx="864">
                  <c:v>6.5400000000000009</c:v>
                </c:pt>
                <c:pt idx="865">
                  <c:v>6.6</c:v>
                </c:pt>
                <c:pt idx="866">
                  <c:v>6.34</c:v>
                </c:pt>
                <c:pt idx="867">
                  <c:v>6.4599999999999991</c:v>
                </c:pt>
                <c:pt idx="868">
                  <c:v>5.92</c:v>
                </c:pt>
                <c:pt idx="869">
                  <c:v>6.4600000000000009</c:v>
                </c:pt>
                <c:pt idx="870">
                  <c:v>6.42</c:v>
                </c:pt>
                <c:pt idx="871">
                  <c:v>7.0400000000000009</c:v>
                </c:pt>
                <c:pt idx="872">
                  <c:v>7.3000000000000016</c:v>
                </c:pt>
                <c:pt idx="873">
                  <c:v>8.42</c:v>
                </c:pt>
                <c:pt idx="874">
                  <c:v>7.7399999999999993</c:v>
                </c:pt>
                <c:pt idx="875">
                  <c:v>7.58</c:v>
                </c:pt>
                <c:pt idx="876">
                  <c:v>6.4599999999999991</c:v>
                </c:pt>
                <c:pt idx="877">
                  <c:v>6.44</c:v>
                </c:pt>
                <c:pt idx="878">
                  <c:v>5.3599999999999994</c:v>
                </c:pt>
                <c:pt idx="879">
                  <c:v>5.9</c:v>
                </c:pt>
                <c:pt idx="880">
                  <c:v>5.84</c:v>
                </c:pt>
                <c:pt idx="881">
                  <c:v>6.94</c:v>
                </c:pt>
                <c:pt idx="882">
                  <c:v>7.7</c:v>
                </c:pt>
                <c:pt idx="883">
                  <c:v>8.3000000000000007</c:v>
                </c:pt>
                <c:pt idx="884">
                  <c:v>8.1</c:v>
                </c:pt>
                <c:pt idx="885">
                  <c:v>7.9</c:v>
                </c:pt>
                <c:pt idx="886">
                  <c:v>7.3400000000000007</c:v>
                </c:pt>
                <c:pt idx="887">
                  <c:v>7.26</c:v>
                </c:pt>
                <c:pt idx="888">
                  <c:v>7.12</c:v>
                </c:pt>
                <c:pt idx="889">
                  <c:v>6.7200000000000006</c:v>
                </c:pt>
                <c:pt idx="890">
                  <c:v>7.160000000000001</c:v>
                </c:pt>
                <c:pt idx="891">
                  <c:v>7.4399999999999995</c:v>
                </c:pt>
                <c:pt idx="892">
                  <c:v>7.26</c:v>
                </c:pt>
                <c:pt idx="893">
                  <c:v>7.7799999999999994</c:v>
                </c:pt>
                <c:pt idx="894">
                  <c:v>8.44</c:v>
                </c:pt>
                <c:pt idx="895">
                  <c:v>7.8400000000000007</c:v>
                </c:pt>
                <c:pt idx="896">
                  <c:v>7.2199999999999989</c:v>
                </c:pt>
                <c:pt idx="897">
                  <c:v>7.26</c:v>
                </c:pt>
                <c:pt idx="898">
                  <c:v>6.44</c:v>
                </c:pt>
                <c:pt idx="899">
                  <c:v>5.58</c:v>
                </c:pt>
                <c:pt idx="900">
                  <c:v>6.24</c:v>
                </c:pt>
                <c:pt idx="901">
                  <c:v>6.2600000000000007</c:v>
                </c:pt>
                <c:pt idx="902">
                  <c:v>5.34</c:v>
                </c:pt>
                <c:pt idx="903">
                  <c:v>5.9</c:v>
                </c:pt>
                <c:pt idx="904">
                  <c:v>6.18</c:v>
                </c:pt>
                <c:pt idx="905">
                  <c:v>6.26</c:v>
                </c:pt>
                <c:pt idx="906">
                  <c:v>7</c:v>
                </c:pt>
                <c:pt idx="907">
                  <c:v>7.4799999999999995</c:v>
                </c:pt>
                <c:pt idx="908">
                  <c:v>7.1000000000000014</c:v>
                </c:pt>
                <c:pt idx="909">
                  <c:v>6.74</c:v>
                </c:pt>
                <c:pt idx="910">
                  <c:v>6.62</c:v>
                </c:pt>
                <c:pt idx="911">
                  <c:v>6.58</c:v>
                </c:pt>
                <c:pt idx="912">
                  <c:v>6.6199999999999992</c:v>
                </c:pt>
                <c:pt idx="913">
                  <c:v>6.9</c:v>
                </c:pt>
                <c:pt idx="914">
                  <c:v>7.2199999999999989</c:v>
                </c:pt>
                <c:pt idx="915">
                  <c:v>6.58</c:v>
                </c:pt>
                <c:pt idx="916">
                  <c:v>6.7199999999999989</c:v>
                </c:pt>
                <c:pt idx="917">
                  <c:v>6.7200000000000006</c:v>
                </c:pt>
                <c:pt idx="918">
                  <c:v>6.94</c:v>
                </c:pt>
                <c:pt idx="919">
                  <c:v>7.0399999999999991</c:v>
                </c:pt>
                <c:pt idx="920">
                  <c:v>7.24</c:v>
                </c:pt>
                <c:pt idx="921">
                  <c:v>6.7799999999999994</c:v>
                </c:pt>
                <c:pt idx="922">
                  <c:v>6.4600000000000009</c:v>
                </c:pt>
                <c:pt idx="923">
                  <c:v>6.0399999999999991</c:v>
                </c:pt>
                <c:pt idx="924">
                  <c:v>6.08</c:v>
                </c:pt>
                <c:pt idx="925">
                  <c:v>6.8599999999999994</c:v>
                </c:pt>
                <c:pt idx="926">
                  <c:v>6.5</c:v>
                </c:pt>
                <c:pt idx="927">
                  <c:v>6.82</c:v>
                </c:pt>
                <c:pt idx="928">
                  <c:v>7.0200000000000005</c:v>
                </c:pt>
                <c:pt idx="929">
                  <c:v>7.160000000000001</c:v>
                </c:pt>
                <c:pt idx="930">
                  <c:v>6.7799999999999994</c:v>
                </c:pt>
                <c:pt idx="931">
                  <c:v>7.6399999999999988</c:v>
                </c:pt>
                <c:pt idx="932">
                  <c:v>7.3</c:v>
                </c:pt>
                <c:pt idx="933">
                  <c:v>7.3</c:v>
                </c:pt>
                <c:pt idx="934">
                  <c:v>7.8200000000000021</c:v>
                </c:pt>
                <c:pt idx="935">
                  <c:v>7.42</c:v>
                </c:pt>
                <c:pt idx="936">
                  <c:v>7.0200000000000005</c:v>
                </c:pt>
                <c:pt idx="937">
                  <c:v>7.4799999999999995</c:v>
                </c:pt>
                <c:pt idx="938">
                  <c:v>6.8</c:v>
                </c:pt>
                <c:pt idx="939">
                  <c:v>6.0200000000000005</c:v>
                </c:pt>
                <c:pt idx="940">
                  <c:v>6.38</c:v>
                </c:pt>
                <c:pt idx="941">
                  <c:v>6.2</c:v>
                </c:pt>
                <c:pt idx="942">
                  <c:v>5.86</c:v>
                </c:pt>
                <c:pt idx="943">
                  <c:v>6.08</c:v>
                </c:pt>
                <c:pt idx="944">
                  <c:v>5.74</c:v>
                </c:pt>
                <c:pt idx="945">
                  <c:v>5.82</c:v>
                </c:pt>
                <c:pt idx="946">
                  <c:v>5.5600000000000005</c:v>
                </c:pt>
                <c:pt idx="947">
                  <c:v>5.36</c:v>
                </c:pt>
                <c:pt idx="948">
                  <c:v>5.88</c:v>
                </c:pt>
                <c:pt idx="949">
                  <c:v>6.82</c:v>
                </c:pt>
                <c:pt idx="950">
                  <c:v>7.2199999999999989</c:v>
                </c:pt>
                <c:pt idx="951">
                  <c:v>7.1</c:v>
                </c:pt>
                <c:pt idx="952">
                  <c:v>7.9</c:v>
                </c:pt>
                <c:pt idx="953">
                  <c:v>7.8400000000000007</c:v>
                </c:pt>
                <c:pt idx="954">
                  <c:v>7.2</c:v>
                </c:pt>
                <c:pt idx="955">
                  <c:v>6.7</c:v>
                </c:pt>
                <c:pt idx="956">
                  <c:v>6.839999999999999</c:v>
                </c:pt>
                <c:pt idx="957">
                  <c:v>6.5200000000000005</c:v>
                </c:pt>
                <c:pt idx="958">
                  <c:v>6.56</c:v>
                </c:pt>
                <c:pt idx="959">
                  <c:v>7.1</c:v>
                </c:pt>
                <c:pt idx="960">
                  <c:v>7.7</c:v>
                </c:pt>
                <c:pt idx="961">
                  <c:v>8.5799999999999983</c:v>
                </c:pt>
                <c:pt idx="962">
                  <c:v>8.6399999999999988</c:v>
                </c:pt>
                <c:pt idx="963">
                  <c:v>8.4200000000000017</c:v>
                </c:pt>
                <c:pt idx="964">
                  <c:v>8.02</c:v>
                </c:pt>
                <c:pt idx="965">
                  <c:v>7.2200000000000006</c:v>
                </c:pt>
                <c:pt idx="966">
                  <c:v>6.7</c:v>
                </c:pt>
                <c:pt idx="967">
                  <c:v>7.080000000000001</c:v>
                </c:pt>
                <c:pt idx="968">
                  <c:v>7.6400000000000006</c:v>
                </c:pt>
                <c:pt idx="969">
                  <c:v>8.16</c:v>
                </c:pt>
                <c:pt idx="970">
                  <c:v>8.8000000000000007</c:v>
                </c:pt>
                <c:pt idx="971">
                  <c:v>8.6999999999999993</c:v>
                </c:pt>
                <c:pt idx="972">
                  <c:v>7.94</c:v>
                </c:pt>
                <c:pt idx="973">
                  <c:v>7.12</c:v>
                </c:pt>
                <c:pt idx="974">
                  <c:v>6.9599999999999991</c:v>
                </c:pt>
                <c:pt idx="975">
                  <c:v>6.56</c:v>
                </c:pt>
                <c:pt idx="976">
                  <c:v>6.92</c:v>
                </c:pt>
                <c:pt idx="977">
                  <c:v>6.8</c:v>
                </c:pt>
                <c:pt idx="978">
                  <c:v>6.74</c:v>
                </c:pt>
                <c:pt idx="979">
                  <c:v>6.4</c:v>
                </c:pt>
                <c:pt idx="980">
                  <c:v>6.9599999999999991</c:v>
                </c:pt>
                <c:pt idx="981">
                  <c:v>6.94</c:v>
                </c:pt>
                <c:pt idx="982">
                  <c:v>7.4399999999999995</c:v>
                </c:pt>
                <c:pt idx="983">
                  <c:v>7.6400000000000006</c:v>
                </c:pt>
                <c:pt idx="984">
                  <c:v>7.5400000000000009</c:v>
                </c:pt>
                <c:pt idx="985">
                  <c:v>7.2799999999999994</c:v>
                </c:pt>
                <c:pt idx="986">
                  <c:v>6.4599999999999991</c:v>
                </c:pt>
                <c:pt idx="987">
                  <c:v>6.2200000000000006</c:v>
                </c:pt>
                <c:pt idx="988">
                  <c:v>5.86</c:v>
                </c:pt>
                <c:pt idx="989">
                  <c:v>6.3400000000000007</c:v>
                </c:pt>
                <c:pt idx="990">
                  <c:v>5.5400000000000009</c:v>
                </c:pt>
                <c:pt idx="991">
                  <c:v>5.88</c:v>
                </c:pt>
                <c:pt idx="992">
                  <c:v>6.4</c:v>
                </c:pt>
                <c:pt idx="993">
                  <c:v>6.8599999999999994</c:v>
                </c:pt>
                <c:pt idx="994">
                  <c:v>6.3599999999999994</c:v>
                </c:pt>
                <c:pt idx="995">
                  <c:v>6.7</c:v>
                </c:pt>
                <c:pt idx="996">
                  <c:v>6.38</c:v>
                </c:pt>
                <c:pt idx="997">
                  <c:v>6.16</c:v>
                </c:pt>
                <c:pt idx="998">
                  <c:v>5.6599999999999993</c:v>
                </c:pt>
                <c:pt idx="999">
                  <c:v>5.8</c:v>
                </c:pt>
              </c:numCache>
            </c:numRef>
          </c:val>
          <c:smooth val="0"/>
          <c:extLst>
            <c:ext xmlns:c16="http://schemas.microsoft.com/office/drawing/2014/chart" uri="{C3380CC4-5D6E-409C-BE32-E72D297353CC}">
              <c16:uniqueId val="{00000001-D9A0-4016-9D0B-E658D759BC23}"/>
            </c:ext>
          </c:extLst>
        </c:ser>
        <c:dLbls>
          <c:showLegendKey val="0"/>
          <c:showVal val="0"/>
          <c:showCatName val="0"/>
          <c:showSerName val="0"/>
          <c:showPercent val="0"/>
          <c:showBubbleSize val="0"/>
        </c:dLbls>
        <c:marker val="1"/>
        <c:smooth val="0"/>
        <c:axId val="1563285839"/>
        <c:axId val="1563287087"/>
      </c:lineChart>
      <c:catAx>
        <c:axId val="1563285839"/>
        <c:scaling>
          <c:orientation val="minMax"/>
        </c:scaling>
        <c:delete val="0"/>
        <c:axPos val="b"/>
        <c:title>
          <c:tx>
            <c:rich>
              <a:bodyPr/>
              <a:lstStyle/>
              <a:p>
                <a:pPr>
                  <a:defRPr/>
                </a:pPr>
                <a:r>
                  <a:rPr lang="en-IN"/>
                  <a:t>Data Point</a:t>
                </a:r>
              </a:p>
            </c:rich>
          </c:tx>
          <c:overlay val="0"/>
        </c:title>
        <c:majorTickMark val="out"/>
        <c:minorTickMark val="none"/>
        <c:tickLblPos val="nextTo"/>
        <c:crossAx val="1563287087"/>
        <c:crosses val="autoZero"/>
        <c:auto val="1"/>
        <c:lblAlgn val="ctr"/>
        <c:lblOffset val="100"/>
        <c:noMultiLvlLbl val="0"/>
      </c:catAx>
      <c:valAx>
        <c:axId val="1563287087"/>
        <c:scaling>
          <c:orientation val="minMax"/>
        </c:scaling>
        <c:delete val="0"/>
        <c:axPos val="l"/>
        <c:title>
          <c:tx>
            <c:rich>
              <a:bodyPr/>
              <a:lstStyle/>
              <a:p>
                <a:pPr>
                  <a:defRPr/>
                </a:pPr>
                <a:r>
                  <a:rPr lang="en-IN"/>
                  <a:t>Value</a:t>
                </a:r>
              </a:p>
            </c:rich>
          </c:tx>
          <c:overlay val="0"/>
        </c:title>
        <c:numFmt formatCode="General" sourceLinked="1"/>
        <c:majorTickMark val="out"/>
        <c:minorTickMark val="none"/>
        <c:tickLblPos val="nextTo"/>
        <c:crossAx val="156328583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cat>
            <c:strRef>
              <c:f>Analytics!$Q$20:$Q$30</c:f>
              <c:strCache>
                <c:ptCount val="11"/>
                <c:pt idx="0">
                  <c:v>100</c:v>
                </c:pt>
                <c:pt idx="1">
                  <c:v>200</c:v>
                </c:pt>
                <c:pt idx="2">
                  <c:v>300</c:v>
                </c:pt>
                <c:pt idx="3">
                  <c:v>400</c:v>
                </c:pt>
                <c:pt idx="4">
                  <c:v>500</c:v>
                </c:pt>
                <c:pt idx="5">
                  <c:v>600</c:v>
                </c:pt>
                <c:pt idx="6">
                  <c:v>700</c:v>
                </c:pt>
                <c:pt idx="7">
                  <c:v>800</c:v>
                </c:pt>
                <c:pt idx="8">
                  <c:v>900</c:v>
                </c:pt>
                <c:pt idx="9">
                  <c:v>1000</c:v>
                </c:pt>
                <c:pt idx="10">
                  <c:v>More</c:v>
                </c:pt>
              </c:strCache>
            </c:strRef>
          </c:cat>
          <c:val>
            <c:numRef>
              <c:f>Analytics!$R$20:$R$30</c:f>
              <c:numCache>
                <c:formatCode>General</c:formatCode>
                <c:ptCount val="11"/>
                <c:pt idx="0">
                  <c:v>224</c:v>
                </c:pt>
                <c:pt idx="1">
                  <c:v>210</c:v>
                </c:pt>
                <c:pt idx="2">
                  <c:v>155</c:v>
                </c:pt>
                <c:pt idx="3">
                  <c:v>112</c:v>
                </c:pt>
                <c:pt idx="4">
                  <c:v>93</c:v>
                </c:pt>
                <c:pt idx="5">
                  <c:v>69</c:v>
                </c:pt>
                <c:pt idx="6">
                  <c:v>48</c:v>
                </c:pt>
                <c:pt idx="7">
                  <c:v>49</c:v>
                </c:pt>
                <c:pt idx="8">
                  <c:v>29</c:v>
                </c:pt>
                <c:pt idx="9">
                  <c:v>11</c:v>
                </c:pt>
                <c:pt idx="10">
                  <c:v>0</c:v>
                </c:pt>
              </c:numCache>
            </c:numRef>
          </c:val>
          <c:extLst>
            <c:ext xmlns:c16="http://schemas.microsoft.com/office/drawing/2014/chart" uri="{C3380CC4-5D6E-409C-BE32-E72D297353CC}">
              <c16:uniqueId val="{00000001-9EBD-4964-BCB4-90EE5099AABC}"/>
            </c:ext>
          </c:extLst>
        </c:ser>
        <c:dLbls>
          <c:showLegendKey val="0"/>
          <c:showVal val="0"/>
          <c:showCatName val="0"/>
          <c:showSerName val="0"/>
          <c:showPercent val="0"/>
          <c:showBubbleSize val="0"/>
        </c:dLbls>
        <c:gapWidth val="150"/>
        <c:axId val="1560528431"/>
        <c:axId val="1560528015"/>
      </c:barChart>
      <c:lineChart>
        <c:grouping val="standard"/>
        <c:varyColors val="0"/>
        <c:ser>
          <c:idx val="1"/>
          <c:order val="1"/>
          <c:tx>
            <c:v>Cumulative %</c:v>
          </c:tx>
          <c:cat>
            <c:strRef>
              <c:f>Analytics!$Q$20:$Q$30</c:f>
              <c:strCache>
                <c:ptCount val="11"/>
                <c:pt idx="0">
                  <c:v>100</c:v>
                </c:pt>
                <c:pt idx="1">
                  <c:v>200</c:v>
                </c:pt>
                <c:pt idx="2">
                  <c:v>300</c:v>
                </c:pt>
                <c:pt idx="3">
                  <c:v>400</c:v>
                </c:pt>
                <c:pt idx="4">
                  <c:v>500</c:v>
                </c:pt>
                <c:pt idx="5">
                  <c:v>600</c:v>
                </c:pt>
                <c:pt idx="6">
                  <c:v>700</c:v>
                </c:pt>
                <c:pt idx="7">
                  <c:v>800</c:v>
                </c:pt>
                <c:pt idx="8">
                  <c:v>900</c:v>
                </c:pt>
                <c:pt idx="9">
                  <c:v>1000</c:v>
                </c:pt>
                <c:pt idx="10">
                  <c:v>More</c:v>
                </c:pt>
              </c:strCache>
            </c:strRef>
          </c:cat>
          <c:val>
            <c:numRef>
              <c:f>Analytics!$S$20:$S$30</c:f>
              <c:numCache>
                <c:formatCode>0.00%</c:formatCode>
                <c:ptCount val="11"/>
                <c:pt idx="0">
                  <c:v>0.224</c:v>
                </c:pt>
                <c:pt idx="1">
                  <c:v>0.434</c:v>
                </c:pt>
                <c:pt idx="2">
                  <c:v>0.58899999999999997</c:v>
                </c:pt>
                <c:pt idx="3">
                  <c:v>0.70099999999999996</c:v>
                </c:pt>
                <c:pt idx="4">
                  <c:v>0.79400000000000004</c:v>
                </c:pt>
                <c:pt idx="5">
                  <c:v>0.86299999999999999</c:v>
                </c:pt>
                <c:pt idx="6">
                  <c:v>0.91100000000000003</c:v>
                </c:pt>
                <c:pt idx="7">
                  <c:v>0.96</c:v>
                </c:pt>
                <c:pt idx="8">
                  <c:v>0.98899999999999999</c:v>
                </c:pt>
                <c:pt idx="9">
                  <c:v>1</c:v>
                </c:pt>
                <c:pt idx="10">
                  <c:v>1</c:v>
                </c:pt>
              </c:numCache>
            </c:numRef>
          </c:val>
          <c:smooth val="0"/>
          <c:extLst>
            <c:ext xmlns:c16="http://schemas.microsoft.com/office/drawing/2014/chart" uri="{C3380CC4-5D6E-409C-BE32-E72D297353CC}">
              <c16:uniqueId val="{00000002-9EBD-4964-BCB4-90EE5099AABC}"/>
            </c:ext>
          </c:extLst>
        </c:ser>
        <c:dLbls>
          <c:showLegendKey val="0"/>
          <c:showVal val="0"/>
          <c:showCatName val="0"/>
          <c:showSerName val="0"/>
          <c:showPercent val="0"/>
          <c:showBubbleSize val="0"/>
        </c:dLbls>
        <c:marker val="1"/>
        <c:smooth val="0"/>
        <c:axId val="1796310879"/>
        <c:axId val="1796310047"/>
      </c:lineChart>
      <c:catAx>
        <c:axId val="1560528431"/>
        <c:scaling>
          <c:orientation val="minMax"/>
        </c:scaling>
        <c:delete val="0"/>
        <c:axPos val="b"/>
        <c:title>
          <c:tx>
            <c:rich>
              <a:bodyPr/>
              <a:lstStyle/>
              <a:p>
                <a:pPr>
                  <a:defRPr/>
                </a:pPr>
                <a:r>
                  <a:rPr lang="en-IN"/>
                  <a:t>Bins</a:t>
                </a:r>
              </a:p>
            </c:rich>
          </c:tx>
          <c:overlay val="0"/>
        </c:title>
        <c:numFmt formatCode="General" sourceLinked="1"/>
        <c:majorTickMark val="out"/>
        <c:minorTickMark val="none"/>
        <c:tickLblPos val="nextTo"/>
        <c:crossAx val="1560528015"/>
        <c:crosses val="autoZero"/>
        <c:auto val="1"/>
        <c:lblAlgn val="ctr"/>
        <c:lblOffset val="100"/>
        <c:noMultiLvlLbl val="0"/>
      </c:catAx>
      <c:valAx>
        <c:axId val="1560528015"/>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1560528431"/>
        <c:crosses val="autoZero"/>
        <c:crossBetween val="between"/>
      </c:valAx>
      <c:valAx>
        <c:axId val="1796310047"/>
        <c:scaling>
          <c:orientation val="minMax"/>
        </c:scaling>
        <c:delete val="0"/>
        <c:axPos val="r"/>
        <c:numFmt formatCode="0.00%" sourceLinked="1"/>
        <c:majorTickMark val="out"/>
        <c:minorTickMark val="none"/>
        <c:tickLblPos val="nextTo"/>
        <c:crossAx val="1796310879"/>
        <c:crosses val="max"/>
        <c:crossBetween val="between"/>
      </c:valAx>
      <c:catAx>
        <c:axId val="1796310879"/>
        <c:scaling>
          <c:orientation val="minMax"/>
        </c:scaling>
        <c:delete val="1"/>
        <c:axPos val="b"/>
        <c:numFmt formatCode="General" sourceLinked="1"/>
        <c:majorTickMark val="out"/>
        <c:minorTickMark val="none"/>
        <c:tickLblPos val="nextTo"/>
        <c:crossAx val="1796310047"/>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0.00</c:formatCode>
              <c:ptCount val="12"/>
              <c:pt idx="0">
                <c:v>270612.2180950141</c:v>
              </c:pt>
              <c:pt idx="1">
                <c:v>461021.9449131061</c:v>
              </c:pt>
              <c:pt idx="2">
                <c:v>476796.12338723225</c:v>
              </c:pt>
              <c:pt idx="3">
                <c:v>480276.49217961851</c:v>
              </c:pt>
              <c:pt idx="4">
                <c:v>431790.27985199908</c:v>
              </c:pt>
              <c:pt idx="5">
                <c:v>362182.84742712573</c:v>
              </c:pt>
              <c:pt idx="6">
                <c:v>481476.18304544274</c:v>
              </c:pt>
              <c:pt idx="7">
                <c:v>294531.94068898604</c:v>
              </c:pt>
              <c:pt idx="8">
                <c:v>336542.13246548525</c:v>
              </c:pt>
              <c:pt idx="9">
                <c:v>369603.43052707991</c:v>
              </c:pt>
              <c:pt idx="10">
                <c:v>509926.6704202703</c:v>
              </c:pt>
              <c:pt idx="11">
                <c:v>359499.72861887631</c:v>
              </c:pt>
            </c:numLit>
          </c:val>
          <c:extLst>
            <c:ext xmlns:c16="http://schemas.microsoft.com/office/drawing/2014/chart" uri="{C3380CC4-5D6E-409C-BE32-E72D297353CC}">
              <c16:uniqueId val="{00000000-A085-480E-ACA6-465B3F4DAF17}"/>
            </c:ext>
          </c:extLst>
        </c:ser>
        <c:dLbls>
          <c:showLegendKey val="0"/>
          <c:showVal val="0"/>
          <c:showCatName val="0"/>
          <c:showSerName val="0"/>
          <c:showPercent val="0"/>
          <c:showBubbleSize val="0"/>
        </c:dLbls>
        <c:gapWidth val="219"/>
        <c:overlap val="-27"/>
        <c:axId val="1983346992"/>
        <c:axId val="1983337424"/>
      </c:barChart>
      <c:catAx>
        <c:axId val="19833469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337424"/>
        <c:crosses val="autoZero"/>
        <c:auto val="1"/>
        <c:lblAlgn val="ctr"/>
        <c:lblOffset val="100"/>
        <c:noMultiLvlLbl val="0"/>
        <c:extLst>
          <c:ext xmlns:c15="http://schemas.microsoft.com/office/drawing/2012/chart" uri="{F40574EE-89B7-4290-83BB-5DA773EAF853}">
            <c15:numFmt c:formatCode="General" c:sourceLinked="1"/>
          </c:ext>
        </c:extLst>
      </c:catAx>
      <c:valAx>
        <c:axId val="1983337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346992"/>
        <c:crosses val="autoZero"/>
        <c:crossBetween val="between"/>
        <c:extLst>
          <c:ext xmlns:c15="http://schemas.microsoft.com/office/drawing/2012/chart" uri="{F40574EE-89B7-4290-83BB-5DA773EAF853}">
            <c15:numFmt c:formatCode="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[Supermarket_Sales.xlsx]PivotChartTable1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5.sv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7.svg"/><Relationship Id="rId10" Type="http://schemas.openxmlformats.org/officeDocument/2006/relationships/chart" Target="../charts/chart5.xml"/><Relationship Id="rId4" Type="http://schemas.openxmlformats.org/officeDocument/2006/relationships/image" Target="../media/image6.png"/><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20</xdr:col>
      <xdr:colOff>297457</xdr:colOff>
      <xdr:row>0</xdr:row>
      <xdr:rowOff>232292</xdr:rowOff>
    </xdr:from>
    <xdr:to>
      <xdr:col>21</xdr:col>
      <xdr:colOff>603188</xdr:colOff>
      <xdr:row>1</xdr:row>
      <xdr:rowOff>88360</xdr:rowOff>
    </xdr:to>
    <xdr:sp macro="" textlink="">
      <xdr:nvSpPr>
        <xdr:cNvPr id="8" name="Rectangle 7">
          <a:extLst>
            <a:ext uri="{FF2B5EF4-FFF2-40B4-BE49-F238E27FC236}">
              <a16:creationId xmlns:a16="http://schemas.microsoft.com/office/drawing/2014/main" id="{6247D5A5-D355-4302-A014-F14B3470D92B}"/>
            </a:ext>
          </a:extLst>
        </xdr:cNvPr>
        <xdr:cNvSpPr/>
      </xdr:nvSpPr>
      <xdr:spPr>
        <a:xfrm rot="1739598">
          <a:off x="16375657" y="232292"/>
          <a:ext cx="1029631" cy="275168"/>
        </a:xfrm>
        <a:prstGeom prst="rect">
          <a:avLst/>
        </a:prstGeom>
        <a:solidFill>
          <a:srgbClr val="5E00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275</xdr:colOff>
      <xdr:row>0</xdr:row>
      <xdr:rowOff>260592</xdr:rowOff>
    </xdr:from>
    <xdr:to>
      <xdr:col>1</xdr:col>
      <xdr:colOff>420306</xdr:colOff>
      <xdr:row>1</xdr:row>
      <xdr:rowOff>116660</xdr:rowOff>
    </xdr:to>
    <xdr:sp macro="" textlink="">
      <xdr:nvSpPr>
        <xdr:cNvPr id="7" name="Rectangle 6">
          <a:extLst>
            <a:ext uri="{FF2B5EF4-FFF2-40B4-BE49-F238E27FC236}">
              <a16:creationId xmlns:a16="http://schemas.microsoft.com/office/drawing/2014/main" id="{098C0109-DFB1-5A68-7292-063B888043AA}"/>
            </a:ext>
          </a:extLst>
        </xdr:cNvPr>
        <xdr:cNvSpPr/>
      </xdr:nvSpPr>
      <xdr:spPr>
        <a:xfrm rot="19326025">
          <a:off x="275" y="260592"/>
          <a:ext cx="1029631" cy="275168"/>
        </a:xfrm>
        <a:prstGeom prst="rect">
          <a:avLst/>
        </a:prstGeom>
        <a:solidFill>
          <a:srgbClr val="E389B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0</xdr:row>
      <xdr:rowOff>0</xdr:rowOff>
    </xdr:from>
    <xdr:to>
      <xdr:col>27</xdr:col>
      <xdr:colOff>243840</xdr:colOff>
      <xdr:row>26</xdr:row>
      <xdr:rowOff>205740</xdr:rowOff>
    </xdr:to>
    <xdr:sp macro="" textlink="">
      <xdr:nvSpPr>
        <xdr:cNvPr id="3" name="L-Shape 2">
          <a:extLst>
            <a:ext uri="{FF2B5EF4-FFF2-40B4-BE49-F238E27FC236}">
              <a16:creationId xmlns:a16="http://schemas.microsoft.com/office/drawing/2014/main" id="{AA87E62B-E5E1-957C-6B24-3DE3C20C9EF7}"/>
            </a:ext>
          </a:extLst>
        </xdr:cNvPr>
        <xdr:cNvSpPr/>
      </xdr:nvSpPr>
      <xdr:spPr>
        <a:xfrm rot="16200000" flipH="1">
          <a:off x="6659880" y="-6553200"/>
          <a:ext cx="7490460" cy="20596860"/>
        </a:xfrm>
        <a:prstGeom prst="corner">
          <a:avLst>
            <a:gd name="adj1" fmla="val 52768"/>
            <a:gd name="adj2" fmla="val 5220"/>
          </a:avLst>
        </a:prstGeom>
        <a:gradFill>
          <a:gsLst>
            <a:gs pos="9000">
              <a:srgbClr val="E389B9"/>
            </a:gs>
            <a:gs pos="85000">
              <a:srgbClr val="5E0087"/>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45720</xdr:colOff>
      <xdr:row>1</xdr:row>
      <xdr:rowOff>20955</xdr:rowOff>
    </xdr:from>
    <xdr:to>
      <xdr:col>20</xdr:col>
      <xdr:colOff>678180</xdr:colOff>
      <xdr:row>2</xdr:row>
      <xdr:rowOff>3810</xdr:rowOff>
    </xdr:to>
    <xdr:sp macro="" textlink="">
      <xdr:nvSpPr>
        <xdr:cNvPr id="2" name="Rectangle: Top Corners Rounded 1">
          <a:extLst>
            <a:ext uri="{FF2B5EF4-FFF2-40B4-BE49-F238E27FC236}">
              <a16:creationId xmlns:a16="http://schemas.microsoft.com/office/drawing/2014/main" id="{2F490242-0652-E541-5610-8ACD7AB0A325}"/>
            </a:ext>
          </a:extLst>
        </xdr:cNvPr>
        <xdr:cNvSpPr/>
      </xdr:nvSpPr>
      <xdr:spPr>
        <a:xfrm>
          <a:off x="655320" y="440055"/>
          <a:ext cx="18034635" cy="449580"/>
        </a:xfrm>
        <a:prstGeom prst="round2SameRect">
          <a:avLst/>
        </a:prstGeom>
        <a:noFill/>
        <a:ln w="76200">
          <a:solidFill>
            <a:srgbClr val="746AB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361167</xdr:colOff>
      <xdr:row>0</xdr:row>
      <xdr:rowOff>262253</xdr:rowOff>
    </xdr:from>
    <xdr:to>
      <xdr:col>21</xdr:col>
      <xdr:colOff>432718</xdr:colOff>
      <xdr:row>1</xdr:row>
      <xdr:rowOff>139513</xdr:rowOff>
    </xdr:to>
    <xdr:sp macro="" textlink="">
      <xdr:nvSpPr>
        <xdr:cNvPr id="5" name="Rectangle 4">
          <a:extLst>
            <a:ext uri="{FF2B5EF4-FFF2-40B4-BE49-F238E27FC236}">
              <a16:creationId xmlns:a16="http://schemas.microsoft.com/office/drawing/2014/main" id="{4D422091-45CF-4167-B478-9FF70AEABDBB}"/>
            </a:ext>
          </a:extLst>
        </xdr:cNvPr>
        <xdr:cNvSpPr/>
      </xdr:nvSpPr>
      <xdr:spPr>
        <a:xfrm rot="2192321">
          <a:off x="16439367" y="262253"/>
          <a:ext cx="795451" cy="2963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314325</xdr:colOff>
      <xdr:row>0</xdr:row>
      <xdr:rowOff>0</xdr:rowOff>
    </xdr:from>
    <xdr:to>
      <xdr:col>22</xdr:col>
      <xdr:colOff>323850</xdr:colOff>
      <xdr:row>1</xdr:row>
      <xdr:rowOff>200025</xdr:rowOff>
    </xdr:to>
    <xdr:pic>
      <xdr:nvPicPr>
        <xdr:cNvPr id="10" name="Graphic 9" descr="Back with solid fill">
          <a:hlinkClick xmlns:r="http://schemas.openxmlformats.org/officeDocument/2006/relationships" r:id="rId1" tooltip="Go To Dashboard"/>
          <a:extLst>
            <a:ext uri="{FF2B5EF4-FFF2-40B4-BE49-F238E27FC236}">
              <a16:creationId xmlns:a16="http://schemas.microsoft.com/office/drawing/2014/main" id="{115A9CF4-33EC-0EEB-CA7E-794AFDA23C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35475" y="0"/>
          <a:ext cx="619125" cy="619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121920</xdr:colOff>
      <xdr:row>56</xdr:row>
      <xdr:rowOff>22860</xdr:rowOff>
    </xdr:from>
    <xdr:to>
      <xdr:col>23</xdr:col>
      <xdr:colOff>243840</xdr:colOff>
      <xdr:row>74</xdr:row>
      <xdr:rowOff>68580</xdr:rowOff>
    </xdr:to>
    <xdr:sp macro="" textlink="">
      <xdr:nvSpPr>
        <xdr:cNvPr id="105" name="Rectangle: Rounded Corners 104">
          <a:extLst>
            <a:ext uri="{FF2B5EF4-FFF2-40B4-BE49-F238E27FC236}">
              <a16:creationId xmlns:a16="http://schemas.microsoft.com/office/drawing/2014/main" id="{012CD699-B970-45FF-8299-4EC5C754DA30}"/>
            </a:ext>
          </a:extLst>
        </xdr:cNvPr>
        <xdr:cNvSpPr/>
      </xdr:nvSpPr>
      <xdr:spPr>
        <a:xfrm>
          <a:off x="6827520" y="10264140"/>
          <a:ext cx="7589520" cy="333756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106680</xdr:colOff>
      <xdr:row>39</xdr:row>
      <xdr:rowOff>91440</xdr:rowOff>
    </xdr:from>
    <xdr:to>
      <xdr:col>23</xdr:col>
      <xdr:colOff>99060</xdr:colOff>
      <xdr:row>56</xdr:row>
      <xdr:rowOff>45720</xdr:rowOff>
    </xdr:to>
    <xdr:sp macro="" textlink="">
      <xdr:nvSpPr>
        <xdr:cNvPr id="103" name="Rectangle: Rounded Corners 102">
          <a:extLst>
            <a:ext uri="{FF2B5EF4-FFF2-40B4-BE49-F238E27FC236}">
              <a16:creationId xmlns:a16="http://schemas.microsoft.com/office/drawing/2014/main" id="{D2F91686-263A-4791-B332-3CF166F6007C}"/>
            </a:ext>
          </a:extLst>
        </xdr:cNvPr>
        <xdr:cNvSpPr/>
      </xdr:nvSpPr>
      <xdr:spPr>
        <a:xfrm>
          <a:off x="106680" y="7223760"/>
          <a:ext cx="14165580" cy="306324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106680</xdr:colOff>
      <xdr:row>22</xdr:row>
      <xdr:rowOff>167640</xdr:rowOff>
    </xdr:from>
    <xdr:to>
      <xdr:col>19</xdr:col>
      <xdr:colOff>510540</xdr:colOff>
      <xdr:row>38</xdr:row>
      <xdr:rowOff>129540</xdr:rowOff>
    </xdr:to>
    <xdr:sp macro="" textlink="">
      <xdr:nvSpPr>
        <xdr:cNvPr id="87" name="Rectangle: Rounded Corners 86">
          <a:extLst>
            <a:ext uri="{FF2B5EF4-FFF2-40B4-BE49-F238E27FC236}">
              <a16:creationId xmlns:a16="http://schemas.microsoft.com/office/drawing/2014/main" id="{F11D7531-3E49-4BA5-AC3F-2B911EB243D1}"/>
            </a:ext>
          </a:extLst>
        </xdr:cNvPr>
        <xdr:cNvSpPr/>
      </xdr:nvSpPr>
      <xdr:spPr>
        <a:xfrm>
          <a:off x="106680" y="4191000"/>
          <a:ext cx="12138660" cy="28879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11</xdr:col>
      <xdr:colOff>495300</xdr:colOff>
      <xdr:row>8</xdr:row>
      <xdr:rowOff>60960</xdr:rowOff>
    </xdr:from>
    <xdr:to>
      <xdr:col>18</xdr:col>
      <xdr:colOff>403860</xdr:colOff>
      <xdr:row>21</xdr:row>
      <xdr:rowOff>152400</xdr:rowOff>
    </xdr:to>
    <xdr:sp macro="" textlink="">
      <xdr:nvSpPr>
        <xdr:cNvPr id="70" name="Rectangle: Rounded Corners 69">
          <a:extLst>
            <a:ext uri="{FF2B5EF4-FFF2-40B4-BE49-F238E27FC236}">
              <a16:creationId xmlns:a16="http://schemas.microsoft.com/office/drawing/2014/main" id="{754CD7F0-CEBE-458E-9D5E-50EE493BD059}"/>
            </a:ext>
          </a:extLst>
        </xdr:cNvPr>
        <xdr:cNvSpPr/>
      </xdr:nvSpPr>
      <xdr:spPr>
        <a:xfrm>
          <a:off x="7200900" y="1524000"/>
          <a:ext cx="4328160" cy="24688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121920</xdr:colOff>
      <xdr:row>0</xdr:row>
      <xdr:rowOff>91440</xdr:rowOff>
    </xdr:from>
    <xdr:to>
      <xdr:col>2</xdr:col>
      <xdr:colOff>327660</xdr:colOff>
      <xdr:row>7</xdr:row>
      <xdr:rowOff>99060</xdr:rowOff>
    </xdr:to>
    <xdr:sp macro="" textlink="">
      <xdr:nvSpPr>
        <xdr:cNvPr id="2" name="Rectangle: Rounded Corners 1">
          <a:extLst>
            <a:ext uri="{FF2B5EF4-FFF2-40B4-BE49-F238E27FC236}">
              <a16:creationId xmlns:a16="http://schemas.microsoft.com/office/drawing/2014/main" id="{96D8CEFF-5DD0-6BD1-2AF4-779DAFD1D8C2}"/>
            </a:ext>
          </a:extLst>
        </xdr:cNvPr>
        <xdr:cNvSpPr/>
      </xdr:nvSpPr>
      <xdr:spPr>
        <a:xfrm>
          <a:off x="121920" y="91440"/>
          <a:ext cx="142494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a:p>
          <a:pPr algn="l"/>
          <a:endParaRPr lang="en-IN" sz="1100" b="0" cap="none" spc="0">
            <a:ln w="0"/>
            <a:solidFill>
              <a:schemeClr val="accent1"/>
            </a:solidFill>
            <a:effectLst>
              <a:outerShdw blurRad="38100" dist="25400" dir="5400000" algn="ctr" rotWithShape="0">
                <a:srgbClr val="6E747A">
                  <a:alpha val="43000"/>
                </a:srgbClr>
              </a:outerShdw>
            </a:effectLst>
          </a:endParaRPr>
        </a:p>
        <a:p>
          <a:pPr algn="l"/>
          <a:endParaRPr lang="en-IN" sz="1100" b="0" cap="none" spc="0">
            <a:ln w="0"/>
            <a:solidFill>
              <a:schemeClr val="accent1"/>
            </a:solidFill>
            <a:effectLst>
              <a:outerShdw blurRad="38100" dist="25400" dir="5400000" algn="ctr" rotWithShape="0">
                <a:srgbClr val="6E747A">
                  <a:alpha val="43000"/>
                </a:srgbClr>
              </a:outerShdw>
            </a:effectLst>
          </a:endParaRPr>
        </a:p>
        <a:p>
          <a:pPr algn="l"/>
          <a:endParaRPr lang="en-IN" sz="1100" b="0" cap="none" spc="0">
            <a:ln w="0"/>
            <a:solidFill>
              <a:schemeClr val="accent1"/>
            </a:solidFill>
            <a:effectLst>
              <a:outerShdw blurRad="38100" dist="25400" dir="5400000" algn="ctr" rotWithShape="0">
                <a:srgbClr val="6E747A">
                  <a:alpha val="43000"/>
                </a:srgbClr>
              </a:outerShdw>
            </a:effectLst>
          </a:endParaRPr>
        </a:p>
        <a:p>
          <a:pPr algn="ctr"/>
          <a:r>
            <a:rPr lang="en-IN" sz="1100" b="0" cap="none" spc="0">
              <a:ln w="0"/>
              <a:solidFill>
                <a:schemeClr val="accent1"/>
              </a:solidFill>
              <a:effectLst>
                <a:outerShdw blurRad="38100" dist="25400" dir="5400000" algn="ctr" rotWithShape="0">
                  <a:srgbClr val="6E747A">
                    <a:alpha val="43000"/>
                  </a:srgbClr>
                </a:outerShdw>
              </a:effectLst>
            </a:rPr>
            <a:t>SUPERMART SALES 2019</a:t>
          </a:r>
        </a:p>
      </xdr:txBody>
    </xdr:sp>
    <xdr:clientData/>
  </xdr:twoCellAnchor>
  <xdr:twoCellAnchor editAs="oneCell">
    <xdr:from>
      <xdr:col>0</xdr:col>
      <xdr:colOff>213360</xdr:colOff>
      <xdr:row>1</xdr:row>
      <xdr:rowOff>7620</xdr:rowOff>
    </xdr:from>
    <xdr:to>
      <xdr:col>2</xdr:col>
      <xdr:colOff>236220</xdr:colOff>
      <xdr:row>4</xdr:row>
      <xdr:rowOff>135636</xdr:rowOff>
    </xdr:to>
    <xdr:pic>
      <xdr:nvPicPr>
        <xdr:cNvPr id="4" name="Picture 3">
          <a:extLst>
            <a:ext uri="{FF2B5EF4-FFF2-40B4-BE49-F238E27FC236}">
              <a16:creationId xmlns:a16="http://schemas.microsoft.com/office/drawing/2014/main" id="{7A5B9939-3DD5-9B9E-5820-D01E2061F3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360" y="190500"/>
          <a:ext cx="1242060" cy="676656"/>
        </a:xfrm>
        <a:prstGeom prst="rect">
          <a:avLst/>
        </a:prstGeom>
      </xdr:spPr>
    </xdr:pic>
    <xdr:clientData/>
  </xdr:twoCellAnchor>
  <xdr:twoCellAnchor>
    <xdr:from>
      <xdr:col>2</xdr:col>
      <xdr:colOff>525780</xdr:colOff>
      <xdr:row>0</xdr:row>
      <xdr:rowOff>83820</xdr:rowOff>
    </xdr:from>
    <xdr:to>
      <xdr:col>5</xdr:col>
      <xdr:colOff>121920</xdr:colOff>
      <xdr:row>7</xdr:row>
      <xdr:rowOff>91440</xdr:rowOff>
    </xdr:to>
    <xdr:sp macro="" textlink="">
      <xdr:nvSpPr>
        <xdr:cNvPr id="6" name="Rectangle: Rounded Corners 5">
          <a:extLst>
            <a:ext uri="{FF2B5EF4-FFF2-40B4-BE49-F238E27FC236}">
              <a16:creationId xmlns:a16="http://schemas.microsoft.com/office/drawing/2014/main" id="{7767E6E2-254F-4E69-9719-BF4BDCAADC57}"/>
            </a:ext>
          </a:extLst>
        </xdr:cNvPr>
        <xdr:cNvSpPr/>
      </xdr:nvSpPr>
      <xdr:spPr>
        <a:xfrm>
          <a:off x="1744980" y="83820"/>
          <a:ext cx="142494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cap="none" spc="0">
              <a:ln w="0"/>
              <a:solidFill>
                <a:schemeClr val="accent1"/>
              </a:solidFill>
              <a:effectLst>
                <a:outerShdw blurRad="38100" dist="25400" dir="5400000" algn="ctr" rotWithShape="0">
                  <a:srgbClr val="6E747A">
                    <a:alpha val="43000"/>
                  </a:srgbClr>
                </a:outerShdw>
              </a:effectLst>
            </a:rPr>
            <a:t>     TOTAL SALES</a:t>
          </a:r>
        </a:p>
      </xdr:txBody>
    </xdr:sp>
    <xdr:clientData/>
  </xdr:twoCellAnchor>
  <xdr:twoCellAnchor>
    <xdr:from>
      <xdr:col>3</xdr:col>
      <xdr:colOff>304800</xdr:colOff>
      <xdr:row>2</xdr:row>
      <xdr:rowOff>91440</xdr:rowOff>
    </xdr:from>
    <xdr:to>
      <xdr:col>5</xdr:col>
      <xdr:colOff>167640</xdr:colOff>
      <xdr:row>4</xdr:row>
      <xdr:rowOff>53340</xdr:rowOff>
    </xdr:to>
    <xdr:sp macro="" textlink="Pivots!E7">
      <xdr:nvSpPr>
        <xdr:cNvPr id="8" name="TextBox 7">
          <a:extLst>
            <a:ext uri="{FF2B5EF4-FFF2-40B4-BE49-F238E27FC236}">
              <a16:creationId xmlns:a16="http://schemas.microsoft.com/office/drawing/2014/main" id="{92955F88-EDFA-EF39-291E-81BB8FF755F3}"/>
            </a:ext>
          </a:extLst>
        </xdr:cNvPr>
        <xdr:cNvSpPr txBox="1"/>
      </xdr:nvSpPr>
      <xdr:spPr>
        <a:xfrm>
          <a:off x="2133600" y="457200"/>
          <a:ext cx="10820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B530C0-8A1F-4E0B-BEBF-710319DE332A}"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307,587.38</a:t>
          </a:fld>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2</xdr:col>
      <xdr:colOff>586740</xdr:colOff>
      <xdr:row>1</xdr:row>
      <xdr:rowOff>7620</xdr:rowOff>
    </xdr:from>
    <xdr:to>
      <xdr:col>3</xdr:col>
      <xdr:colOff>373380</xdr:colOff>
      <xdr:row>3</xdr:row>
      <xdr:rowOff>38100</xdr:rowOff>
    </xdr:to>
    <xdr:pic>
      <xdr:nvPicPr>
        <xdr:cNvPr id="10" name="Graphic 9" descr="Coins with solid fill">
          <a:extLst>
            <a:ext uri="{FF2B5EF4-FFF2-40B4-BE49-F238E27FC236}">
              <a16:creationId xmlns:a16="http://schemas.microsoft.com/office/drawing/2014/main" id="{E0B61491-8116-D326-9B73-01A1F7469CC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05940" y="190500"/>
          <a:ext cx="396240" cy="396240"/>
        </a:xfrm>
        <a:prstGeom prst="rect">
          <a:avLst/>
        </a:prstGeom>
      </xdr:spPr>
    </xdr:pic>
    <xdr:clientData/>
  </xdr:twoCellAnchor>
  <xdr:twoCellAnchor>
    <xdr:from>
      <xdr:col>3</xdr:col>
      <xdr:colOff>60960</xdr:colOff>
      <xdr:row>5</xdr:row>
      <xdr:rowOff>22860</xdr:rowOff>
    </xdr:from>
    <xdr:to>
      <xdr:col>5</xdr:col>
      <xdr:colOff>91440</xdr:colOff>
      <xdr:row>5</xdr:row>
      <xdr:rowOff>22860</xdr:rowOff>
    </xdr:to>
    <xdr:cxnSp macro="">
      <xdr:nvCxnSpPr>
        <xdr:cNvPr id="14" name="Straight Connector 13">
          <a:extLst>
            <a:ext uri="{FF2B5EF4-FFF2-40B4-BE49-F238E27FC236}">
              <a16:creationId xmlns:a16="http://schemas.microsoft.com/office/drawing/2014/main" id="{2BC58078-074B-4785-D209-B6B034EC6E3F}"/>
            </a:ext>
          </a:extLst>
        </xdr:cNvPr>
        <xdr:cNvCxnSpPr/>
      </xdr:nvCxnSpPr>
      <xdr:spPr>
        <a:xfrm>
          <a:off x="1889760" y="937260"/>
          <a:ext cx="1249680"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586740</xdr:colOff>
      <xdr:row>3</xdr:row>
      <xdr:rowOff>144780</xdr:rowOff>
    </xdr:from>
    <xdr:to>
      <xdr:col>4</xdr:col>
      <xdr:colOff>76200</xdr:colOff>
      <xdr:row>4</xdr:row>
      <xdr:rowOff>175260</xdr:rowOff>
    </xdr:to>
    <xdr:sp macro="" textlink="#REF!">
      <xdr:nvSpPr>
        <xdr:cNvPr id="16" name="TextBox 15">
          <a:extLst>
            <a:ext uri="{FF2B5EF4-FFF2-40B4-BE49-F238E27FC236}">
              <a16:creationId xmlns:a16="http://schemas.microsoft.com/office/drawing/2014/main" id="{D169E159-74B8-45D9-AD90-17C78C482818}"/>
            </a:ext>
          </a:extLst>
        </xdr:cNvPr>
        <xdr:cNvSpPr txBox="1"/>
      </xdr:nvSpPr>
      <xdr:spPr>
        <a:xfrm>
          <a:off x="1805940" y="693420"/>
          <a:ext cx="7086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t>in ruppees</a:t>
          </a:r>
          <a:endParaRPr lang="en-IN" sz="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571500</xdr:colOff>
      <xdr:row>5</xdr:row>
      <xdr:rowOff>15240</xdr:rowOff>
    </xdr:from>
    <xdr:to>
      <xdr:col>4</xdr:col>
      <xdr:colOff>7620</xdr:colOff>
      <xdr:row>6</xdr:row>
      <xdr:rowOff>76200</xdr:rowOff>
    </xdr:to>
    <xdr:sp macro="" textlink="#REF!">
      <xdr:nvSpPr>
        <xdr:cNvPr id="17" name="TextBox 16">
          <a:extLst>
            <a:ext uri="{FF2B5EF4-FFF2-40B4-BE49-F238E27FC236}">
              <a16:creationId xmlns:a16="http://schemas.microsoft.com/office/drawing/2014/main" id="{5D6768CB-372F-4EC2-BF3F-C956DD111F43}"/>
            </a:ext>
          </a:extLst>
        </xdr:cNvPr>
        <xdr:cNvSpPr txBox="1"/>
      </xdr:nvSpPr>
      <xdr:spPr>
        <a:xfrm>
          <a:off x="1790700" y="929640"/>
          <a:ext cx="6553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Tax</a:t>
          </a:r>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3</xdr:col>
      <xdr:colOff>304800</xdr:colOff>
      <xdr:row>5</xdr:row>
      <xdr:rowOff>175260</xdr:rowOff>
    </xdr:from>
    <xdr:to>
      <xdr:col>5</xdr:col>
      <xdr:colOff>68580</xdr:colOff>
      <xdr:row>7</xdr:row>
      <xdr:rowOff>68580</xdr:rowOff>
    </xdr:to>
    <xdr:sp macro="" textlink="Pivots!G7">
      <xdr:nvSpPr>
        <xdr:cNvPr id="18" name="TextBox 17">
          <a:extLst>
            <a:ext uri="{FF2B5EF4-FFF2-40B4-BE49-F238E27FC236}">
              <a16:creationId xmlns:a16="http://schemas.microsoft.com/office/drawing/2014/main" id="{EB06A39A-8279-44E9-B707-3BCC5EBA9906}"/>
            </a:ext>
          </a:extLst>
        </xdr:cNvPr>
        <xdr:cNvSpPr txBox="1"/>
      </xdr:nvSpPr>
      <xdr:spPr>
        <a:xfrm>
          <a:off x="2133600" y="1089660"/>
          <a:ext cx="982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C187D1-2FF1-4939-BD95-B46299A0CFAF}"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15,379.37</a:t>
          </a:fld>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358140</xdr:colOff>
      <xdr:row>0</xdr:row>
      <xdr:rowOff>45720</xdr:rowOff>
    </xdr:from>
    <xdr:to>
      <xdr:col>7</xdr:col>
      <xdr:colOff>563880</xdr:colOff>
      <xdr:row>7</xdr:row>
      <xdr:rowOff>53340</xdr:rowOff>
    </xdr:to>
    <xdr:sp macro="" textlink="">
      <xdr:nvSpPr>
        <xdr:cNvPr id="19" name="Rectangle: Rounded Corners 18">
          <a:extLst>
            <a:ext uri="{FF2B5EF4-FFF2-40B4-BE49-F238E27FC236}">
              <a16:creationId xmlns:a16="http://schemas.microsoft.com/office/drawing/2014/main" id="{02BCB36A-A592-4CFF-946F-4B155D2A2505}"/>
            </a:ext>
          </a:extLst>
        </xdr:cNvPr>
        <xdr:cNvSpPr/>
      </xdr:nvSpPr>
      <xdr:spPr>
        <a:xfrm>
          <a:off x="3406140" y="45720"/>
          <a:ext cx="142494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5</xdr:col>
      <xdr:colOff>373380</xdr:colOff>
      <xdr:row>1</xdr:row>
      <xdr:rowOff>7620</xdr:rowOff>
    </xdr:from>
    <xdr:to>
      <xdr:col>6</xdr:col>
      <xdr:colOff>68580</xdr:colOff>
      <xdr:row>2</xdr:row>
      <xdr:rowOff>129540</xdr:rowOff>
    </xdr:to>
    <xdr:pic>
      <xdr:nvPicPr>
        <xdr:cNvPr id="21" name="Graphic 20" descr="Angel face outline with solid fill">
          <a:extLst>
            <a:ext uri="{FF2B5EF4-FFF2-40B4-BE49-F238E27FC236}">
              <a16:creationId xmlns:a16="http://schemas.microsoft.com/office/drawing/2014/main" id="{D394963B-A431-8058-6628-69F335F932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421380" y="190500"/>
          <a:ext cx="304800" cy="304800"/>
        </a:xfrm>
        <a:prstGeom prst="rect">
          <a:avLst/>
        </a:prstGeom>
      </xdr:spPr>
    </xdr:pic>
    <xdr:clientData/>
  </xdr:twoCellAnchor>
  <xdr:twoCellAnchor>
    <xdr:from>
      <xdr:col>6</xdr:col>
      <xdr:colOff>38100</xdr:colOff>
      <xdr:row>1</xdr:row>
      <xdr:rowOff>0</xdr:rowOff>
    </xdr:from>
    <xdr:to>
      <xdr:col>8</xdr:col>
      <xdr:colOff>45720</xdr:colOff>
      <xdr:row>2</xdr:row>
      <xdr:rowOff>99060</xdr:rowOff>
    </xdr:to>
    <xdr:sp macro="" textlink="">
      <xdr:nvSpPr>
        <xdr:cNvPr id="22" name="TextBox 21">
          <a:extLst>
            <a:ext uri="{FF2B5EF4-FFF2-40B4-BE49-F238E27FC236}">
              <a16:creationId xmlns:a16="http://schemas.microsoft.com/office/drawing/2014/main" id="{2A1E66A2-2418-4462-9028-6A063F48F6EB}"/>
            </a:ext>
          </a:extLst>
        </xdr:cNvPr>
        <xdr:cNvSpPr txBox="1"/>
      </xdr:nvSpPr>
      <xdr:spPr>
        <a:xfrm>
          <a:off x="3695700" y="182880"/>
          <a:ext cx="12268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PROFIT</a:t>
          </a:r>
        </a:p>
      </xdr:txBody>
    </xdr:sp>
    <xdr:clientData/>
  </xdr:twoCellAnchor>
  <xdr:twoCellAnchor>
    <xdr:from>
      <xdr:col>8</xdr:col>
      <xdr:colOff>213360</xdr:colOff>
      <xdr:row>0</xdr:row>
      <xdr:rowOff>60960</xdr:rowOff>
    </xdr:from>
    <xdr:to>
      <xdr:col>10</xdr:col>
      <xdr:colOff>419100</xdr:colOff>
      <xdr:row>7</xdr:row>
      <xdr:rowOff>68580</xdr:rowOff>
    </xdr:to>
    <xdr:sp macro="" textlink="">
      <xdr:nvSpPr>
        <xdr:cNvPr id="24" name="Rectangle: Rounded Corners 23">
          <a:extLst>
            <a:ext uri="{FF2B5EF4-FFF2-40B4-BE49-F238E27FC236}">
              <a16:creationId xmlns:a16="http://schemas.microsoft.com/office/drawing/2014/main" id="{E05CFC88-D5E6-497F-B3AA-EC209ADED0E7}"/>
            </a:ext>
          </a:extLst>
        </xdr:cNvPr>
        <xdr:cNvSpPr/>
      </xdr:nvSpPr>
      <xdr:spPr>
        <a:xfrm>
          <a:off x="5090160" y="60960"/>
          <a:ext cx="142494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8</xdr:col>
      <xdr:colOff>403860</xdr:colOff>
      <xdr:row>1</xdr:row>
      <xdr:rowOff>7620</xdr:rowOff>
    </xdr:from>
    <xdr:to>
      <xdr:col>10</xdr:col>
      <xdr:colOff>266700</xdr:colOff>
      <xdr:row>2</xdr:row>
      <xdr:rowOff>106680</xdr:rowOff>
    </xdr:to>
    <xdr:sp macro="" textlink="#REF!">
      <xdr:nvSpPr>
        <xdr:cNvPr id="25" name="TextBox 24">
          <a:extLst>
            <a:ext uri="{FF2B5EF4-FFF2-40B4-BE49-F238E27FC236}">
              <a16:creationId xmlns:a16="http://schemas.microsoft.com/office/drawing/2014/main" id="{2573BF47-AF53-49CC-BF74-8E2C9D636044}"/>
            </a:ext>
          </a:extLst>
        </xdr:cNvPr>
        <xdr:cNvSpPr txBox="1"/>
      </xdr:nvSpPr>
      <xdr:spPr>
        <a:xfrm>
          <a:off x="5280660" y="190500"/>
          <a:ext cx="10820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GROSS</a:t>
          </a:r>
          <a:endParaRPr lang="en-IN" sz="12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8</xdr:col>
      <xdr:colOff>198120</xdr:colOff>
      <xdr:row>3</xdr:row>
      <xdr:rowOff>83820</xdr:rowOff>
    </xdr:from>
    <xdr:to>
      <xdr:col>10</xdr:col>
      <xdr:colOff>441960</xdr:colOff>
      <xdr:row>5</xdr:row>
      <xdr:rowOff>121920</xdr:rowOff>
    </xdr:to>
    <xdr:sp macro="" textlink="Pivots!K7">
      <xdr:nvSpPr>
        <xdr:cNvPr id="26" name="TextBox 25">
          <a:extLst>
            <a:ext uri="{FF2B5EF4-FFF2-40B4-BE49-F238E27FC236}">
              <a16:creationId xmlns:a16="http://schemas.microsoft.com/office/drawing/2014/main" id="{71C0ADFB-C4F7-42E8-B680-DC797D60F4F9}"/>
            </a:ext>
          </a:extLst>
        </xdr:cNvPr>
        <xdr:cNvSpPr txBox="1"/>
      </xdr:nvSpPr>
      <xdr:spPr>
        <a:xfrm>
          <a:off x="5074920" y="632460"/>
          <a:ext cx="14630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6F8942-1423-4BAD-9621-C7AF118002A1}"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322,966.75</a:t>
          </a:fld>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381000</xdr:colOff>
      <xdr:row>3</xdr:row>
      <xdr:rowOff>53340</xdr:rowOff>
    </xdr:from>
    <xdr:to>
      <xdr:col>7</xdr:col>
      <xdr:colOff>480060</xdr:colOff>
      <xdr:row>5</xdr:row>
      <xdr:rowOff>68580</xdr:rowOff>
    </xdr:to>
    <xdr:sp macro="" textlink="Pivots!I7">
      <xdr:nvSpPr>
        <xdr:cNvPr id="27" name="TextBox 26">
          <a:extLst>
            <a:ext uri="{FF2B5EF4-FFF2-40B4-BE49-F238E27FC236}">
              <a16:creationId xmlns:a16="http://schemas.microsoft.com/office/drawing/2014/main" id="{6000B613-CB39-4A7A-B318-4F0333A6F383}"/>
            </a:ext>
          </a:extLst>
        </xdr:cNvPr>
        <xdr:cNvSpPr txBox="1"/>
      </xdr:nvSpPr>
      <xdr:spPr>
        <a:xfrm>
          <a:off x="3429000" y="601980"/>
          <a:ext cx="13182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91B4B7-121E-4DF6-91D3-21BB1F8E12BA}"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10,000.00</a:t>
          </a:fld>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76200</xdr:colOff>
      <xdr:row>0</xdr:row>
      <xdr:rowOff>76200</xdr:rowOff>
    </xdr:from>
    <xdr:to>
      <xdr:col>16</xdr:col>
      <xdr:colOff>106680</xdr:colOff>
      <xdr:row>7</xdr:row>
      <xdr:rowOff>83820</xdr:rowOff>
    </xdr:to>
    <xdr:sp macro="" textlink="">
      <xdr:nvSpPr>
        <xdr:cNvPr id="20" name="Rectangle: Rounded Corners 19">
          <a:extLst>
            <a:ext uri="{FF2B5EF4-FFF2-40B4-BE49-F238E27FC236}">
              <a16:creationId xmlns:a16="http://schemas.microsoft.com/office/drawing/2014/main" id="{71ECA831-7CD1-4B5D-A9FA-A59F731B597D}"/>
            </a:ext>
          </a:extLst>
        </xdr:cNvPr>
        <xdr:cNvSpPr/>
      </xdr:nvSpPr>
      <xdr:spPr>
        <a:xfrm>
          <a:off x="6781800" y="76200"/>
          <a:ext cx="307848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12</xdr:col>
      <xdr:colOff>457200</xdr:colOff>
      <xdr:row>2</xdr:row>
      <xdr:rowOff>76200</xdr:rowOff>
    </xdr:from>
    <xdr:to>
      <xdr:col>12</xdr:col>
      <xdr:colOff>457200</xdr:colOff>
      <xdr:row>6</xdr:row>
      <xdr:rowOff>144780</xdr:rowOff>
    </xdr:to>
    <xdr:cxnSp macro="">
      <xdr:nvCxnSpPr>
        <xdr:cNvPr id="5" name="Straight Connector 4">
          <a:extLst>
            <a:ext uri="{FF2B5EF4-FFF2-40B4-BE49-F238E27FC236}">
              <a16:creationId xmlns:a16="http://schemas.microsoft.com/office/drawing/2014/main" id="{CDF1D46F-70A5-BFAD-4335-66213F2CF283}"/>
            </a:ext>
          </a:extLst>
        </xdr:cNvPr>
        <xdr:cNvCxnSpPr/>
      </xdr:nvCxnSpPr>
      <xdr:spPr>
        <a:xfrm>
          <a:off x="7772400" y="441960"/>
          <a:ext cx="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327660</xdr:colOff>
      <xdr:row>2</xdr:row>
      <xdr:rowOff>76200</xdr:rowOff>
    </xdr:from>
    <xdr:to>
      <xdr:col>14</xdr:col>
      <xdr:colOff>327660</xdr:colOff>
      <xdr:row>6</xdr:row>
      <xdr:rowOff>144780</xdr:rowOff>
    </xdr:to>
    <xdr:cxnSp macro="">
      <xdr:nvCxnSpPr>
        <xdr:cNvPr id="23" name="Straight Connector 22">
          <a:extLst>
            <a:ext uri="{FF2B5EF4-FFF2-40B4-BE49-F238E27FC236}">
              <a16:creationId xmlns:a16="http://schemas.microsoft.com/office/drawing/2014/main" id="{F27CBF12-CCC0-48A1-BB45-A406CB506755}"/>
            </a:ext>
          </a:extLst>
        </xdr:cNvPr>
        <xdr:cNvCxnSpPr/>
      </xdr:nvCxnSpPr>
      <xdr:spPr>
        <a:xfrm>
          <a:off x="8862060" y="441960"/>
          <a:ext cx="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144780</xdr:colOff>
      <xdr:row>0</xdr:row>
      <xdr:rowOff>167640</xdr:rowOff>
    </xdr:from>
    <xdr:to>
      <xdr:col>14</xdr:col>
      <xdr:colOff>274320</xdr:colOff>
      <xdr:row>2</xdr:row>
      <xdr:rowOff>83820</xdr:rowOff>
    </xdr:to>
    <xdr:sp macro="" textlink="">
      <xdr:nvSpPr>
        <xdr:cNvPr id="28" name="TextBox 27">
          <a:extLst>
            <a:ext uri="{FF2B5EF4-FFF2-40B4-BE49-F238E27FC236}">
              <a16:creationId xmlns:a16="http://schemas.microsoft.com/office/drawing/2014/main" id="{80D086E1-9703-4BBD-83E1-18FFB7F7F2A5}"/>
            </a:ext>
          </a:extLst>
        </xdr:cNvPr>
        <xdr:cNvSpPr txBox="1"/>
      </xdr:nvSpPr>
      <xdr:spPr>
        <a:xfrm>
          <a:off x="6850380" y="167640"/>
          <a:ext cx="19583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SALES PER BRANCH</a:t>
          </a:r>
        </a:p>
      </xdr:txBody>
    </xdr:sp>
    <xdr:clientData/>
  </xdr:twoCellAnchor>
  <xdr:twoCellAnchor>
    <xdr:from>
      <xdr:col>11</xdr:col>
      <xdr:colOff>358140</xdr:colOff>
      <xdr:row>2</xdr:row>
      <xdr:rowOff>60960</xdr:rowOff>
    </xdr:from>
    <xdr:to>
      <xdr:col>12</xdr:col>
      <xdr:colOff>175260</xdr:colOff>
      <xdr:row>3</xdr:row>
      <xdr:rowOff>160020</xdr:rowOff>
    </xdr:to>
    <xdr:sp macro="" textlink="">
      <xdr:nvSpPr>
        <xdr:cNvPr id="29" name="TextBox 28">
          <a:extLst>
            <a:ext uri="{FF2B5EF4-FFF2-40B4-BE49-F238E27FC236}">
              <a16:creationId xmlns:a16="http://schemas.microsoft.com/office/drawing/2014/main" id="{6EC98A7D-F840-4A50-B0EC-4CC1BDF30A07}"/>
            </a:ext>
          </a:extLst>
        </xdr:cNvPr>
        <xdr:cNvSpPr txBox="1"/>
      </xdr:nvSpPr>
      <xdr:spPr>
        <a:xfrm>
          <a:off x="7063740" y="426720"/>
          <a:ext cx="4267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A</a:t>
          </a:r>
        </a:p>
      </xdr:txBody>
    </xdr:sp>
    <xdr:clientData/>
  </xdr:twoCellAnchor>
  <xdr:twoCellAnchor>
    <xdr:from>
      <xdr:col>13</xdr:col>
      <xdr:colOff>236220</xdr:colOff>
      <xdr:row>2</xdr:row>
      <xdr:rowOff>60960</xdr:rowOff>
    </xdr:from>
    <xdr:to>
      <xdr:col>13</xdr:col>
      <xdr:colOff>518160</xdr:colOff>
      <xdr:row>3</xdr:row>
      <xdr:rowOff>160020</xdr:rowOff>
    </xdr:to>
    <xdr:sp macro="" textlink="">
      <xdr:nvSpPr>
        <xdr:cNvPr id="30" name="TextBox 29">
          <a:extLst>
            <a:ext uri="{FF2B5EF4-FFF2-40B4-BE49-F238E27FC236}">
              <a16:creationId xmlns:a16="http://schemas.microsoft.com/office/drawing/2014/main" id="{94FE3E5A-00E8-4F40-B586-0766B73BD65D}"/>
            </a:ext>
          </a:extLst>
        </xdr:cNvPr>
        <xdr:cNvSpPr txBox="1"/>
      </xdr:nvSpPr>
      <xdr:spPr>
        <a:xfrm>
          <a:off x="8161020" y="426720"/>
          <a:ext cx="2819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B</a:t>
          </a:r>
        </a:p>
      </xdr:txBody>
    </xdr:sp>
    <xdr:clientData/>
  </xdr:twoCellAnchor>
  <xdr:twoCellAnchor>
    <xdr:from>
      <xdr:col>15</xdr:col>
      <xdr:colOff>53340</xdr:colOff>
      <xdr:row>2</xdr:row>
      <xdr:rowOff>45720</xdr:rowOff>
    </xdr:from>
    <xdr:to>
      <xdr:col>15</xdr:col>
      <xdr:colOff>350520</xdr:colOff>
      <xdr:row>3</xdr:row>
      <xdr:rowOff>144780</xdr:rowOff>
    </xdr:to>
    <xdr:sp macro="" textlink="">
      <xdr:nvSpPr>
        <xdr:cNvPr id="31" name="TextBox 30">
          <a:extLst>
            <a:ext uri="{FF2B5EF4-FFF2-40B4-BE49-F238E27FC236}">
              <a16:creationId xmlns:a16="http://schemas.microsoft.com/office/drawing/2014/main" id="{26649CF8-D3FC-4103-B18D-E7EB1DFDD16E}"/>
            </a:ext>
          </a:extLst>
        </xdr:cNvPr>
        <xdr:cNvSpPr txBox="1"/>
      </xdr:nvSpPr>
      <xdr:spPr>
        <a:xfrm>
          <a:off x="9197340" y="411480"/>
          <a:ext cx="2971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C</a:t>
          </a:r>
        </a:p>
      </xdr:txBody>
    </xdr:sp>
    <xdr:clientData/>
  </xdr:twoCellAnchor>
  <xdr:twoCellAnchor>
    <xdr:from>
      <xdr:col>11</xdr:col>
      <xdr:colOff>83820</xdr:colOff>
      <xdr:row>4</xdr:row>
      <xdr:rowOff>45720</xdr:rowOff>
    </xdr:from>
    <xdr:to>
      <xdr:col>12</xdr:col>
      <xdr:colOff>472440</xdr:colOff>
      <xdr:row>5</xdr:row>
      <xdr:rowOff>167640</xdr:rowOff>
    </xdr:to>
    <xdr:sp macro="" textlink="Pivots!G12">
      <xdr:nvSpPr>
        <xdr:cNvPr id="32" name="TextBox 31">
          <a:extLst>
            <a:ext uri="{FF2B5EF4-FFF2-40B4-BE49-F238E27FC236}">
              <a16:creationId xmlns:a16="http://schemas.microsoft.com/office/drawing/2014/main" id="{E9230C42-D4F4-49AE-B665-63F449BA10BA}"/>
            </a:ext>
          </a:extLst>
        </xdr:cNvPr>
        <xdr:cNvSpPr txBox="1"/>
      </xdr:nvSpPr>
      <xdr:spPr>
        <a:xfrm>
          <a:off x="6789420" y="777240"/>
          <a:ext cx="9982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025EF9-C6A1-4447-AE53-465285496F2F}"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101,143.21</a:t>
          </a:fld>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510540</xdr:colOff>
      <xdr:row>4</xdr:row>
      <xdr:rowOff>60960</xdr:rowOff>
    </xdr:from>
    <xdr:to>
      <xdr:col>14</xdr:col>
      <xdr:colOff>289560</xdr:colOff>
      <xdr:row>6</xdr:row>
      <xdr:rowOff>22860</xdr:rowOff>
    </xdr:to>
    <xdr:sp macro="" textlink="Pivots!G13">
      <xdr:nvSpPr>
        <xdr:cNvPr id="33" name="TextBox 32">
          <a:extLst>
            <a:ext uri="{FF2B5EF4-FFF2-40B4-BE49-F238E27FC236}">
              <a16:creationId xmlns:a16="http://schemas.microsoft.com/office/drawing/2014/main" id="{AEE45DF0-B247-419F-94C6-9C74138B0872}"/>
            </a:ext>
          </a:extLst>
        </xdr:cNvPr>
        <xdr:cNvSpPr txBox="1"/>
      </xdr:nvSpPr>
      <xdr:spPr>
        <a:xfrm>
          <a:off x="7825740" y="792480"/>
          <a:ext cx="9982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2C6A8F-2B8E-417B-9D91-9622A875D704}"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101,140.64</a:t>
          </a:fld>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403860</xdr:colOff>
      <xdr:row>4</xdr:row>
      <xdr:rowOff>53340</xdr:rowOff>
    </xdr:from>
    <xdr:to>
      <xdr:col>16</xdr:col>
      <xdr:colOff>152400</xdr:colOff>
      <xdr:row>6</xdr:row>
      <xdr:rowOff>15240</xdr:rowOff>
    </xdr:to>
    <xdr:sp macro="" textlink="Pivots!G14">
      <xdr:nvSpPr>
        <xdr:cNvPr id="34" name="TextBox 33">
          <a:extLst>
            <a:ext uri="{FF2B5EF4-FFF2-40B4-BE49-F238E27FC236}">
              <a16:creationId xmlns:a16="http://schemas.microsoft.com/office/drawing/2014/main" id="{48BA787B-D155-4E93-B8F3-66D05E494FAA}"/>
            </a:ext>
          </a:extLst>
        </xdr:cNvPr>
        <xdr:cNvSpPr txBox="1"/>
      </xdr:nvSpPr>
      <xdr:spPr>
        <a:xfrm>
          <a:off x="8938260" y="784860"/>
          <a:ext cx="9677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575F2B-A4D1-49D2-A6F6-8E7A922DDE29}"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105,303.53</a:t>
          </a:fld>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320040</xdr:colOff>
      <xdr:row>0</xdr:row>
      <xdr:rowOff>83820</xdr:rowOff>
    </xdr:from>
    <xdr:to>
      <xdr:col>23</xdr:col>
      <xdr:colOff>220980</xdr:colOff>
      <xdr:row>7</xdr:row>
      <xdr:rowOff>91440</xdr:rowOff>
    </xdr:to>
    <xdr:sp macro="" textlink="">
      <xdr:nvSpPr>
        <xdr:cNvPr id="40" name="Rectangle: Rounded Corners 39">
          <a:extLst>
            <a:ext uri="{FF2B5EF4-FFF2-40B4-BE49-F238E27FC236}">
              <a16:creationId xmlns:a16="http://schemas.microsoft.com/office/drawing/2014/main" id="{62BCCD13-FD82-4E76-8F27-EBD4134C3794}"/>
            </a:ext>
          </a:extLst>
        </xdr:cNvPr>
        <xdr:cNvSpPr/>
      </xdr:nvSpPr>
      <xdr:spPr>
        <a:xfrm>
          <a:off x="10180320" y="83820"/>
          <a:ext cx="4168140" cy="12877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19</xdr:col>
      <xdr:colOff>7620</xdr:colOff>
      <xdr:row>0</xdr:row>
      <xdr:rowOff>144780</xdr:rowOff>
    </xdr:from>
    <xdr:to>
      <xdr:col>21</xdr:col>
      <xdr:colOff>22860</xdr:colOff>
      <xdr:row>2</xdr:row>
      <xdr:rowOff>60960</xdr:rowOff>
    </xdr:to>
    <xdr:sp macro="" textlink="#REF!">
      <xdr:nvSpPr>
        <xdr:cNvPr id="41" name="TextBox 40">
          <a:extLst>
            <a:ext uri="{FF2B5EF4-FFF2-40B4-BE49-F238E27FC236}">
              <a16:creationId xmlns:a16="http://schemas.microsoft.com/office/drawing/2014/main" id="{D86D2758-E331-44B4-9609-287F0A0277DD}"/>
            </a:ext>
          </a:extLst>
        </xdr:cNvPr>
        <xdr:cNvSpPr txBox="1"/>
      </xdr:nvSpPr>
      <xdr:spPr>
        <a:xfrm>
          <a:off x="11696700" y="144780"/>
          <a:ext cx="1234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TOP 3 INVOICES</a:t>
          </a:r>
          <a:endParaRPr lang="en-IN" sz="12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17</xdr:col>
      <xdr:colOff>152400</xdr:colOff>
      <xdr:row>1</xdr:row>
      <xdr:rowOff>137160</xdr:rowOff>
    </xdr:from>
    <xdr:to>
      <xdr:col>19</xdr:col>
      <xdr:colOff>15240</xdr:colOff>
      <xdr:row>3</xdr:row>
      <xdr:rowOff>53340</xdr:rowOff>
    </xdr:to>
    <xdr:sp macro="" textlink="#REF!">
      <xdr:nvSpPr>
        <xdr:cNvPr id="42" name="TextBox 41">
          <a:extLst>
            <a:ext uri="{FF2B5EF4-FFF2-40B4-BE49-F238E27FC236}">
              <a16:creationId xmlns:a16="http://schemas.microsoft.com/office/drawing/2014/main" id="{EE27CB31-0C9C-4F04-B44F-6385CC84B63A}"/>
            </a:ext>
          </a:extLst>
        </xdr:cNvPr>
        <xdr:cNvSpPr txBox="1"/>
      </xdr:nvSpPr>
      <xdr:spPr>
        <a:xfrm>
          <a:off x="10622280" y="32004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GROSS</a:t>
          </a:r>
          <a:endParaRPr lang="en-IN" sz="12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20</xdr:col>
      <xdr:colOff>548640</xdr:colOff>
      <xdr:row>1</xdr:row>
      <xdr:rowOff>152400</xdr:rowOff>
    </xdr:from>
    <xdr:to>
      <xdr:col>22</xdr:col>
      <xdr:colOff>411480</xdr:colOff>
      <xdr:row>3</xdr:row>
      <xdr:rowOff>68580</xdr:rowOff>
    </xdr:to>
    <xdr:sp macro="" textlink="#REF!">
      <xdr:nvSpPr>
        <xdr:cNvPr id="43" name="TextBox 42">
          <a:extLst>
            <a:ext uri="{FF2B5EF4-FFF2-40B4-BE49-F238E27FC236}">
              <a16:creationId xmlns:a16="http://schemas.microsoft.com/office/drawing/2014/main" id="{0CB6A0CE-8954-47CA-971F-4F33FFB00C55}"/>
            </a:ext>
          </a:extLst>
        </xdr:cNvPr>
        <xdr:cNvSpPr txBox="1"/>
      </xdr:nvSpPr>
      <xdr:spPr>
        <a:xfrm>
          <a:off x="12893040" y="335280"/>
          <a:ext cx="10820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SALES</a:t>
          </a:r>
          <a:endParaRPr lang="en-IN" sz="12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19</xdr:col>
      <xdr:colOff>586740</xdr:colOff>
      <xdr:row>2</xdr:row>
      <xdr:rowOff>99060</xdr:rowOff>
    </xdr:from>
    <xdr:to>
      <xdr:col>19</xdr:col>
      <xdr:colOff>586740</xdr:colOff>
      <xdr:row>6</xdr:row>
      <xdr:rowOff>167640</xdr:rowOff>
    </xdr:to>
    <xdr:cxnSp macro="">
      <xdr:nvCxnSpPr>
        <xdr:cNvPr id="44" name="Straight Connector 43">
          <a:extLst>
            <a:ext uri="{FF2B5EF4-FFF2-40B4-BE49-F238E27FC236}">
              <a16:creationId xmlns:a16="http://schemas.microsoft.com/office/drawing/2014/main" id="{871A0512-F6A1-48D4-B0B8-4F419D1619AD}"/>
            </a:ext>
          </a:extLst>
        </xdr:cNvPr>
        <xdr:cNvCxnSpPr/>
      </xdr:nvCxnSpPr>
      <xdr:spPr>
        <a:xfrm>
          <a:off x="12275820" y="464820"/>
          <a:ext cx="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320040</xdr:colOff>
      <xdr:row>3</xdr:row>
      <xdr:rowOff>38100</xdr:rowOff>
    </xdr:from>
    <xdr:to>
      <xdr:col>18</xdr:col>
      <xdr:colOff>182880</xdr:colOff>
      <xdr:row>4</xdr:row>
      <xdr:rowOff>137160</xdr:rowOff>
    </xdr:to>
    <xdr:sp macro="" textlink="Pivots!J12">
      <xdr:nvSpPr>
        <xdr:cNvPr id="45" name="TextBox 44">
          <a:extLst>
            <a:ext uri="{FF2B5EF4-FFF2-40B4-BE49-F238E27FC236}">
              <a16:creationId xmlns:a16="http://schemas.microsoft.com/office/drawing/2014/main" id="{1D336DD8-BB49-4250-9CB2-B9D42402C53C}"/>
            </a:ext>
          </a:extLst>
        </xdr:cNvPr>
        <xdr:cNvSpPr txBox="1"/>
      </xdr:nvSpPr>
      <xdr:spPr>
        <a:xfrm>
          <a:off x="10180320" y="58674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36FD07-2FCE-410A-A7EF-84EFB764F0D3}"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860-79-0874</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16</xdr:col>
      <xdr:colOff>335280</xdr:colOff>
      <xdr:row>4</xdr:row>
      <xdr:rowOff>91440</xdr:rowOff>
    </xdr:from>
    <xdr:to>
      <xdr:col>18</xdr:col>
      <xdr:colOff>198120</xdr:colOff>
      <xdr:row>5</xdr:row>
      <xdr:rowOff>144780</xdr:rowOff>
    </xdr:to>
    <xdr:sp macro="" textlink="Pivots!J13">
      <xdr:nvSpPr>
        <xdr:cNvPr id="46" name="TextBox 45">
          <a:extLst>
            <a:ext uri="{FF2B5EF4-FFF2-40B4-BE49-F238E27FC236}">
              <a16:creationId xmlns:a16="http://schemas.microsoft.com/office/drawing/2014/main" id="{635F4ADD-229C-4D3A-B62D-09F48DAB0D0B}"/>
            </a:ext>
          </a:extLst>
        </xdr:cNvPr>
        <xdr:cNvSpPr txBox="1"/>
      </xdr:nvSpPr>
      <xdr:spPr>
        <a:xfrm>
          <a:off x="10195560" y="822960"/>
          <a:ext cx="1127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25EF72-8F42-4270-99D2-7AE6194E53FC}"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687-47-8271</a:t>
          </a:fld>
          <a:endParaRPr lang="en-IN" sz="1000" b="0" i="0" u="none" strike="noStrike" cap="none" spc="0">
            <a:ln w="0"/>
            <a:solidFill>
              <a:schemeClr val="accent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16</xdr:col>
      <xdr:colOff>342900</xdr:colOff>
      <xdr:row>5</xdr:row>
      <xdr:rowOff>144780</xdr:rowOff>
    </xdr:from>
    <xdr:to>
      <xdr:col>18</xdr:col>
      <xdr:colOff>205740</xdr:colOff>
      <xdr:row>7</xdr:row>
      <xdr:rowOff>60960</xdr:rowOff>
    </xdr:to>
    <xdr:sp macro="" textlink="Pivots!J14">
      <xdr:nvSpPr>
        <xdr:cNvPr id="47" name="TextBox 46">
          <a:extLst>
            <a:ext uri="{FF2B5EF4-FFF2-40B4-BE49-F238E27FC236}">
              <a16:creationId xmlns:a16="http://schemas.microsoft.com/office/drawing/2014/main" id="{37FC9A9C-0173-4E8D-A16F-424B2061D056}"/>
            </a:ext>
          </a:extLst>
        </xdr:cNvPr>
        <xdr:cNvSpPr txBox="1"/>
      </xdr:nvSpPr>
      <xdr:spPr>
        <a:xfrm>
          <a:off x="10203180" y="105918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C866DD-1A6C-4500-85EA-2216D6F4F725}"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283-26-5248</a:t>
          </a:fld>
          <a:endParaRPr lang="en-IN" sz="1000" b="0" i="0" u="none" strike="noStrike" cap="none" spc="0">
            <a:ln w="0"/>
            <a:solidFill>
              <a:schemeClr val="accent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18</xdr:col>
      <xdr:colOff>152400</xdr:colOff>
      <xdr:row>3</xdr:row>
      <xdr:rowOff>45720</xdr:rowOff>
    </xdr:from>
    <xdr:to>
      <xdr:col>20</xdr:col>
      <xdr:colOff>60960</xdr:colOff>
      <xdr:row>4</xdr:row>
      <xdr:rowOff>144780</xdr:rowOff>
    </xdr:to>
    <xdr:sp macro="" textlink="Pivots!K12">
      <xdr:nvSpPr>
        <xdr:cNvPr id="48" name="TextBox 47">
          <a:extLst>
            <a:ext uri="{FF2B5EF4-FFF2-40B4-BE49-F238E27FC236}">
              <a16:creationId xmlns:a16="http://schemas.microsoft.com/office/drawing/2014/main" id="{1D470DC2-4BA7-4B45-AF82-98F4EBDC1337}"/>
            </a:ext>
          </a:extLst>
        </xdr:cNvPr>
        <xdr:cNvSpPr txBox="1"/>
      </xdr:nvSpPr>
      <xdr:spPr>
        <a:xfrm>
          <a:off x="11277600" y="59436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B3695B-8BF9-4BC4-BB09-08B4543C35AA}"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49.65</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18</xdr:col>
      <xdr:colOff>152400</xdr:colOff>
      <xdr:row>4</xdr:row>
      <xdr:rowOff>114300</xdr:rowOff>
    </xdr:from>
    <xdr:to>
      <xdr:col>20</xdr:col>
      <xdr:colOff>60960</xdr:colOff>
      <xdr:row>6</xdr:row>
      <xdr:rowOff>30480</xdr:rowOff>
    </xdr:to>
    <xdr:sp macro="" textlink="Pivots!K13">
      <xdr:nvSpPr>
        <xdr:cNvPr id="49" name="TextBox 48">
          <a:extLst>
            <a:ext uri="{FF2B5EF4-FFF2-40B4-BE49-F238E27FC236}">
              <a16:creationId xmlns:a16="http://schemas.microsoft.com/office/drawing/2014/main" id="{686BB778-127C-4AD3-82F6-90DEE5712966}"/>
            </a:ext>
          </a:extLst>
        </xdr:cNvPr>
        <xdr:cNvSpPr txBox="1"/>
      </xdr:nvSpPr>
      <xdr:spPr>
        <a:xfrm>
          <a:off x="11277600" y="84582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21723E-F7E3-411F-8CBB-A4599D5C1AC1}"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49.49</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18</xdr:col>
      <xdr:colOff>160020</xdr:colOff>
      <xdr:row>5</xdr:row>
      <xdr:rowOff>152400</xdr:rowOff>
    </xdr:from>
    <xdr:to>
      <xdr:col>20</xdr:col>
      <xdr:colOff>68580</xdr:colOff>
      <xdr:row>7</xdr:row>
      <xdr:rowOff>68580</xdr:rowOff>
    </xdr:to>
    <xdr:sp macro="" textlink="Pivots!K14">
      <xdr:nvSpPr>
        <xdr:cNvPr id="50" name="TextBox 49">
          <a:extLst>
            <a:ext uri="{FF2B5EF4-FFF2-40B4-BE49-F238E27FC236}">
              <a16:creationId xmlns:a16="http://schemas.microsoft.com/office/drawing/2014/main" id="{FC0A4739-5F71-4897-A31B-2BFF4EC81280}"/>
            </a:ext>
          </a:extLst>
        </xdr:cNvPr>
        <xdr:cNvSpPr txBox="1"/>
      </xdr:nvSpPr>
      <xdr:spPr>
        <a:xfrm>
          <a:off x="11285220" y="106680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9E4950-6421-44E7-B8A9-C7F720444B8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49.26</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20</xdr:col>
      <xdr:colOff>22860</xdr:colOff>
      <xdr:row>3</xdr:row>
      <xdr:rowOff>53340</xdr:rowOff>
    </xdr:from>
    <xdr:to>
      <xdr:col>21</xdr:col>
      <xdr:colOff>541020</xdr:colOff>
      <xdr:row>4</xdr:row>
      <xdr:rowOff>152400</xdr:rowOff>
    </xdr:to>
    <xdr:sp macro="" textlink="Pivots!F18">
      <xdr:nvSpPr>
        <xdr:cNvPr id="51" name="TextBox 50">
          <a:extLst>
            <a:ext uri="{FF2B5EF4-FFF2-40B4-BE49-F238E27FC236}">
              <a16:creationId xmlns:a16="http://schemas.microsoft.com/office/drawing/2014/main" id="{7A0CF404-ED9D-4819-847B-331719605371}"/>
            </a:ext>
          </a:extLst>
        </xdr:cNvPr>
        <xdr:cNvSpPr txBox="1"/>
      </xdr:nvSpPr>
      <xdr:spPr>
        <a:xfrm>
          <a:off x="12367260" y="60198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46267F-6971-4569-A09E-8E0C159FE127}"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860-79-0874</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20</xdr:col>
      <xdr:colOff>38100</xdr:colOff>
      <xdr:row>4</xdr:row>
      <xdr:rowOff>106680</xdr:rowOff>
    </xdr:from>
    <xdr:to>
      <xdr:col>21</xdr:col>
      <xdr:colOff>556260</xdr:colOff>
      <xdr:row>5</xdr:row>
      <xdr:rowOff>160020</xdr:rowOff>
    </xdr:to>
    <xdr:sp macro="" textlink="Pivots!F19">
      <xdr:nvSpPr>
        <xdr:cNvPr id="52" name="TextBox 51">
          <a:extLst>
            <a:ext uri="{FF2B5EF4-FFF2-40B4-BE49-F238E27FC236}">
              <a16:creationId xmlns:a16="http://schemas.microsoft.com/office/drawing/2014/main" id="{3A9CF20B-5AC9-46B4-B935-080606F0F05C}"/>
            </a:ext>
          </a:extLst>
        </xdr:cNvPr>
        <xdr:cNvSpPr txBox="1"/>
      </xdr:nvSpPr>
      <xdr:spPr>
        <a:xfrm>
          <a:off x="12382500" y="838200"/>
          <a:ext cx="1127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CA372B-B6AD-4621-9C54-67F3CAB26424}"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687-47-8271</a:t>
          </a:fld>
          <a:endParaRPr lang="en-IN" sz="1000" b="0" i="0" u="none" strike="noStrike" cap="none" spc="0">
            <a:ln w="0"/>
            <a:solidFill>
              <a:schemeClr val="accent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20</xdr:col>
      <xdr:colOff>45720</xdr:colOff>
      <xdr:row>5</xdr:row>
      <xdr:rowOff>160020</xdr:rowOff>
    </xdr:from>
    <xdr:to>
      <xdr:col>21</xdr:col>
      <xdr:colOff>563880</xdr:colOff>
      <xdr:row>7</xdr:row>
      <xdr:rowOff>76200</xdr:rowOff>
    </xdr:to>
    <xdr:sp macro="" textlink="Pivots!F20">
      <xdr:nvSpPr>
        <xdr:cNvPr id="53" name="TextBox 52">
          <a:extLst>
            <a:ext uri="{FF2B5EF4-FFF2-40B4-BE49-F238E27FC236}">
              <a16:creationId xmlns:a16="http://schemas.microsoft.com/office/drawing/2014/main" id="{71AA3CFA-F419-4571-9BD6-D4876FA9622F}"/>
            </a:ext>
          </a:extLst>
        </xdr:cNvPr>
        <xdr:cNvSpPr txBox="1"/>
      </xdr:nvSpPr>
      <xdr:spPr>
        <a:xfrm>
          <a:off x="12390120" y="107442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401739-E8F2-4012-A981-BD83D002268D}"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283-26-5248</a:t>
          </a:fld>
          <a:endParaRPr lang="en-IN" sz="1000" b="0" i="0" u="none" strike="noStrike" cap="none" spc="0">
            <a:ln w="0"/>
            <a:solidFill>
              <a:schemeClr val="accent1"/>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21</xdr:col>
      <xdr:colOff>510540</xdr:colOff>
      <xdr:row>3</xdr:row>
      <xdr:rowOff>60960</xdr:rowOff>
    </xdr:from>
    <xdr:to>
      <xdr:col>23</xdr:col>
      <xdr:colOff>419100</xdr:colOff>
      <xdr:row>4</xdr:row>
      <xdr:rowOff>160020</xdr:rowOff>
    </xdr:to>
    <xdr:sp macro="" textlink="Pivots!G18">
      <xdr:nvSpPr>
        <xdr:cNvPr id="54" name="TextBox 53">
          <a:extLst>
            <a:ext uri="{FF2B5EF4-FFF2-40B4-BE49-F238E27FC236}">
              <a16:creationId xmlns:a16="http://schemas.microsoft.com/office/drawing/2014/main" id="{08C12DAA-22F5-4A7F-B536-16F9B55CC690}"/>
            </a:ext>
          </a:extLst>
        </xdr:cNvPr>
        <xdr:cNvSpPr txBox="1"/>
      </xdr:nvSpPr>
      <xdr:spPr>
        <a:xfrm>
          <a:off x="13464540" y="60960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CE7B0B-B903-4486-81A7-C30752C87A32}"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993.00</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21</xdr:col>
      <xdr:colOff>510540</xdr:colOff>
      <xdr:row>4</xdr:row>
      <xdr:rowOff>129540</xdr:rowOff>
    </xdr:from>
    <xdr:to>
      <xdr:col>23</xdr:col>
      <xdr:colOff>419100</xdr:colOff>
      <xdr:row>6</xdr:row>
      <xdr:rowOff>45720</xdr:rowOff>
    </xdr:to>
    <xdr:sp macro="" textlink="Pivots!G19">
      <xdr:nvSpPr>
        <xdr:cNvPr id="55" name="TextBox 54">
          <a:extLst>
            <a:ext uri="{FF2B5EF4-FFF2-40B4-BE49-F238E27FC236}">
              <a16:creationId xmlns:a16="http://schemas.microsoft.com/office/drawing/2014/main" id="{7D7EF785-9FA9-47BE-96A1-FE013730921B}"/>
            </a:ext>
          </a:extLst>
        </xdr:cNvPr>
        <xdr:cNvSpPr txBox="1"/>
      </xdr:nvSpPr>
      <xdr:spPr>
        <a:xfrm>
          <a:off x="13464540" y="86106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4489CB-704C-40C6-A30A-BADDA141308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989.80</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21</xdr:col>
      <xdr:colOff>518160</xdr:colOff>
      <xdr:row>5</xdr:row>
      <xdr:rowOff>167640</xdr:rowOff>
    </xdr:from>
    <xdr:to>
      <xdr:col>23</xdr:col>
      <xdr:colOff>426720</xdr:colOff>
      <xdr:row>7</xdr:row>
      <xdr:rowOff>83820</xdr:rowOff>
    </xdr:to>
    <xdr:sp macro="" textlink="Pivots!G20">
      <xdr:nvSpPr>
        <xdr:cNvPr id="56" name="TextBox 55">
          <a:extLst>
            <a:ext uri="{FF2B5EF4-FFF2-40B4-BE49-F238E27FC236}">
              <a16:creationId xmlns:a16="http://schemas.microsoft.com/office/drawing/2014/main" id="{F889569D-6CFA-48F3-BD02-541A69D86B5D}"/>
            </a:ext>
          </a:extLst>
        </xdr:cNvPr>
        <xdr:cNvSpPr txBox="1"/>
      </xdr:nvSpPr>
      <xdr:spPr>
        <a:xfrm>
          <a:off x="13472160" y="108204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2C1CC7-BD40-4993-AF63-35CAEC747F24}"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 985.20</a:t>
          </a:fld>
          <a:endParaRPr lang="en-IN" sz="1000" b="0"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0</xdr:col>
      <xdr:colOff>144780</xdr:colOff>
      <xdr:row>8</xdr:row>
      <xdr:rowOff>76200</xdr:rowOff>
    </xdr:from>
    <xdr:to>
      <xdr:col>11</xdr:col>
      <xdr:colOff>274320</xdr:colOff>
      <xdr:row>21</xdr:row>
      <xdr:rowOff>144780</xdr:rowOff>
    </xdr:to>
    <xdr:sp macro="" textlink="">
      <xdr:nvSpPr>
        <xdr:cNvPr id="57" name="Rectangle: Rounded Corners 56">
          <a:extLst>
            <a:ext uri="{FF2B5EF4-FFF2-40B4-BE49-F238E27FC236}">
              <a16:creationId xmlns:a16="http://schemas.microsoft.com/office/drawing/2014/main" id="{9F43544D-A332-4ADC-9549-D7FD48BDCE17}"/>
            </a:ext>
          </a:extLst>
        </xdr:cNvPr>
        <xdr:cNvSpPr/>
      </xdr:nvSpPr>
      <xdr:spPr>
        <a:xfrm>
          <a:off x="144780" y="1539240"/>
          <a:ext cx="6835140" cy="244602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312420</xdr:colOff>
      <xdr:row>9</xdr:row>
      <xdr:rowOff>7620</xdr:rowOff>
    </xdr:from>
    <xdr:to>
      <xdr:col>4</xdr:col>
      <xdr:colOff>449580</xdr:colOff>
      <xdr:row>10</xdr:row>
      <xdr:rowOff>99060</xdr:rowOff>
    </xdr:to>
    <xdr:sp macro="" textlink="">
      <xdr:nvSpPr>
        <xdr:cNvPr id="58" name="TextBox 57">
          <a:extLst>
            <a:ext uri="{FF2B5EF4-FFF2-40B4-BE49-F238E27FC236}">
              <a16:creationId xmlns:a16="http://schemas.microsoft.com/office/drawing/2014/main" id="{C007E9B9-43B1-4155-9F7B-FDA47A9308E7}"/>
            </a:ext>
          </a:extLst>
        </xdr:cNvPr>
        <xdr:cNvSpPr txBox="1"/>
      </xdr:nvSpPr>
      <xdr:spPr>
        <a:xfrm>
          <a:off x="312420" y="1653540"/>
          <a:ext cx="25755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TOTAL GROSS</a:t>
          </a:r>
          <a:r>
            <a:rPr lang="en-US" sz="1200" b="0" i="0" u="none" strike="noStrike" cap="none" spc="0" baseline="0">
              <a:ln w="0"/>
              <a:solidFill>
                <a:schemeClr val="accent1"/>
              </a:solidFill>
              <a:effectLst>
                <a:outerShdw blurRad="38100" dist="19050" dir="2700000" algn="tl" rotWithShape="0">
                  <a:schemeClr val="dk1">
                    <a:alpha val="40000"/>
                  </a:schemeClr>
                </a:outerShdw>
              </a:effectLst>
              <a:latin typeface="Calibri"/>
              <a:cs typeface="Calibri"/>
            </a:rPr>
            <a:t> ON MONTHLY BASIS</a:t>
          </a:r>
          <a:endPar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0</xdr:col>
      <xdr:colOff>594360</xdr:colOff>
      <xdr:row>10</xdr:row>
      <xdr:rowOff>22860</xdr:rowOff>
    </xdr:from>
    <xdr:to>
      <xdr:col>10</xdr:col>
      <xdr:colOff>464820</xdr:colOff>
      <xdr:row>17</xdr:row>
      <xdr:rowOff>144780</xdr:rowOff>
    </xdr:to>
    <xdr:graphicFrame macro="">
      <xdr:nvGraphicFramePr>
        <xdr:cNvPr id="59" name="Chart 58">
          <a:extLst>
            <a:ext uri="{FF2B5EF4-FFF2-40B4-BE49-F238E27FC236}">
              <a16:creationId xmlns:a16="http://schemas.microsoft.com/office/drawing/2014/main" id="{A5F94807-7958-45B1-A36B-F579855EE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480060</xdr:colOff>
      <xdr:row>18</xdr:row>
      <xdr:rowOff>7620</xdr:rowOff>
    </xdr:from>
    <xdr:to>
      <xdr:col>10</xdr:col>
      <xdr:colOff>495300</xdr:colOff>
      <xdr:row>19</xdr:row>
      <xdr:rowOff>106680</xdr:rowOff>
    </xdr:to>
    <xdr:sp macro="" textlink="#REF!">
      <xdr:nvSpPr>
        <xdr:cNvPr id="60" name="TextBox 59">
          <a:extLst>
            <a:ext uri="{FF2B5EF4-FFF2-40B4-BE49-F238E27FC236}">
              <a16:creationId xmlns:a16="http://schemas.microsoft.com/office/drawing/2014/main" id="{91EE1E90-88F5-4EB0-BF32-710BCE87F89A}"/>
            </a:ext>
          </a:extLst>
        </xdr:cNvPr>
        <xdr:cNvSpPr txBox="1"/>
      </xdr:nvSpPr>
      <xdr:spPr>
        <a:xfrm>
          <a:off x="5356860" y="3299460"/>
          <a:ext cx="1234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cap="none" spc="0">
              <a:ln w="0"/>
              <a:solidFill>
                <a:srgbClr val="746AB0"/>
              </a:solidFill>
              <a:effectLst>
                <a:outerShdw blurRad="38100" dist="19050" dir="2700000" algn="tl" rotWithShape="0">
                  <a:schemeClr val="dk1">
                    <a:alpha val="40000"/>
                  </a:schemeClr>
                </a:outerShdw>
              </a:effectLst>
              <a:latin typeface="Calibri"/>
              <a:ea typeface="+mn-ea"/>
              <a:cs typeface="Calibri"/>
            </a:rPr>
            <a:t>MAX GROSS</a:t>
          </a:r>
          <a:endParaRPr lang="en-IN" sz="1200" b="0" i="0" u="none" strike="noStrike" cap="none" spc="0">
            <a:ln w="0"/>
            <a:solidFill>
              <a:srgbClr val="746AB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4</xdr:col>
      <xdr:colOff>502920</xdr:colOff>
      <xdr:row>18</xdr:row>
      <xdr:rowOff>15240</xdr:rowOff>
    </xdr:from>
    <xdr:to>
      <xdr:col>6</xdr:col>
      <xdr:colOff>518160</xdr:colOff>
      <xdr:row>19</xdr:row>
      <xdr:rowOff>114300</xdr:rowOff>
    </xdr:to>
    <xdr:sp macro="" textlink="#REF!">
      <xdr:nvSpPr>
        <xdr:cNvPr id="61" name="TextBox 60">
          <a:extLst>
            <a:ext uri="{FF2B5EF4-FFF2-40B4-BE49-F238E27FC236}">
              <a16:creationId xmlns:a16="http://schemas.microsoft.com/office/drawing/2014/main" id="{F732C149-6489-4CCE-94A2-30DC338569D1}"/>
            </a:ext>
          </a:extLst>
        </xdr:cNvPr>
        <xdr:cNvSpPr txBox="1"/>
      </xdr:nvSpPr>
      <xdr:spPr>
        <a:xfrm>
          <a:off x="2941320" y="3307080"/>
          <a:ext cx="1234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cap="none" spc="0">
              <a:ln w="0"/>
              <a:solidFill>
                <a:srgbClr val="746AB0"/>
              </a:solidFill>
              <a:effectLst>
                <a:outerShdw blurRad="38100" dist="19050" dir="2700000" algn="tl" rotWithShape="0">
                  <a:schemeClr val="dk1">
                    <a:alpha val="40000"/>
                  </a:schemeClr>
                </a:outerShdw>
              </a:effectLst>
              <a:latin typeface="Calibri"/>
              <a:ea typeface="+mn-ea"/>
              <a:cs typeface="Calibri"/>
            </a:rPr>
            <a:t>AVERAGE GROSS</a:t>
          </a:r>
          <a:endParaRPr lang="en-IN" sz="1200" b="0" i="0" u="none" strike="noStrike" cap="none" spc="0">
            <a:ln w="0"/>
            <a:solidFill>
              <a:srgbClr val="746AB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xdr:col>
      <xdr:colOff>68580</xdr:colOff>
      <xdr:row>17</xdr:row>
      <xdr:rowOff>175260</xdr:rowOff>
    </xdr:from>
    <xdr:to>
      <xdr:col>3</xdr:col>
      <xdr:colOff>83820</xdr:colOff>
      <xdr:row>19</xdr:row>
      <xdr:rowOff>91440</xdr:rowOff>
    </xdr:to>
    <xdr:sp macro="" textlink="#REF!">
      <xdr:nvSpPr>
        <xdr:cNvPr id="62" name="TextBox 61">
          <a:extLst>
            <a:ext uri="{FF2B5EF4-FFF2-40B4-BE49-F238E27FC236}">
              <a16:creationId xmlns:a16="http://schemas.microsoft.com/office/drawing/2014/main" id="{B890D52C-C942-4A08-88FF-C89AD03173FE}"/>
            </a:ext>
          </a:extLst>
        </xdr:cNvPr>
        <xdr:cNvSpPr txBox="1"/>
      </xdr:nvSpPr>
      <xdr:spPr>
        <a:xfrm>
          <a:off x="678180" y="3284220"/>
          <a:ext cx="1234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rgbClr val="746AB0"/>
              </a:solidFill>
              <a:effectLst>
                <a:outerShdw blurRad="38100" dist="19050" dir="2700000" algn="tl" rotWithShape="0">
                  <a:schemeClr val="dk1">
                    <a:alpha val="40000"/>
                  </a:schemeClr>
                </a:outerShdw>
              </a:effectLst>
              <a:latin typeface="Calibri"/>
              <a:cs typeface="Calibri"/>
            </a:rPr>
            <a:t>MIN</a:t>
          </a:r>
          <a:r>
            <a:rPr lang="en-US" sz="1200" b="0" i="0" u="none" strike="noStrike" cap="none" spc="0" baseline="0">
              <a:ln w="0"/>
              <a:solidFill>
                <a:srgbClr val="746AB0"/>
              </a:solidFill>
              <a:effectLst>
                <a:outerShdw blurRad="38100" dist="19050" dir="2700000" algn="tl" rotWithShape="0">
                  <a:schemeClr val="dk1">
                    <a:alpha val="40000"/>
                  </a:schemeClr>
                </a:outerShdw>
              </a:effectLst>
              <a:latin typeface="Calibri"/>
              <a:cs typeface="Calibri"/>
            </a:rPr>
            <a:t> GROSS</a:t>
          </a:r>
          <a:endParaRPr lang="en-IN" sz="1200" b="0" cap="none" spc="0">
            <a:ln w="0"/>
            <a:solidFill>
              <a:srgbClr val="746AB0"/>
            </a:solidFill>
            <a:effectLst>
              <a:outerShdw blurRad="38100" dist="19050" dir="2700000" algn="tl" rotWithShape="0">
                <a:schemeClr val="dk1">
                  <a:alpha val="40000"/>
                </a:schemeClr>
              </a:outerShdw>
            </a:effectLst>
          </a:endParaRPr>
        </a:p>
      </xdr:txBody>
    </xdr:sp>
    <xdr:clientData/>
  </xdr:twoCellAnchor>
  <xdr:twoCellAnchor>
    <xdr:from>
      <xdr:col>1</xdr:col>
      <xdr:colOff>7620</xdr:colOff>
      <xdr:row>19</xdr:row>
      <xdr:rowOff>38100</xdr:rowOff>
    </xdr:from>
    <xdr:to>
      <xdr:col>3</xdr:col>
      <xdr:colOff>251460</xdr:colOff>
      <xdr:row>21</xdr:row>
      <xdr:rowOff>76200</xdr:rowOff>
    </xdr:to>
    <xdr:sp macro="" textlink="Pivots!D44">
      <xdr:nvSpPr>
        <xdr:cNvPr id="63" name="TextBox 62">
          <a:extLst>
            <a:ext uri="{FF2B5EF4-FFF2-40B4-BE49-F238E27FC236}">
              <a16:creationId xmlns:a16="http://schemas.microsoft.com/office/drawing/2014/main" id="{12174B9D-9A20-4F1F-8658-5AA485DC849D}"/>
            </a:ext>
          </a:extLst>
        </xdr:cNvPr>
        <xdr:cNvSpPr txBox="1"/>
      </xdr:nvSpPr>
      <xdr:spPr>
        <a:xfrm>
          <a:off x="617220" y="3512820"/>
          <a:ext cx="14630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55A5A7-8282-4A17-A6C2-B3003FE7145E}"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 378.93</a:t>
          </a:fld>
          <a:endParaRPr lang="en-IN"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4</xdr:col>
      <xdr:colOff>548640</xdr:colOff>
      <xdr:row>19</xdr:row>
      <xdr:rowOff>68580</xdr:rowOff>
    </xdr:from>
    <xdr:to>
      <xdr:col>7</xdr:col>
      <xdr:colOff>182880</xdr:colOff>
      <xdr:row>21</xdr:row>
      <xdr:rowOff>106680</xdr:rowOff>
    </xdr:to>
    <xdr:sp macro="" textlink="Pivots!D43">
      <xdr:nvSpPr>
        <xdr:cNvPr id="64" name="TextBox 63">
          <a:extLst>
            <a:ext uri="{FF2B5EF4-FFF2-40B4-BE49-F238E27FC236}">
              <a16:creationId xmlns:a16="http://schemas.microsoft.com/office/drawing/2014/main" id="{14CD0E21-6A15-4D36-85D1-9F5B8FE2D0F5}"/>
            </a:ext>
          </a:extLst>
        </xdr:cNvPr>
        <xdr:cNvSpPr txBox="1"/>
      </xdr:nvSpPr>
      <xdr:spPr>
        <a:xfrm>
          <a:off x="2987040" y="3543300"/>
          <a:ext cx="14630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90530D5-1C0E-4295-8FDF-A66E3BC507EF}"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 1,281.61</a:t>
          </a:fld>
          <a:endParaRPr lang="en-IN"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8</xdr:col>
      <xdr:colOff>335280</xdr:colOff>
      <xdr:row>19</xdr:row>
      <xdr:rowOff>76200</xdr:rowOff>
    </xdr:from>
    <xdr:to>
      <xdr:col>10</xdr:col>
      <xdr:colOff>579120</xdr:colOff>
      <xdr:row>21</xdr:row>
      <xdr:rowOff>114300</xdr:rowOff>
    </xdr:to>
    <xdr:sp macro="" textlink="Pivots!D42">
      <xdr:nvSpPr>
        <xdr:cNvPr id="65" name="TextBox 64">
          <a:extLst>
            <a:ext uri="{FF2B5EF4-FFF2-40B4-BE49-F238E27FC236}">
              <a16:creationId xmlns:a16="http://schemas.microsoft.com/office/drawing/2014/main" id="{CD01782D-1D47-42C4-9FD1-BFAA19559DA2}"/>
            </a:ext>
          </a:extLst>
        </xdr:cNvPr>
        <xdr:cNvSpPr txBox="1"/>
      </xdr:nvSpPr>
      <xdr:spPr>
        <a:xfrm>
          <a:off x="5212080" y="3550920"/>
          <a:ext cx="14630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ED53B7-9DAC-4345-B008-CB830067970C}"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 4,122.03</a:t>
          </a:fld>
          <a:endParaRPr lang="en-IN"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3</xdr:col>
      <xdr:colOff>601980</xdr:colOff>
      <xdr:row>17</xdr:row>
      <xdr:rowOff>160020</xdr:rowOff>
    </xdr:from>
    <xdr:to>
      <xdr:col>3</xdr:col>
      <xdr:colOff>601980</xdr:colOff>
      <xdr:row>21</xdr:row>
      <xdr:rowOff>83820</xdr:rowOff>
    </xdr:to>
    <xdr:cxnSp macro="">
      <xdr:nvCxnSpPr>
        <xdr:cNvPr id="66" name="Straight Connector 65">
          <a:extLst>
            <a:ext uri="{FF2B5EF4-FFF2-40B4-BE49-F238E27FC236}">
              <a16:creationId xmlns:a16="http://schemas.microsoft.com/office/drawing/2014/main" id="{89CD925B-CD92-4789-A9CD-1EE96C3FC3AF}"/>
            </a:ext>
          </a:extLst>
        </xdr:cNvPr>
        <xdr:cNvCxnSpPr/>
      </xdr:nvCxnSpPr>
      <xdr:spPr>
        <a:xfrm>
          <a:off x="2430780" y="3268980"/>
          <a:ext cx="0" cy="6553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502920</xdr:colOff>
      <xdr:row>18</xdr:row>
      <xdr:rowOff>0</xdr:rowOff>
    </xdr:from>
    <xdr:to>
      <xdr:col>7</xdr:col>
      <xdr:colOff>510540</xdr:colOff>
      <xdr:row>21</xdr:row>
      <xdr:rowOff>106680</xdr:rowOff>
    </xdr:to>
    <xdr:cxnSp macro="">
      <xdr:nvCxnSpPr>
        <xdr:cNvPr id="67" name="Straight Connector 66">
          <a:extLst>
            <a:ext uri="{FF2B5EF4-FFF2-40B4-BE49-F238E27FC236}">
              <a16:creationId xmlns:a16="http://schemas.microsoft.com/office/drawing/2014/main" id="{28500498-A282-4FD6-A59F-5A785212BA5B}"/>
            </a:ext>
          </a:extLst>
        </xdr:cNvPr>
        <xdr:cNvCxnSpPr/>
      </xdr:nvCxnSpPr>
      <xdr:spPr>
        <a:xfrm>
          <a:off x="4770120" y="3291840"/>
          <a:ext cx="7620" cy="6553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220980</xdr:colOff>
      <xdr:row>11</xdr:row>
      <xdr:rowOff>68580</xdr:rowOff>
    </xdr:from>
    <xdr:to>
      <xdr:col>18</xdr:col>
      <xdr:colOff>228600</xdr:colOff>
      <xdr:row>20</xdr:row>
      <xdr:rowOff>7620</xdr:rowOff>
    </xdr:to>
    <xdr:graphicFrame macro="">
      <xdr:nvGraphicFramePr>
        <xdr:cNvPr id="68" name="Chart 67">
          <a:extLst>
            <a:ext uri="{FF2B5EF4-FFF2-40B4-BE49-F238E27FC236}">
              <a16:creationId xmlns:a16="http://schemas.microsoft.com/office/drawing/2014/main" id="{E2A33BBF-D35F-4731-B885-36E150FCD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655320</xdr:colOff>
      <xdr:row>11</xdr:row>
      <xdr:rowOff>76200</xdr:rowOff>
    </xdr:from>
    <xdr:to>
      <xdr:col>15</xdr:col>
      <xdr:colOff>76200</xdr:colOff>
      <xdr:row>20</xdr:row>
      <xdr:rowOff>7620</xdr:rowOff>
    </xdr:to>
    <xdr:graphicFrame macro="">
      <xdr:nvGraphicFramePr>
        <xdr:cNvPr id="69" name="Chart 68">
          <a:extLst>
            <a:ext uri="{FF2B5EF4-FFF2-40B4-BE49-F238E27FC236}">
              <a16:creationId xmlns:a16="http://schemas.microsoft.com/office/drawing/2014/main" id="{5FF4E9A4-F8E7-4B3B-977A-0B9722A4A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586740</xdr:colOff>
      <xdr:row>10</xdr:row>
      <xdr:rowOff>22860</xdr:rowOff>
    </xdr:from>
    <xdr:to>
      <xdr:col>13</xdr:col>
      <xdr:colOff>22860</xdr:colOff>
      <xdr:row>11</xdr:row>
      <xdr:rowOff>114300</xdr:rowOff>
    </xdr:to>
    <xdr:sp macro="" textlink="">
      <xdr:nvSpPr>
        <xdr:cNvPr id="71" name="TextBox 70">
          <a:extLst>
            <a:ext uri="{FF2B5EF4-FFF2-40B4-BE49-F238E27FC236}">
              <a16:creationId xmlns:a16="http://schemas.microsoft.com/office/drawing/2014/main" id="{48056991-7374-4B91-A1FE-D07F0BDC8AE2}"/>
            </a:ext>
          </a:extLst>
        </xdr:cNvPr>
        <xdr:cNvSpPr txBox="1"/>
      </xdr:nvSpPr>
      <xdr:spPr>
        <a:xfrm>
          <a:off x="7292340" y="1851660"/>
          <a:ext cx="7620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FEMALE</a:t>
          </a:r>
        </a:p>
      </xdr:txBody>
    </xdr:sp>
    <xdr:clientData/>
  </xdr:twoCellAnchor>
  <xdr:twoCellAnchor>
    <xdr:from>
      <xdr:col>15</xdr:col>
      <xdr:colOff>144780</xdr:colOff>
      <xdr:row>10</xdr:row>
      <xdr:rowOff>0</xdr:rowOff>
    </xdr:from>
    <xdr:to>
      <xdr:col>16</xdr:col>
      <xdr:colOff>114300</xdr:colOff>
      <xdr:row>11</xdr:row>
      <xdr:rowOff>91440</xdr:rowOff>
    </xdr:to>
    <xdr:sp macro="" textlink="">
      <xdr:nvSpPr>
        <xdr:cNvPr id="72" name="TextBox 71">
          <a:extLst>
            <a:ext uri="{FF2B5EF4-FFF2-40B4-BE49-F238E27FC236}">
              <a16:creationId xmlns:a16="http://schemas.microsoft.com/office/drawing/2014/main" id="{4E5DC096-AA59-4CAF-8E33-F9E06D01DD18}"/>
            </a:ext>
          </a:extLst>
        </xdr:cNvPr>
        <xdr:cNvSpPr txBox="1"/>
      </xdr:nvSpPr>
      <xdr:spPr>
        <a:xfrm>
          <a:off x="9395460" y="1828800"/>
          <a:ext cx="579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MALE</a:t>
          </a:r>
        </a:p>
      </xdr:txBody>
    </xdr:sp>
    <xdr:clientData/>
  </xdr:twoCellAnchor>
  <xdr:twoCellAnchor>
    <xdr:from>
      <xdr:col>13</xdr:col>
      <xdr:colOff>228600</xdr:colOff>
      <xdr:row>8</xdr:row>
      <xdr:rowOff>53340</xdr:rowOff>
    </xdr:from>
    <xdr:to>
      <xdr:col>17</xdr:col>
      <xdr:colOff>365760</xdr:colOff>
      <xdr:row>9</xdr:row>
      <xdr:rowOff>144780</xdr:rowOff>
    </xdr:to>
    <xdr:sp macro="" textlink="">
      <xdr:nvSpPr>
        <xdr:cNvPr id="74" name="TextBox 73">
          <a:extLst>
            <a:ext uri="{FF2B5EF4-FFF2-40B4-BE49-F238E27FC236}">
              <a16:creationId xmlns:a16="http://schemas.microsoft.com/office/drawing/2014/main" id="{5854A298-4338-4BB3-859E-38E51D316632}"/>
            </a:ext>
          </a:extLst>
        </xdr:cNvPr>
        <xdr:cNvSpPr txBox="1"/>
      </xdr:nvSpPr>
      <xdr:spPr>
        <a:xfrm>
          <a:off x="8260080" y="1516380"/>
          <a:ext cx="25755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%split of Invoices</a:t>
          </a:r>
          <a:r>
            <a:rPr lang="en-US" sz="1200" b="0" i="0" u="none" strike="noStrike" cap="none" spc="0" baseline="0">
              <a:ln w="0"/>
              <a:solidFill>
                <a:schemeClr val="accent1"/>
              </a:solidFill>
              <a:effectLst>
                <a:outerShdw blurRad="38100" dist="19050" dir="2700000" algn="tl" rotWithShape="0">
                  <a:schemeClr val="dk1">
                    <a:alpha val="40000"/>
                  </a:schemeClr>
                </a:outerShdw>
              </a:effectLst>
              <a:latin typeface="Calibri"/>
              <a:cs typeface="Calibri"/>
            </a:rPr>
            <a:t> on Gender</a:t>
          </a:r>
          <a:endPar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12</xdr:col>
      <xdr:colOff>502920</xdr:colOff>
      <xdr:row>14</xdr:row>
      <xdr:rowOff>114300</xdr:rowOff>
    </xdr:from>
    <xdr:to>
      <xdr:col>14</xdr:col>
      <xdr:colOff>251460</xdr:colOff>
      <xdr:row>16</xdr:row>
      <xdr:rowOff>152400</xdr:rowOff>
    </xdr:to>
    <xdr:sp macro="" textlink="Pivots!G30">
      <xdr:nvSpPr>
        <xdr:cNvPr id="75" name="TextBox 74">
          <a:extLst>
            <a:ext uri="{FF2B5EF4-FFF2-40B4-BE49-F238E27FC236}">
              <a16:creationId xmlns:a16="http://schemas.microsoft.com/office/drawing/2014/main" id="{760D14E8-CCB0-418A-9C24-001D9172A1C7}"/>
            </a:ext>
          </a:extLst>
        </xdr:cNvPr>
        <xdr:cNvSpPr txBox="1"/>
      </xdr:nvSpPr>
      <xdr:spPr>
        <a:xfrm>
          <a:off x="7924800" y="2674620"/>
          <a:ext cx="9677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2A4A7CC-08B9-4423-A01B-F34935CFB292}"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50.10%</a:t>
          </a:fld>
          <a:endParaRPr lang="en-IN"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16</xdr:col>
      <xdr:colOff>114300</xdr:colOff>
      <xdr:row>14</xdr:row>
      <xdr:rowOff>114300</xdr:rowOff>
    </xdr:from>
    <xdr:to>
      <xdr:col>17</xdr:col>
      <xdr:colOff>396240</xdr:colOff>
      <xdr:row>16</xdr:row>
      <xdr:rowOff>152400</xdr:rowOff>
    </xdr:to>
    <xdr:sp macro="" textlink="Pivots!G31">
      <xdr:nvSpPr>
        <xdr:cNvPr id="76" name="TextBox 75">
          <a:extLst>
            <a:ext uri="{FF2B5EF4-FFF2-40B4-BE49-F238E27FC236}">
              <a16:creationId xmlns:a16="http://schemas.microsoft.com/office/drawing/2014/main" id="{539B249D-66CD-4F93-BF4C-61DE7824E423}"/>
            </a:ext>
          </a:extLst>
        </xdr:cNvPr>
        <xdr:cNvSpPr txBox="1"/>
      </xdr:nvSpPr>
      <xdr:spPr>
        <a:xfrm>
          <a:off x="9974580" y="2674620"/>
          <a:ext cx="8915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2FC5D9-1246-49AC-AE53-F5BE754EF0A9}" type="TxLink">
            <a:rPr lang="en-US"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49.90%</a:t>
          </a:fld>
          <a:endParaRPr lang="en-IN" sz="1800" b="0"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18</xdr:col>
      <xdr:colOff>563880</xdr:colOff>
      <xdr:row>8</xdr:row>
      <xdr:rowOff>30480</xdr:rowOff>
    </xdr:from>
    <xdr:to>
      <xdr:col>23</xdr:col>
      <xdr:colOff>160020</xdr:colOff>
      <xdr:row>21</xdr:row>
      <xdr:rowOff>160020</xdr:rowOff>
    </xdr:to>
    <xdr:sp macro="" textlink="">
      <xdr:nvSpPr>
        <xdr:cNvPr id="73" name="Rectangle: Rounded Corners 72">
          <a:extLst>
            <a:ext uri="{FF2B5EF4-FFF2-40B4-BE49-F238E27FC236}">
              <a16:creationId xmlns:a16="http://schemas.microsoft.com/office/drawing/2014/main" id="{4C38AB4F-EEAB-4509-B504-65047E4C9187}"/>
            </a:ext>
          </a:extLst>
        </xdr:cNvPr>
        <xdr:cNvSpPr/>
      </xdr:nvSpPr>
      <xdr:spPr>
        <a:xfrm>
          <a:off x="11689080" y="1493520"/>
          <a:ext cx="2644140" cy="250698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19</xdr:col>
      <xdr:colOff>449580</xdr:colOff>
      <xdr:row>8</xdr:row>
      <xdr:rowOff>114300</xdr:rowOff>
    </xdr:from>
    <xdr:to>
      <xdr:col>22</xdr:col>
      <xdr:colOff>434340</xdr:colOff>
      <xdr:row>10</xdr:row>
      <xdr:rowOff>45720</xdr:rowOff>
    </xdr:to>
    <xdr:sp macro="" textlink="">
      <xdr:nvSpPr>
        <xdr:cNvPr id="77" name="TextBox 76">
          <a:extLst>
            <a:ext uri="{FF2B5EF4-FFF2-40B4-BE49-F238E27FC236}">
              <a16:creationId xmlns:a16="http://schemas.microsoft.com/office/drawing/2014/main" id="{7E316B33-2E0D-4D51-9C9D-8C3842EA1FCD}"/>
            </a:ext>
          </a:extLst>
        </xdr:cNvPr>
        <xdr:cNvSpPr txBox="1"/>
      </xdr:nvSpPr>
      <xdr:spPr>
        <a:xfrm>
          <a:off x="12184380" y="1577340"/>
          <a:ext cx="1813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Invoices &amp; Gross Income</a:t>
          </a:r>
        </a:p>
        <a:p>
          <a:endPar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19</xdr:col>
      <xdr:colOff>129540</xdr:colOff>
      <xdr:row>11</xdr:row>
      <xdr:rowOff>0</xdr:rowOff>
    </xdr:from>
    <xdr:to>
      <xdr:col>21</xdr:col>
      <xdr:colOff>38100</xdr:colOff>
      <xdr:row>12</xdr:row>
      <xdr:rowOff>99060</xdr:rowOff>
    </xdr:to>
    <xdr:sp macro="" textlink="Pivots!J12">
      <xdr:nvSpPr>
        <xdr:cNvPr id="78" name="TextBox 77">
          <a:extLst>
            <a:ext uri="{FF2B5EF4-FFF2-40B4-BE49-F238E27FC236}">
              <a16:creationId xmlns:a16="http://schemas.microsoft.com/office/drawing/2014/main" id="{A228CD5A-51E6-47F0-B719-461339F7135D}"/>
            </a:ext>
          </a:extLst>
        </xdr:cNvPr>
        <xdr:cNvSpPr txBox="1"/>
      </xdr:nvSpPr>
      <xdr:spPr>
        <a:xfrm>
          <a:off x="11864340" y="201168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373-73-7910</a:t>
          </a:r>
          <a:r>
            <a:rPr lang="en-IN" b="1"/>
            <a:t> </a:t>
          </a:r>
          <a:endParaRPr lang="en-IN" sz="1000" b="1"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19</xdr:col>
      <xdr:colOff>144780</xdr:colOff>
      <xdr:row>14</xdr:row>
      <xdr:rowOff>45720</xdr:rowOff>
    </xdr:from>
    <xdr:to>
      <xdr:col>21</xdr:col>
      <xdr:colOff>53340</xdr:colOff>
      <xdr:row>15</xdr:row>
      <xdr:rowOff>99060</xdr:rowOff>
    </xdr:to>
    <xdr:sp macro="" textlink="Pivots!J13">
      <xdr:nvSpPr>
        <xdr:cNvPr id="79" name="TextBox 78">
          <a:extLst>
            <a:ext uri="{FF2B5EF4-FFF2-40B4-BE49-F238E27FC236}">
              <a16:creationId xmlns:a16="http://schemas.microsoft.com/office/drawing/2014/main" id="{926FB94B-6B30-4ACE-95DC-15AD4E1BD15D}"/>
            </a:ext>
          </a:extLst>
        </xdr:cNvPr>
        <xdr:cNvSpPr txBox="1"/>
      </xdr:nvSpPr>
      <xdr:spPr>
        <a:xfrm>
          <a:off x="11879580" y="2606040"/>
          <a:ext cx="1127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i="0" u="none" strike="noStrike">
              <a:solidFill>
                <a:schemeClr val="dk1"/>
              </a:solidFill>
              <a:effectLst/>
              <a:latin typeface="+mn-lt"/>
              <a:ea typeface="+mn-ea"/>
              <a:cs typeface="+mn-cs"/>
            </a:rPr>
            <a:t>355-53-5943 </a:t>
          </a:r>
        </a:p>
      </xdr:txBody>
    </xdr:sp>
    <xdr:clientData/>
  </xdr:twoCellAnchor>
  <xdr:twoCellAnchor>
    <xdr:from>
      <xdr:col>19</xdr:col>
      <xdr:colOff>167640</xdr:colOff>
      <xdr:row>17</xdr:row>
      <xdr:rowOff>121920</xdr:rowOff>
    </xdr:from>
    <xdr:to>
      <xdr:col>21</xdr:col>
      <xdr:colOff>76200</xdr:colOff>
      <xdr:row>19</xdr:row>
      <xdr:rowOff>38100</xdr:rowOff>
    </xdr:to>
    <xdr:sp macro="" textlink="Pivots!J14">
      <xdr:nvSpPr>
        <xdr:cNvPr id="80" name="TextBox 79">
          <a:extLst>
            <a:ext uri="{FF2B5EF4-FFF2-40B4-BE49-F238E27FC236}">
              <a16:creationId xmlns:a16="http://schemas.microsoft.com/office/drawing/2014/main" id="{2AF749FC-332C-4C01-88D6-C18E51D93C15}"/>
            </a:ext>
          </a:extLst>
        </xdr:cNvPr>
        <xdr:cNvSpPr txBox="1"/>
      </xdr:nvSpPr>
      <xdr:spPr>
        <a:xfrm>
          <a:off x="11902440" y="323088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i="0" u="none" strike="noStrike">
              <a:solidFill>
                <a:schemeClr val="dk1"/>
              </a:solidFill>
              <a:effectLst/>
              <a:latin typeface="+mn-lt"/>
              <a:ea typeface="+mn-ea"/>
              <a:cs typeface="+mn-cs"/>
            </a:rPr>
            <a:t>365-64-0515 </a:t>
          </a:r>
        </a:p>
      </xdr:txBody>
    </xdr:sp>
    <xdr:clientData/>
  </xdr:twoCellAnchor>
  <xdr:twoCellAnchor>
    <xdr:from>
      <xdr:col>21</xdr:col>
      <xdr:colOff>106680</xdr:colOff>
      <xdr:row>11</xdr:row>
      <xdr:rowOff>30480</xdr:rowOff>
    </xdr:from>
    <xdr:to>
      <xdr:col>21</xdr:col>
      <xdr:colOff>129540</xdr:colOff>
      <xdr:row>19</xdr:row>
      <xdr:rowOff>45720</xdr:rowOff>
    </xdr:to>
    <xdr:cxnSp macro="">
      <xdr:nvCxnSpPr>
        <xdr:cNvPr id="81" name="Straight Connector 80">
          <a:extLst>
            <a:ext uri="{FF2B5EF4-FFF2-40B4-BE49-F238E27FC236}">
              <a16:creationId xmlns:a16="http://schemas.microsoft.com/office/drawing/2014/main" id="{BF21400B-1A06-4C10-9C62-53BA546AB518}"/>
            </a:ext>
          </a:extLst>
        </xdr:cNvPr>
        <xdr:cNvCxnSpPr/>
      </xdr:nvCxnSpPr>
      <xdr:spPr>
        <a:xfrm>
          <a:off x="13060680" y="2042160"/>
          <a:ext cx="22860" cy="1478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213360</xdr:colOff>
      <xdr:row>10</xdr:row>
      <xdr:rowOff>175260</xdr:rowOff>
    </xdr:from>
    <xdr:to>
      <xdr:col>23</xdr:col>
      <xdr:colOff>121920</xdr:colOff>
      <xdr:row>12</xdr:row>
      <xdr:rowOff>91440</xdr:rowOff>
    </xdr:to>
    <xdr:sp macro="" textlink="Pivots!F42">
      <xdr:nvSpPr>
        <xdr:cNvPr id="82" name="TextBox 81">
          <a:extLst>
            <a:ext uri="{FF2B5EF4-FFF2-40B4-BE49-F238E27FC236}">
              <a16:creationId xmlns:a16="http://schemas.microsoft.com/office/drawing/2014/main" id="{1B589F56-4166-4711-AF94-DE0F4920DDD2}"/>
            </a:ext>
          </a:extLst>
        </xdr:cNvPr>
        <xdr:cNvSpPr txBox="1"/>
      </xdr:nvSpPr>
      <xdr:spPr>
        <a:xfrm>
          <a:off x="13167360" y="200406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0FA68B-F936-4E70-AC72-B52DBF42D812}" type="TxLink">
            <a:rPr lang="en-US" sz="1100" b="1" i="0" u="none" strike="noStrike" cap="none" spc="0">
              <a:ln w="0"/>
              <a:solidFill>
                <a:srgbClr val="000000"/>
              </a:solidFill>
              <a:effectLst>
                <a:outerShdw blurRad="38100" dist="19050" dir="2700000" algn="tl" rotWithShape="0">
                  <a:schemeClr val="dk1">
                    <a:alpha val="40000"/>
                  </a:schemeClr>
                </a:outerShdw>
              </a:effectLst>
              <a:latin typeface="Calibri"/>
              <a:cs typeface="Calibri"/>
            </a:rPr>
            <a:pPr/>
            <a:t>30.2085</a:t>
          </a:fld>
          <a:endParaRPr lang="en-IN" sz="1000" b="1" cap="none" spc="0">
            <a:ln w="0"/>
            <a:solidFill>
              <a:schemeClr val="accent1"/>
            </a:solidFill>
            <a:effectLst>
              <a:outerShdw blurRad="38100" dist="19050" dir="2700000" algn="tl" rotWithShape="0">
                <a:schemeClr val="dk1">
                  <a:alpha val="40000"/>
                </a:schemeClr>
              </a:outerShdw>
            </a:effectLst>
          </a:endParaRPr>
        </a:p>
      </xdr:txBody>
    </xdr:sp>
    <xdr:clientData/>
  </xdr:twoCellAnchor>
  <xdr:twoCellAnchor>
    <xdr:from>
      <xdr:col>21</xdr:col>
      <xdr:colOff>228600</xdr:colOff>
      <xdr:row>14</xdr:row>
      <xdr:rowOff>38100</xdr:rowOff>
    </xdr:from>
    <xdr:to>
      <xdr:col>23</xdr:col>
      <xdr:colOff>137160</xdr:colOff>
      <xdr:row>15</xdr:row>
      <xdr:rowOff>137160</xdr:rowOff>
    </xdr:to>
    <xdr:sp macro="" textlink="Pivots!F43">
      <xdr:nvSpPr>
        <xdr:cNvPr id="83" name="TextBox 82">
          <a:extLst>
            <a:ext uri="{FF2B5EF4-FFF2-40B4-BE49-F238E27FC236}">
              <a16:creationId xmlns:a16="http://schemas.microsoft.com/office/drawing/2014/main" id="{98232D6F-643F-40E2-A172-24CFC9F72254}"/>
            </a:ext>
          </a:extLst>
        </xdr:cNvPr>
        <xdr:cNvSpPr txBox="1"/>
      </xdr:nvSpPr>
      <xdr:spPr>
        <a:xfrm>
          <a:off x="13182600" y="259842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4C3A6B-34D8-4D59-9542-9C609BDA2585}" type="TxLink">
            <a:rPr lang="en-US" sz="11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20.652</a:t>
          </a:fld>
          <a:endParaRPr lang="en-IN" sz="11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21</xdr:col>
      <xdr:colOff>228600</xdr:colOff>
      <xdr:row>17</xdr:row>
      <xdr:rowOff>114300</xdr:rowOff>
    </xdr:from>
    <xdr:to>
      <xdr:col>23</xdr:col>
      <xdr:colOff>137160</xdr:colOff>
      <xdr:row>19</xdr:row>
      <xdr:rowOff>30480</xdr:rowOff>
    </xdr:to>
    <xdr:sp macro="" textlink="Pivots!F44">
      <xdr:nvSpPr>
        <xdr:cNvPr id="84" name="TextBox 83">
          <a:extLst>
            <a:ext uri="{FF2B5EF4-FFF2-40B4-BE49-F238E27FC236}">
              <a16:creationId xmlns:a16="http://schemas.microsoft.com/office/drawing/2014/main" id="{18E15F41-8027-4B7A-A128-5AB48CC74653}"/>
            </a:ext>
          </a:extLst>
        </xdr:cNvPr>
        <xdr:cNvSpPr txBox="1"/>
      </xdr:nvSpPr>
      <xdr:spPr>
        <a:xfrm>
          <a:off x="13182600" y="3223260"/>
          <a:ext cx="11277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5E4836-79CD-4A4C-AD8B-B99134159070}" type="TxLink">
            <a:rPr lang="en-US" sz="11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rPr>
            <a:pPr marL="0" indent="0"/>
            <a:t>11.7375</a:t>
          </a:fld>
          <a:endParaRPr lang="en-IN" sz="1100" b="1" i="0" u="none" strike="noStrike" cap="none" spc="0">
            <a:ln w="0"/>
            <a:solidFill>
              <a:srgbClr val="000000"/>
            </a:solidFill>
            <a:effectLst>
              <a:outerShdw blurRad="38100" dist="19050" dir="2700000" algn="tl" rotWithShape="0">
                <a:schemeClr val="dk1">
                  <a:alpha val="40000"/>
                </a:schemeClr>
              </a:outerShdw>
            </a:effectLst>
            <a:latin typeface="Calibri"/>
            <a:ea typeface="+mn-ea"/>
            <a:cs typeface="Calibri"/>
          </a:endParaRPr>
        </a:p>
      </xdr:txBody>
    </xdr:sp>
    <xdr:clientData/>
  </xdr:twoCellAnchor>
  <xdr:twoCellAnchor>
    <xdr:from>
      <xdr:col>0</xdr:col>
      <xdr:colOff>327660</xdr:colOff>
      <xdr:row>24</xdr:row>
      <xdr:rowOff>45720</xdr:rowOff>
    </xdr:from>
    <xdr:to>
      <xdr:col>19</xdr:col>
      <xdr:colOff>274320</xdr:colOff>
      <xdr:row>37</xdr:row>
      <xdr:rowOff>137160</xdr:rowOff>
    </xdr:to>
    <xdr:graphicFrame macro="">
      <xdr:nvGraphicFramePr>
        <xdr:cNvPr id="86" name="Chart 85">
          <a:extLst>
            <a:ext uri="{FF2B5EF4-FFF2-40B4-BE49-F238E27FC236}">
              <a16:creationId xmlns:a16="http://schemas.microsoft.com/office/drawing/2014/main" id="{D2F642B6-3E77-46D0-8129-C3D15BB03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297180</xdr:colOff>
      <xdr:row>22</xdr:row>
      <xdr:rowOff>175260</xdr:rowOff>
    </xdr:from>
    <xdr:to>
      <xdr:col>13</xdr:col>
      <xdr:colOff>571500</xdr:colOff>
      <xdr:row>24</xdr:row>
      <xdr:rowOff>68580</xdr:rowOff>
    </xdr:to>
    <xdr:sp macro="" textlink="">
      <xdr:nvSpPr>
        <xdr:cNvPr id="88" name="TextBox 87">
          <a:extLst>
            <a:ext uri="{FF2B5EF4-FFF2-40B4-BE49-F238E27FC236}">
              <a16:creationId xmlns:a16="http://schemas.microsoft.com/office/drawing/2014/main" id="{E701DD90-3EBD-4BF0-BF78-EC4F213EA2D5}"/>
            </a:ext>
          </a:extLst>
        </xdr:cNvPr>
        <xdr:cNvSpPr txBox="1"/>
      </xdr:nvSpPr>
      <xdr:spPr>
        <a:xfrm>
          <a:off x="6393180" y="4198620"/>
          <a:ext cx="22098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INVOICES</a:t>
          </a:r>
          <a:r>
            <a:rPr lang="en-US" sz="1200" b="0" i="0" u="none" strike="noStrike" cap="none" spc="0" baseline="0">
              <a:ln w="0"/>
              <a:solidFill>
                <a:schemeClr val="accent1"/>
              </a:solidFill>
              <a:effectLst>
                <a:outerShdw blurRad="38100" dist="19050" dir="2700000" algn="tl" rotWithShape="0">
                  <a:schemeClr val="dk1">
                    <a:alpha val="40000"/>
                  </a:schemeClr>
                </a:outerShdw>
              </a:effectLst>
              <a:latin typeface="Calibri"/>
              <a:cs typeface="Calibri"/>
            </a:rPr>
            <a:t> VS GROSS INCOME</a:t>
          </a:r>
          <a:endPar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endParaRPr>
        </a:p>
      </xdr:txBody>
    </xdr:sp>
    <xdr:clientData/>
  </xdr:twoCellAnchor>
  <xdr:twoCellAnchor>
    <xdr:from>
      <xdr:col>20</xdr:col>
      <xdr:colOff>45720</xdr:colOff>
      <xdr:row>22</xdr:row>
      <xdr:rowOff>152400</xdr:rowOff>
    </xdr:from>
    <xdr:to>
      <xdr:col>23</xdr:col>
      <xdr:colOff>289560</xdr:colOff>
      <xdr:row>38</xdr:row>
      <xdr:rowOff>129540</xdr:rowOff>
    </xdr:to>
    <xdr:sp macro="" textlink="">
      <xdr:nvSpPr>
        <xdr:cNvPr id="89" name="Rectangle: Rounded Corners 88">
          <a:extLst>
            <a:ext uri="{FF2B5EF4-FFF2-40B4-BE49-F238E27FC236}">
              <a16:creationId xmlns:a16="http://schemas.microsoft.com/office/drawing/2014/main" id="{71B38645-4EC4-4D39-BFCF-6F23AE3C6846}"/>
            </a:ext>
          </a:extLst>
        </xdr:cNvPr>
        <xdr:cNvSpPr/>
      </xdr:nvSpPr>
      <xdr:spPr>
        <a:xfrm>
          <a:off x="12390120" y="4175760"/>
          <a:ext cx="2072640" cy="2903220"/>
        </a:xfrm>
        <a:prstGeom prst="roundRect">
          <a:avLst/>
        </a:prstGeom>
        <a:solidFill>
          <a:schemeClr val="bg1"/>
        </a:solidFill>
        <a:ln>
          <a:solidFill>
            <a:schemeClr val="tx2">
              <a:lumMod val="40000"/>
              <a:lumOff val="6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20</xdr:col>
      <xdr:colOff>289560</xdr:colOff>
      <xdr:row>23</xdr:row>
      <xdr:rowOff>91440</xdr:rowOff>
    </xdr:from>
    <xdr:to>
      <xdr:col>23</xdr:col>
      <xdr:colOff>60960</xdr:colOff>
      <xdr:row>24</xdr:row>
      <xdr:rowOff>167640</xdr:rowOff>
    </xdr:to>
    <xdr:sp macro="" textlink="">
      <xdr:nvSpPr>
        <xdr:cNvPr id="90" name="TextBox 89">
          <a:extLst>
            <a:ext uri="{FF2B5EF4-FFF2-40B4-BE49-F238E27FC236}">
              <a16:creationId xmlns:a16="http://schemas.microsoft.com/office/drawing/2014/main" id="{2387CD5B-F0E3-45CB-B1C7-5F70248EB081}"/>
            </a:ext>
          </a:extLst>
        </xdr:cNvPr>
        <xdr:cNvSpPr txBox="1"/>
      </xdr:nvSpPr>
      <xdr:spPr>
        <a:xfrm>
          <a:off x="12633960" y="4297680"/>
          <a:ext cx="16002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cap="none" spc="0">
              <a:ln w="0"/>
              <a:solidFill>
                <a:schemeClr val="accent1"/>
              </a:solidFill>
              <a:effectLst>
                <a:outerShdw blurRad="38100" dist="19050" dir="2700000" algn="tl" rotWithShape="0">
                  <a:schemeClr val="dk1">
                    <a:alpha val="40000"/>
                  </a:schemeClr>
                </a:outerShdw>
              </a:effectLst>
              <a:latin typeface="Calibri"/>
              <a:cs typeface="Calibri"/>
            </a:rPr>
            <a:t>INVOICES COUNTS</a:t>
          </a:r>
        </a:p>
      </xdr:txBody>
    </xdr:sp>
    <xdr:clientData/>
  </xdr:twoCellAnchor>
  <xdr:twoCellAnchor>
    <xdr:from>
      <xdr:col>20</xdr:col>
      <xdr:colOff>45720</xdr:colOff>
      <xdr:row>25</xdr:row>
      <xdr:rowOff>121920</xdr:rowOff>
    </xdr:from>
    <xdr:to>
      <xdr:col>21</xdr:col>
      <xdr:colOff>563880</xdr:colOff>
      <xdr:row>27</xdr:row>
      <xdr:rowOff>175260</xdr:rowOff>
    </xdr:to>
    <xdr:sp macro="" textlink="Pivots!J14">
      <xdr:nvSpPr>
        <xdr:cNvPr id="91" name="TextBox 90">
          <a:extLst>
            <a:ext uri="{FF2B5EF4-FFF2-40B4-BE49-F238E27FC236}">
              <a16:creationId xmlns:a16="http://schemas.microsoft.com/office/drawing/2014/main" id="{8EB160C6-E092-4980-9D00-470F50952D23}"/>
            </a:ext>
          </a:extLst>
        </xdr:cNvPr>
        <xdr:cNvSpPr txBox="1"/>
      </xdr:nvSpPr>
      <xdr:spPr>
        <a:xfrm>
          <a:off x="12390120" y="4693920"/>
          <a:ext cx="11277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i="0" u="none" strike="noStrike">
              <a:solidFill>
                <a:schemeClr val="dk1"/>
              </a:solidFill>
              <a:effectLst/>
              <a:latin typeface="+mn-lt"/>
              <a:ea typeface="+mn-ea"/>
              <a:cs typeface="+mn-cs"/>
            </a:rPr>
            <a:t>Q-10</a:t>
          </a:r>
          <a:r>
            <a:rPr lang="en-IN" sz="1100" b="1" i="0" u="none" strike="noStrike" baseline="0">
              <a:solidFill>
                <a:schemeClr val="dk1"/>
              </a:solidFill>
              <a:effectLst/>
              <a:latin typeface="+mn-lt"/>
              <a:ea typeface="+mn-ea"/>
              <a:cs typeface="+mn-cs"/>
            </a:rPr>
            <a:t> &amp; SL &lt;600</a:t>
          </a:r>
          <a:endParaRPr lang="en-IN" sz="1100" b="1" i="0" u="none" strike="noStrike">
            <a:solidFill>
              <a:schemeClr val="dk1"/>
            </a:solidFill>
            <a:effectLst/>
            <a:latin typeface="+mn-lt"/>
            <a:ea typeface="+mn-ea"/>
            <a:cs typeface="+mn-cs"/>
          </a:endParaRPr>
        </a:p>
      </xdr:txBody>
    </xdr:sp>
    <xdr:clientData/>
  </xdr:twoCellAnchor>
  <xdr:twoCellAnchor>
    <xdr:from>
      <xdr:col>21</xdr:col>
      <xdr:colOff>563880</xdr:colOff>
      <xdr:row>26</xdr:row>
      <xdr:rowOff>0</xdr:rowOff>
    </xdr:from>
    <xdr:to>
      <xdr:col>21</xdr:col>
      <xdr:colOff>579120</xdr:colOff>
      <xdr:row>37</xdr:row>
      <xdr:rowOff>38100</xdr:rowOff>
    </xdr:to>
    <xdr:cxnSp macro="">
      <xdr:nvCxnSpPr>
        <xdr:cNvPr id="92" name="Straight Connector 91">
          <a:extLst>
            <a:ext uri="{FF2B5EF4-FFF2-40B4-BE49-F238E27FC236}">
              <a16:creationId xmlns:a16="http://schemas.microsoft.com/office/drawing/2014/main" id="{72B65B27-FD94-467D-8A4E-573847547AEA}"/>
            </a:ext>
          </a:extLst>
        </xdr:cNvPr>
        <xdr:cNvCxnSpPr/>
      </xdr:nvCxnSpPr>
      <xdr:spPr>
        <a:xfrm>
          <a:off x="13517880" y="4754880"/>
          <a:ext cx="15240" cy="20497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251460</xdr:colOff>
      <xdr:row>25</xdr:row>
      <xdr:rowOff>114300</xdr:rowOff>
    </xdr:from>
    <xdr:to>
      <xdr:col>23</xdr:col>
      <xdr:colOff>205740</xdr:colOff>
      <xdr:row>27</xdr:row>
      <xdr:rowOff>7620</xdr:rowOff>
    </xdr:to>
    <xdr:sp macro="" textlink="Pivots!C1">
      <xdr:nvSpPr>
        <xdr:cNvPr id="93" name="TextBox 92">
          <a:extLst>
            <a:ext uri="{FF2B5EF4-FFF2-40B4-BE49-F238E27FC236}">
              <a16:creationId xmlns:a16="http://schemas.microsoft.com/office/drawing/2014/main" id="{29BE4E34-E9B2-4C2E-AC4E-943C40932667}"/>
            </a:ext>
          </a:extLst>
        </xdr:cNvPr>
        <xdr:cNvSpPr txBox="1"/>
      </xdr:nvSpPr>
      <xdr:spPr>
        <a:xfrm>
          <a:off x="13815060" y="4686300"/>
          <a:ext cx="5638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D9E14C-8DDD-4042-A062-FBCE91B82435}" type="TxLink">
            <a:rPr lang="en-US" sz="1100" b="1" i="0" u="none" strike="noStrike">
              <a:solidFill>
                <a:srgbClr val="000000"/>
              </a:solidFill>
              <a:effectLst/>
              <a:latin typeface="Calibri"/>
              <a:ea typeface="+mn-ea"/>
              <a:cs typeface="Calibri"/>
            </a:rPr>
            <a:pPr marL="0" indent="0"/>
            <a:t>63</a:t>
          </a:fld>
          <a:endParaRPr lang="en-IN" sz="1100" b="1" i="0" u="none" strike="noStrike">
            <a:solidFill>
              <a:schemeClr val="dk1"/>
            </a:solidFill>
            <a:effectLst/>
            <a:latin typeface="+mn-lt"/>
            <a:ea typeface="+mn-ea"/>
            <a:cs typeface="+mn-cs"/>
          </a:endParaRPr>
        </a:p>
      </xdr:txBody>
    </xdr:sp>
    <xdr:clientData/>
  </xdr:twoCellAnchor>
  <xdr:twoCellAnchor>
    <xdr:from>
      <xdr:col>20</xdr:col>
      <xdr:colOff>53340</xdr:colOff>
      <xdr:row>28</xdr:row>
      <xdr:rowOff>114300</xdr:rowOff>
    </xdr:from>
    <xdr:to>
      <xdr:col>21</xdr:col>
      <xdr:colOff>571500</xdr:colOff>
      <xdr:row>30</xdr:row>
      <xdr:rowOff>167640</xdr:rowOff>
    </xdr:to>
    <xdr:sp macro="" textlink="Pivots!J14">
      <xdr:nvSpPr>
        <xdr:cNvPr id="94" name="TextBox 93">
          <a:extLst>
            <a:ext uri="{FF2B5EF4-FFF2-40B4-BE49-F238E27FC236}">
              <a16:creationId xmlns:a16="http://schemas.microsoft.com/office/drawing/2014/main" id="{90A8177A-3D24-4221-8DD9-D7AAB4821092}"/>
            </a:ext>
          </a:extLst>
        </xdr:cNvPr>
        <xdr:cNvSpPr txBox="1"/>
      </xdr:nvSpPr>
      <xdr:spPr>
        <a:xfrm>
          <a:off x="12397740" y="5234940"/>
          <a:ext cx="11277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i="0" u="none" strike="noStrike">
              <a:solidFill>
                <a:schemeClr val="dk1"/>
              </a:solidFill>
              <a:effectLst/>
              <a:latin typeface="+mn-lt"/>
              <a:ea typeface="+mn-ea"/>
              <a:cs typeface="+mn-cs"/>
            </a:rPr>
            <a:t>REVIEW &gt; 9.0</a:t>
          </a:r>
        </a:p>
      </xdr:txBody>
    </xdr:sp>
    <xdr:clientData/>
  </xdr:twoCellAnchor>
  <xdr:twoCellAnchor>
    <xdr:from>
      <xdr:col>22</xdr:col>
      <xdr:colOff>236220</xdr:colOff>
      <xdr:row>28</xdr:row>
      <xdr:rowOff>129540</xdr:rowOff>
    </xdr:from>
    <xdr:to>
      <xdr:col>23</xdr:col>
      <xdr:colOff>190500</xdr:colOff>
      <xdr:row>30</xdr:row>
      <xdr:rowOff>22860</xdr:rowOff>
    </xdr:to>
    <xdr:sp macro="" textlink="Pivots!C2">
      <xdr:nvSpPr>
        <xdr:cNvPr id="95" name="TextBox 94">
          <a:extLst>
            <a:ext uri="{FF2B5EF4-FFF2-40B4-BE49-F238E27FC236}">
              <a16:creationId xmlns:a16="http://schemas.microsoft.com/office/drawing/2014/main" id="{EB6309E1-A314-4BE6-87ED-8766C0812A7D}"/>
            </a:ext>
          </a:extLst>
        </xdr:cNvPr>
        <xdr:cNvSpPr txBox="1"/>
      </xdr:nvSpPr>
      <xdr:spPr>
        <a:xfrm>
          <a:off x="13799820" y="5250180"/>
          <a:ext cx="5638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1EDE0A-A449-4D0A-B44A-BA9094467EB3}" type="TxLink">
            <a:rPr lang="en-US" sz="1100" b="1" i="0" u="none" strike="noStrike">
              <a:solidFill>
                <a:srgbClr val="000000"/>
              </a:solidFill>
              <a:effectLst/>
              <a:latin typeface="Calibri"/>
              <a:ea typeface="+mn-ea"/>
              <a:cs typeface="Calibri"/>
            </a:rPr>
            <a:pPr marL="0" indent="0"/>
            <a:t>151</a:t>
          </a:fld>
          <a:endParaRPr lang="en-IN" sz="1100" b="1" i="0" u="none" strike="noStrike">
            <a:solidFill>
              <a:schemeClr val="dk1"/>
            </a:solidFill>
            <a:effectLst/>
            <a:latin typeface="+mn-lt"/>
            <a:ea typeface="+mn-ea"/>
            <a:cs typeface="+mn-cs"/>
          </a:endParaRPr>
        </a:p>
      </xdr:txBody>
    </xdr:sp>
    <xdr:clientData/>
  </xdr:twoCellAnchor>
  <xdr:twoCellAnchor>
    <xdr:from>
      <xdr:col>20</xdr:col>
      <xdr:colOff>60960</xdr:colOff>
      <xdr:row>31</xdr:row>
      <xdr:rowOff>91440</xdr:rowOff>
    </xdr:from>
    <xdr:to>
      <xdr:col>21</xdr:col>
      <xdr:colOff>579120</xdr:colOff>
      <xdr:row>36</xdr:row>
      <xdr:rowOff>129540</xdr:rowOff>
    </xdr:to>
    <xdr:sp macro="" textlink="Pivots!J14">
      <xdr:nvSpPr>
        <xdr:cNvPr id="96" name="TextBox 95">
          <a:extLst>
            <a:ext uri="{FF2B5EF4-FFF2-40B4-BE49-F238E27FC236}">
              <a16:creationId xmlns:a16="http://schemas.microsoft.com/office/drawing/2014/main" id="{C8A429DA-1E5E-4955-81EE-88F987EEDE3A}"/>
            </a:ext>
          </a:extLst>
        </xdr:cNvPr>
        <xdr:cNvSpPr txBox="1"/>
      </xdr:nvSpPr>
      <xdr:spPr>
        <a:xfrm>
          <a:off x="12405360" y="5760720"/>
          <a:ext cx="112776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i="0" u="none" strike="noStrike">
              <a:solidFill>
                <a:schemeClr val="dk1"/>
              </a:solidFill>
              <a:effectLst/>
              <a:latin typeface="+mn-lt"/>
              <a:ea typeface="+mn-ea"/>
              <a:cs typeface="+mn-cs"/>
            </a:rPr>
            <a:t>HEALTH &amp; BEAUTY PRODUCTS WITH QUANTITY &gt; 5</a:t>
          </a:r>
        </a:p>
        <a:p>
          <a:pPr marL="0" indent="0"/>
          <a:endParaRPr lang="en-IN" sz="1100" b="1" i="0" u="none" strike="noStrike">
            <a:solidFill>
              <a:schemeClr val="dk1"/>
            </a:solidFill>
            <a:effectLst/>
            <a:latin typeface="+mn-lt"/>
            <a:ea typeface="+mn-ea"/>
            <a:cs typeface="+mn-cs"/>
          </a:endParaRPr>
        </a:p>
      </xdr:txBody>
    </xdr:sp>
    <xdr:clientData/>
  </xdr:twoCellAnchor>
  <xdr:twoCellAnchor>
    <xdr:from>
      <xdr:col>22</xdr:col>
      <xdr:colOff>274320</xdr:colOff>
      <xdr:row>33</xdr:row>
      <xdr:rowOff>0</xdr:rowOff>
    </xdr:from>
    <xdr:to>
      <xdr:col>23</xdr:col>
      <xdr:colOff>228600</xdr:colOff>
      <xdr:row>34</xdr:row>
      <xdr:rowOff>76200</xdr:rowOff>
    </xdr:to>
    <xdr:sp macro="" textlink="Pivots!C3">
      <xdr:nvSpPr>
        <xdr:cNvPr id="97" name="TextBox 96">
          <a:extLst>
            <a:ext uri="{FF2B5EF4-FFF2-40B4-BE49-F238E27FC236}">
              <a16:creationId xmlns:a16="http://schemas.microsoft.com/office/drawing/2014/main" id="{A2E6C2C2-F21F-4769-AD78-90430E60BB2F}"/>
            </a:ext>
          </a:extLst>
        </xdr:cNvPr>
        <xdr:cNvSpPr txBox="1"/>
      </xdr:nvSpPr>
      <xdr:spPr>
        <a:xfrm>
          <a:off x="13837920" y="6035040"/>
          <a:ext cx="5638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44ED5F-DFAB-4A99-83D1-B87526D472AB}" type="TxLink">
            <a:rPr lang="en-US" sz="1100" b="1" i="0" u="none" strike="noStrike">
              <a:solidFill>
                <a:srgbClr val="000000"/>
              </a:solidFill>
              <a:effectLst/>
              <a:latin typeface="Calibri"/>
              <a:ea typeface="+mn-ea"/>
              <a:cs typeface="Calibri"/>
            </a:rPr>
            <a:pPr marL="0" indent="0"/>
            <a:t>78</a:t>
          </a:fld>
          <a:endParaRPr lang="en-IN" sz="1100" b="1" i="0" u="none" strike="noStrike">
            <a:solidFill>
              <a:schemeClr val="dk1"/>
            </a:solidFill>
            <a:effectLst/>
            <a:latin typeface="+mn-lt"/>
            <a:ea typeface="+mn-ea"/>
            <a:cs typeface="+mn-cs"/>
          </a:endParaRPr>
        </a:p>
      </xdr:txBody>
    </xdr:sp>
    <xdr:clientData/>
  </xdr:twoCellAnchor>
  <xdr:twoCellAnchor>
    <xdr:from>
      <xdr:col>12</xdr:col>
      <xdr:colOff>434340</xdr:colOff>
      <xdr:row>40</xdr:row>
      <xdr:rowOff>160020</xdr:rowOff>
    </xdr:from>
    <xdr:to>
      <xdr:col>19</xdr:col>
      <xdr:colOff>441960</xdr:colOff>
      <xdr:row>54</xdr:row>
      <xdr:rowOff>114300</xdr:rowOff>
    </xdr:to>
    <xdr:graphicFrame macro="">
      <xdr:nvGraphicFramePr>
        <xdr:cNvPr id="99" name="Chart 98">
          <a:extLst>
            <a:ext uri="{FF2B5EF4-FFF2-40B4-BE49-F238E27FC236}">
              <a16:creationId xmlns:a16="http://schemas.microsoft.com/office/drawing/2014/main" id="{B1584C52-F610-448F-9567-437231CFE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586740</xdr:colOff>
      <xdr:row>40</xdr:row>
      <xdr:rowOff>152400</xdr:rowOff>
    </xdr:from>
    <xdr:to>
      <xdr:col>12</xdr:col>
      <xdr:colOff>373380</xdr:colOff>
      <xdr:row>54</xdr:row>
      <xdr:rowOff>91440</xdr:rowOff>
    </xdr:to>
    <xdr:graphicFrame macro="">
      <xdr:nvGraphicFramePr>
        <xdr:cNvPr id="100" name="Chart 99">
          <a:extLst>
            <a:ext uri="{FF2B5EF4-FFF2-40B4-BE49-F238E27FC236}">
              <a16:creationId xmlns:a16="http://schemas.microsoft.com/office/drawing/2014/main" id="{A9E8F54D-C6C6-4535-A6C2-3F9462A33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449580</xdr:colOff>
      <xdr:row>40</xdr:row>
      <xdr:rowOff>129540</xdr:rowOff>
    </xdr:from>
    <xdr:to>
      <xdr:col>6</xdr:col>
      <xdr:colOff>525780</xdr:colOff>
      <xdr:row>54</xdr:row>
      <xdr:rowOff>76200</xdr:rowOff>
    </xdr:to>
    <xdr:graphicFrame macro="">
      <xdr:nvGraphicFramePr>
        <xdr:cNvPr id="101" name="Chart 100">
          <a:extLst>
            <a:ext uri="{FF2B5EF4-FFF2-40B4-BE49-F238E27FC236}">
              <a16:creationId xmlns:a16="http://schemas.microsoft.com/office/drawing/2014/main" id="{FF12EB6D-0201-47AB-B91D-B23E353C2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19</xdr:col>
      <xdr:colOff>563880</xdr:colOff>
      <xdr:row>40</xdr:row>
      <xdr:rowOff>144780</xdr:rowOff>
    </xdr:from>
    <xdr:to>
      <xdr:col>22</xdr:col>
      <xdr:colOff>594360</xdr:colOff>
      <xdr:row>47</xdr:row>
      <xdr:rowOff>137160</xdr:rowOff>
    </xdr:to>
    <mc:AlternateContent xmlns:mc="http://schemas.openxmlformats.org/markup-compatibility/2006" xmlns:a14="http://schemas.microsoft.com/office/drawing/2010/main">
      <mc:Choice Requires="a14">
        <xdr:graphicFrame macro="">
          <xdr:nvGraphicFramePr>
            <xdr:cNvPr id="102" name="City">
              <a:extLst>
                <a:ext uri="{FF2B5EF4-FFF2-40B4-BE49-F238E27FC236}">
                  <a16:creationId xmlns:a16="http://schemas.microsoft.com/office/drawing/2014/main" id="{12138A64-FAC6-428C-BBE0-EC1FC47AD17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298680" y="7459980"/>
              <a:ext cx="185928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556260</xdr:colOff>
      <xdr:row>48</xdr:row>
      <xdr:rowOff>15241</xdr:rowOff>
    </xdr:from>
    <xdr:to>
      <xdr:col>23</xdr:col>
      <xdr:colOff>7620</xdr:colOff>
      <xdr:row>54</xdr:row>
      <xdr:rowOff>114301</xdr:rowOff>
    </xdr:to>
    <mc:AlternateContent xmlns:mc="http://schemas.openxmlformats.org/markup-compatibility/2006" xmlns:a14="http://schemas.microsoft.com/office/drawing/2010/main">
      <mc:Choice Requires="a14">
        <xdr:graphicFrame macro="">
          <xdr:nvGraphicFramePr>
            <xdr:cNvPr id="104" name="Rating">
              <a:extLst>
                <a:ext uri="{FF2B5EF4-FFF2-40B4-BE49-F238E27FC236}">
                  <a16:creationId xmlns:a16="http://schemas.microsoft.com/office/drawing/2014/main" id="{EBC68D27-EF10-4AEC-ABA7-04354257641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2291060" y="8793481"/>
              <a:ext cx="188976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57</xdr:row>
      <xdr:rowOff>175260</xdr:rowOff>
    </xdr:from>
    <xdr:to>
      <xdr:col>22</xdr:col>
      <xdr:colOff>571500</xdr:colOff>
      <xdr:row>73</xdr:row>
      <xdr:rowOff>15240</xdr:rowOff>
    </xdr:to>
    <xdr:graphicFrame macro="">
      <xdr:nvGraphicFramePr>
        <xdr:cNvPr id="98" name="Chart 97">
          <a:extLst>
            <a:ext uri="{FF2B5EF4-FFF2-40B4-BE49-F238E27FC236}">
              <a16:creationId xmlns:a16="http://schemas.microsoft.com/office/drawing/2014/main" id="{67814D97-AF03-4E98-9576-8127FC6E1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262253</xdr:rowOff>
    </xdr:from>
    <xdr:to>
      <xdr:col>0</xdr:col>
      <xdr:colOff>0</xdr:colOff>
      <xdr:row>0</xdr:row>
      <xdr:rowOff>139513</xdr:rowOff>
    </xdr:to>
    <xdr:sp macro="" textlink="">
      <xdr:nvSpPr>
        <xdr:cNvPr id="3" name="Rectangle 2">
          <a:extLst>
            <a:ext uri="{FF2B5EF4-FFF2-40B4-BE49-F238E27FC236}">
              <a16:creationId xmlns:a16="http://schemas.microsoft.com/office/drawing/2014/main" id="{771AE3B9-5E62-464A-B4E4-BBFD8A00ECBF}"/>
            </a:ext>
          </a:extLst>
        </xdr:cNvPr>
        <xdr:cNvSpPr/>
      </xdr:nvSpPr>
      <xdr:spPr>
        <a:xfrm rot="2192321">
          <a:off x="18405327" y="262253"/>
          <a:ext cx="795451" cy="2963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228600</xdr:colOff>
      <xdr:row>15</xdr:row>
      <xdr:rowOff>144780</xdr:rowOff>
    </xdr:from>
    <xdr:to>
      <xdr:col>29</xdr:col>
      <xdr:colOff>0</xdr:colOff>
      <xdr:row>33</xdr:row>
      <xdr:rowOff>45720</xdr:rowOff>
    </xdr:to>
    <xdr:graphicFrame macro="">
      <xdr:nvGraphicFramePr>
        <xdr:cNvPr id="8" name="Chart 7">
          <a:extLst>
            <a:ext uri="{FF2B5EF4-FFF2-40B4-BE49-F238E27FC236}">
              <a16:creationId xmlns:a16="http://schemas.microsoft.com/office/drawing/2014/main" id="{FD83BAC8-1553-104D-F978-65AC389A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99060</xdr:colOff>
      <xdr:row>22</xdr:row>
      <xdr:rowOff>144780</xdr:rowOff>
    </xdr:from>
    <xdr:to>
      <xdr:col>13</xdr:col>
      <xdr:colOff>434340</xdr:colOff>
      <xdr:row>32</xdr:row>
      <xdr:rowOff>175260</xdr:rowOff>
    </xdr:to>
    <xdr:graphicFrame macro="">
      <xdr:nvGraphicFramePr>
        <xdr:cNvPr id="2" name="Chart 1">
          <a:extLst>
            <a:ext uri="{FF2B5EF4-FFF2-40B4-BE49-F238E27FC236}">
              <a16:creationId xmlns:a16="http://schemas.microsoft.com/office/drawing/2014/main" id="{110F9A63-C0F5-0501-FA39-00E2B53E2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361167</xdr:colOff>
      <xdr:row>0</xdr:row>
      <xdr:rowOff>262253</xdr:rowOff>
    </xdr:from>
    <xdr:to>
      <xdr:col>17</xdr:col>
      <xdr:colOff>0</xdr:colOff>
      <xdr:row>0</xdr:row>
      <xdr:rowOff>139513</xdr:rowOff>
    </xdr:to>
    <xdr:sp macro="" textlink="">
      <xdr:nvSpPr>
        <xdr:cNvPr id="3" name="Rectangle 2">
          <a:extLst>
            <a:ext uri="{FF2B5EF4-FFF2-40B4-BE49-F238E27FC236}">
              <a16:creationId xmlns:a16="http://schemas.microsoft.com/office/drawing/2014/main" id="{B624CE06-DD64-4F96-AD75-851ADD199252}"/>
            </a:ext>
          </a:extLst>
        </xdr:cNvPr>
        <xdr:cNvSpPr/>
      </xdr:nvSpPr>
      <xdr:spPr>
        <a:xfrm rot="2192321">
          <a:off x="18405327" y="262253"/>
          <a:ext cx="795451" cy="2963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734.759090046296" createdVersion="8" refreshedVersion="8" minRefreshableVersion="3" recordCount="1000" xr:uid="{20F41BDD-DFDF-4274-BEDE-DE0DD71E0502}">
  <cacheSource type="worksheet">
    <worksheetSource name="Table1"/>
  </cacheSource>
  <cacheFields count="21">
    <cacheField name="Invoice ID" numFmtId="0">
      <sharedItems count="1000">
        <s v="750-67-8428"/>
        <s v="226-31-3081"/>
        <s v="631-41-3108"/>
        <s v="123-19-1176"/>
        <s v="373-73-7910"/>
        <s v="699-14-3026"/>
        <s v="355-53-5943"/>
        <s v="315-22-5665"/>
        <s v="665-32-9167"/>
        <s v="692-92-5582"/>
        <s v="351-62-0822"/>
        <s v="529-56-3974"/>
        <s v="365-64-0515"/>
        <s v="252-56-2699"/>
        <s v="829-34-3910"/>
        <s v="299-46-1805"/>
        <s v="656-95-9349"/>
        <s v="765-26-6951"/>
        <s v="329-62-1586"/>
        <s v="319-50-3348"/>
        <s v="300-71-4605"/>
        <s v="371-85-5789"/>
        <s v="273-16-6619"/>
        <s v="636-48-8204"/>
        <s v="549-59-1358"/>
        <s v="227-03-5010"/>
        <s v="649-29-6775"/>
        <s v="189-17-4241"/>
        <s v="145-94-9061"/>
        <s v="848-62-7243"/>
        <s v="871-79-8483"/>
        <s v="149-71-6266"/>
        <s v="640-49-2076"/>
        <s v="595-11-5460"/>
        <s v="183-56-6882"/>
        <s v="232-16-2483"/>
        <s v="129-29-8530"/>
        <s v="272-65-1806"/>
        <s v="333-73-7901"/>
        <s v="777-82-7220"/>
        <s v="280-35-5823"/>
        <s v="554-53-8700"/>
        <s v="354-25-5821"/>
        <s v="228-96-1411"/>
        <s v="617-15-4209"/>
        <s v="132-32-9879"/>
        <s v="370-41-7321"/>
        <s v="727-46-3608"/>
        <s v="669-54-1719"/>
        <s v="574-22-5561"/>
        <s v="326-78-5178"/>
        <s v="162-48-8011"/>
        <s v="616-24-2851"/>
        <s v="778-71-5554"/>
        <s v="242-55-6721"/>
        <s v="399-46-5918"/>
        <s v="106-35-6779"/>
        <s v="635-40-6220"/>
        <s v="817-48-8732"/>
        <s v="120-06-4233"/>
        <s v="285-68-5083"/>
        <s v="803-83-5989"/>
        <s v="347-34-2234"/>
        <s v="199-75-8169"/>
        <s v="853-23-2453"/>
        <s v="877-22-3308"/>
        <s v="838-78-4295"/>
        <s v="109-28-2512"/>
        <s v="232-11-3025"/>
        <s v="382-03-4532"/>
        <s v="393-65-2792"/>
        <s v="796-12-2025"/>
        <s v="510-95-6347"/>
        <s v="841-35-6630"/>
        <s v="287-21-9091"/>
        <s v="732-94-0499"/>
        <s v="263-10-3913"/>
        <s v="381-20-0914"/>
        <s v="829-49-1914"/>
        <s v="756-01-7507"/>
        <s v="870-72-4431"/>
        <s v="847-38-7188"/>
        <s v="480-63-2856"/>
        <s v="787-56-0757"/>
        <s v="360-39-5055"/>
        <s v="730-50-9884"/>
        <s v="362-58-8315"/>
        <s v="633-44-8566"/>
        <s v="504-35-8843"/>
        <s v="318-68-5053"/>
        <s v="565-80-5980"/>
        <s v="225-32-0908"/>
        <s v="873-51-0671"/>
        <s v="152-08-9985"/>
        <s v="512-91-0811"/>
        <s v="594-34-4444"/>
        <s v="766-85-7061"/>
        <s v="871-39-9221"/>
        <s v="865-92-6136"/>
        <s v="733-01-9107"/>
        <s v="163-56-7055"/>
        <s v="189-98-2939"/>
        <s v="551-21-3069"/>
        <s v="212-62-1842"/>
        <s v="716-39-1409"/>
        <s v="704-48-3927"/>
        <s v="628-34-3388"/>
        <s v="630-74-5166"/>
        <s v="588-01-7461"/>
        <s v="861-77-0145"/>
        <s v="479-26-8945"/>
        <s v="210-67-5886"/>
        <s v="227-78-1148"/>
        <s v="645-44-1170"/>
        <s v="237-01-6122"/>
        <s v="225-98-1496"/>
        <s v="291-32-1427"/>
        <s v="659-65-8956"/>
        <s v="642-32-2990"/>
        <s v="378-24-2715"/>
        <s v="638-60-7125"/>
        <s v="659-36-1684"/>
        <s v="219-22-9386"/>
        <s v="336-78-2147"/>
        <s v="268-27-6179"/>
        <s v="668-90-8900"/>
        <s v="870-54-3162"/>
        <s v="189-08-9157"/>
        <s v="663-86-9076"/>
        <s v="549-84-7482"/>
        <s v="191-10-6171"/>
        <s v="802-70-5316"/>
        <s v="695-51-0018"/>
        <s v="590-83-4591"/>
        <s v="483-71-1164"/>
        <s v="597-78-7908"/>
        <s v="700-81-1757"/>
        <s v="354-39-5160"/>
        <s v="241-72-9525"/>
        <s v="575-30-8091"/>
        <s v="731-81-9469"/>
        <s v="280-17-4359"/>
        <s v="338-65-2210"/>
        <s v="488-25-4221"/>
        <s v="239-10-7476"/>
        <s v="458-41-1477"/>
        <s v="685-64-1609"/>
        <s v="568-90-5112"/>
        <s v="262-47-2794"/>
        <s v="238-49-0436"/>
        <s v="608-96-3517"/>
        <s v="584-86-7256"/>
        <s v="746-94-0204"/>
        <s v="214-17-6927"/>
        <s v="400-89-4171"/>
        <s v="782-95-9291"/>
        <s v="279-74-2924"/>
        <s v="307-85-2293"/>
        <s v="743-04-1105"/>
        <s v="423-57-2993"/>
        <s v="894-41-5205"/>
        <s v="275-28-0149"/>
        <s v="101-17-6199"/>
        <s v="423-80-0988"/>
        <s v="548-46-9322"/>
        <s v="505-02-0892"/>
        <s v="234-65-2137"/>
        <s v="687-47-8271"/>
        <s v="796-32-9050"/>
        <s v="105-31-1824"/>
        <s v="249-42-3782"/>
        <s v="316-55-4634"/>
        <s v="733-33-4967"/>
        <s v="608-27-6295"/>
        <s v="414-12-7047"/>
        <s v="827-26-2100"/>
        <s v="175-54-2529"/>
        <s v="139-52-2867"/>
        <s v="407-63-8975"/>
        <s v="342-65-4817"/>
        <s v="130-98-8941"/>
        <s v="434-83-9547"/>
        <s v="851-28-6367"/>
        <s v="824-88-3614"/>
        <s v="586-25-0848"/>
        <s v="895-66-0685"/>
        <s v="305-14-0245"/>
        <s v="732-04-5373"/>
        <s v="400-60-7251"/>
        <s v="593-65-1552"/>
        <s v="284-34-9626"/>
        <s v="437-58-8131"/>
        <s v="286-43-6208"/>
        <s v="641-43-2399"/>
        <s v="831-07-6050"/>
        <s v="556-86-3144"/>
        <s v="848-24-9445"/>
        <s v="856-22-8149"/>
        <s v="699-01-4164"/>
        <s v="420-11-4919"/>
        <s v="606-80-4905"/>
        <s v="542-41-0513"/>
        <s v="426-39-2418"/>
        <s v="875-46-5808"/>
        <s v="394-43-4238"/>
        <s v="749-24-1565"/>
        <s v="672-51-8681"/>
        <s v="263-87-5680"/>
        <s v="573-58-9734"/>
        <s v="817-69-8206"/>
        <s v="888-02-0338"/>
        <s v="677-11-0152"/>
        <s v="142-63-6033"/>
        <s v="656-16-1063"/>
        <s v="891-58-8335"/>
        <s v="802-43-8934"/>
        <s v="560-30-5617"/>
        <s v="319-74-2561"/>
        <s v="549-03-9315"/>
        <s v="790-29-1172"/>
        <s v="239-36-3640"/>
        <s v="468-01-2051"/>
        <s v="389-25-3394"/>
        <s v="279-62-1445"/>
        <s v="213-72-6612"/>
        <s v="746-68-6593"/>
        <s v="836-82-5858"/>
        <s v="583-72-1480"/>
        <s v="466-61-5506"/>
        <s v="721-86-6247"/>
        <s v="289-65-5721"/>
        <s v="545-46-3100"/>
        <s v="418-02-5978"/>
        <s v="269-04-5750"/>
        <s v="157-13-5295"/>
        <s v="645-78-8093"/>
        <s v="211-30-9270"/>
        <s v="755-12-3214"/>
        <s v="346-84-3103"/>
        <s v="478-06-7835"/>
        <s v="540-11-4336"/>
        <s v="448-81-5016"/>
        <s v="142-72-4741"/>
        <s v="217-58-1179"/>
        <s v="376-02-8238"/>
        <s v="530-90-9855"/>
        <s v="866-05-7563"/>
        <s v="604-70-6476"/>
        <s v="799-71-1548"/>
        <s v="785-13-7708"/>
        <s v="845-51-0542"/>
        <s v="662-47-5456"/>
        <s v="883-17-4236"/>
        <s v="290-68-2984"/>
        <s v="704-11-6354"/>
        <s v="110-48-7033"/>
        <s v="366-93-0948"/>
        <s v="729-09-9681"/>
        <s v="151-16-1484"/>
        <s v="380-94-4661"/>
        <s v="850-41-9669"/>
        <s v="821-07-3596"/>
        <s v="655-85-5130"/>
        <s v="447-15-7839"/>
        <s v="154-74-7179"/>
        <s v="253-12-6086"/>
        <s v="808-65-0703"/>
        <s v="571-94-0759"/>
        <s v="144-51-6085"/>
        <s v="731-14-2199"/>
        <s v="783-09-1637"/>
        <s v="687-15-1097"/>
        <s v="126-54-1082"/>
        <s v="633-91-1052"/>
        <s v="477-24-6490"/>
        <s v="566-19-5475"/>
        <s v="526-86-8552"/>
        <s v="376-56-3573"/>
        <s v="537-72-0426"/>
        <s v="828-61-5674"/>
        <s v="136-08-6195"/>
        <s v="523-38-0215"/>
        <s v="490-29-1201"/>
        <s v="667-92-0055"/>
        <s v="565-17-3836"/>
        <s v="498-41-1961"/>
        <s v="593-95-4461"/>
        <s v="226-71-3580"/>
        <s v="283-79-9594"/>
        <s v="430-60-3493"/>
        <s v="139-20-0155"/>
        <s v="558-80-4082"/>
        <s v="278-97-7759"/>
        <s v="316-68-6352"/>
        <s v="585-03-5943"/>
        <s v="211-05-0490"/>
        <s v="727-75-6477"/>
        <s v="744-02-5987"/>
        <s v="307-83-9164"/>
        <s v="779-06-0012"/>
        <s v="446-47-6729"/>
        <s v="573-10-3877"/>
        <s v="735-06-4124"/>
        <s v="439-54-7422"/>
        <s v="396-90-2219"/>
        <s v="411-77-0180"/>
        <s v="286-01-5402"/>
        <s v="803-17-8013"/>
        <s v="512-98-1403"/>
        <s v="848-42-2560"/>
        <s v="532-59-7201"/>
        <s v="181-94-6432"/>
        <s v="870-76-1733"/>
        <s v="423-64-4619"/>
        <s v="227-07-4446"/>
        <s v="174-36-3675"/>
        <s v="428-83-5800"/>
        <s v="603-07-0961"/>
        <s v="704-20-4138"/>
        <s v="787-15-1757"/>
        <s v="649-11-3678"/>
        <s v="622-20-1945"/>
        <s v="372-94-8041"/>
        <s v="563-91-7120"/>
        <s v="746-54-5508"/>
        <s v="276-54-0879"/>
        <s v="815-11-1168"/>
        <s v="719-76-3868"/>
        <s v="730-61-8757"/>
        <s v="340-66-0321"/>
        <s v="868-81-1752"/>
        <s v="634-97-8956"/>
        <s v="566-71-1091"/>
        <s v="442-48-3607"/>
        <s v="835-16-0096"/>
        <s v="527-09-6272"/>
        <s v="898-04-2717"/>
        <s v="692-27-8933"/>
        <s v="633-09-3463"/>
        <s v="374-17-3652"/>
        <s v="378-07-7001"/>
        <s v="433-75-6987"/>
        <s v="873-95-4984"/>
        <s v="416-13-5917"/>
        <s v="150-89-8043"/>
        <s v="135-84-8019"/>
        <s v="441-94-7118"/>
        <s v="725-96-3778"/>
        <s v="531-80-1784"/>
        <s v="400-45-1220"/>
        <s v="860-79-0874"/>
        <s v="834-61-8124"/>
        <s v="115-99-4379"/>
        <s v="565-67-6697"/>
        <s v="320-49-6392"/>
        <s v="889-04-9723"/>
        <s v="632-90-0281"/>
        <s v="554-42-2417"/>
        <s v="453-63-6187"/>
        <s v="578-80-7669"/>
        <s v="612-36-5536"/>
        <s v="605-72-4132"/>
        <s v="471-41-2823"/>
        <s v="462-67-9126"/>
        <s v="272-27-9238"/>
        <s v="834-25-9262"/>
        <s v="122-61-9553"/>
        <s v="468-88-0009"/>
        <s v="613-59-9758"/>
        <s v="254-31-0042"/>
        <s v="201-86-2184"/>
        <s v="261-12-8671"/>
        <s v="730-70-9830"/>
        <s v="382-25-8917"/>
        <s v="422-29-8786"/>
        <s v="667-23-5919"/>
        <s v="843-01-4703"/>
        <s v="743-88-1662"/>
        <s v="595-86-2894"/>
        <s v="182-69-8360"/>
        <s v="289-15-7034"/>
        <s v="462-78-5240"/>
        <s v="868-52-7573"/>
        <s v="153-58-4872"/>
        <s v="662-72-2873"/>
        <s v="525-88-7307"/>
        <s v="689-16-9784"/>
        <s v="725-56-0833"/>
        <s v="394-41-0748"/>
        <s v="596-42-3999"/>
        <s v="541-89-9860"/>
        <s v="173-82-9529"/>
        <s v="563-36-9814"/>
        <s v="308-47-4913"/>
        <s v="885-17-6250"/>
        <s v="726-27-2396"/>
        <s v="316-01-3952"/>
        <s v="760-54-1821"/>
        <s v="793-10-3222"/>
        <s v="346-12-3257"/>
        <s v="110-05-6330"/>
        <s v="651-61-0874"/>
        <s v="236-86-3015"/>
        <s v="831-64-0259"/>
        <s v="587-03-7455"/>
        <s v="882-40-4577"/>
        <s v="732-67-5346"/>
        <s v="725-32-9708"/>
        <s v="256-08-8343"/>
        <s v="372-26-1506"/>
        <s v="244-08-0162"/>
        <s v="569-71-4390"/>
        <s v="132-23-6451"/>
        <s v="696-90-2548"/>
        <s v="472-15-9636"/>
        <s v="268-03-6164"/>
        <s v="750-57-9686"/>
        <s v="186-09-3669"/>
        <s v="848-07-1692"/>
        <s v="745-71-3520"/>
        <s v="266-76-6436"/>
        <s v="740-22-2500"/>
        <s v="271-88-8734"/>
        <s v="301-81-8610"/>
        <s v="489-64-4354"/>
        <s v="198-84-7132"/>
        <s v="269-10-8440"/>
        <s v="650-98-6268"/>
        <s v="741-73-3559"/>
        <s v="325-77-6186"/>
        <s v="286-75-7818"/>
        <s v="574-57-9721"/>
        <s v="459-50-7686"/>
        <s v="616-87-0016"/>
        <s v="837-55-7229"/>
        <s v="751-69-0068"/>
        <s v="257-73-1380"/>
        <s v="345-08-4992"/>
        <s v="549-96-4200"/>
        <s v="810-60-6344"/>
        <s v="450-28-2866"/>
        <s v="394-30-3170"/>
        <s v="138-17-5109"/>
        <s v="192-98-7397"/>
        <s v="301-11-9629"/>
        <s v="390-80-5128"/>
        <s v="235-46-8343"/>
        <s v="453-12-7053"/>
        <s v="296-11-7041"/>
        <s v="449-27-2918"/>
        <s v="891-01-7034"/>
        <s v="744-09-5786"/>
        <s v="727-17-0390"/>
        <s v="568-88-3448"/>
        <s v="187-83-5490"/>
        <s v="767-54-1907"/>
        <s v="710-46-4433"/>
        <s v="533-33-5337"/>
        <s v="325-90-8763"/>
        <s v="729-46-7422"/>
        <s v="639-76-1242"/>
        <s v="234-03-4040"/>
        <s v="326-71-2155"/>
        <s v="320-32-8842"/>
        <s v="470-32-9057"/>
        <s v="878-30-2331"/>
        <s v="440-59-5691"/>
        <s v="554-53-3790"/>
        <s v="746-19-0921"/>
        <s v="233-34-0817"/>
        <s v="767-05-1286"/>
        <s v="340-21-9136"/>
        <s v="405-31-3305"/>
        <s v="731-59-7531"/>
        <s v="676-39-6028"/>
        <s v="502-05-1910"/>
        <s v="485-30-8700"/>
        <s v="598-47-9715"/>
        <s v="701-69-8742"/>
        <s v="575-67-1508"/>
        <s v="541-08-3113"/>
        <s v="246-11-3901"/>
        <s v="674-15-9296"/>
        <s v="305-18-3552"/>
        <s v="493-65-6248"/>
        <s v="438-01-4015"/>
        <s v="709-58-4068"/>
        <s v="795-49-7276"/>
        <s v="556-72-8512"/>
        <s v="627-95-3243"/>
        <s v="686-41-0932"/>
        <s v="510-09-5628"/>
        <s v="608-04-3797"/>
        <s v="148-82-2527"/>
        <s v="437-53-3084"/>
        <s v="632-32-4574"/>
        <s v="556-97-7101"/>
        <s v="862-59-8517"/>
        <s v="401-18-8016"/>
        <s v="420-18-8989"/>
        <s v="277-63-2961"/>
        <s v="573-98-8548"/>
        <s v="620-02-2046"/>
        <s v="282-35-2475"/>
        <s v="511-54-3087"/>
        <s v="726-29-6793"/>
        <s v="387-49-4215"/>
        <s v="862-17-9201"/>
        <s v="291-21-5991"/>
        <s v="602-80-9671"/>
        <s v="347-72-6115"/>
        <s v="209-61-0206"/>
        <s v="595-27-4851"/>
        <s v="189-52-0236"/>
        <s v="503-07-0930"/>
        <s v="413-20-6708"/>
        <s v="425-85-2085"/>
        <s v="521-18-7827"/>
        <s v="220-28-1851"/>
        <s v="600-38-9738"/>
        <s v="734-91-1155"/>
        <s v="451-28-5717"/>
        <s v="609-81-8548"/>
        <s v="133-14-7229"/>
        <s v="534-01-4457"/>
        <s v="719-89-8991"/>
        <s v="286-62-6248"/>
        <s v="339-38-9982"/>
        <s v="827-44-5872"/>
        <s v="827-77-7633"/>
        <s v="287-83-1405"/>
        <s v="435-13-4908"/>
        <s v="857-67-9057"/>
        <s v="236-27-1144"/>
        <s v="892-05-6689"/>
        <s v="583-41-4548"/>
        <s v="339-12-4827"/>
        <s v="643-38-7867"/>
        <s v="308-81-0538"/>
        <s v="358-88-9262"/>
        <s v="460-35-4390"/>
        <s v="343-87-0864"/>
        <s v="173-50-1108"/>
        <s v="243-47-2663"/>
        <s v="841-18-8232"/>
        <s v="701-23-5550"/>
        <s v="647-50-1224"/>
        <s v="541-48-8554"/>
        <s v="539-21-7227"/>
        <s v="213-32-1216"/>
        <s v="747-58-7183"/>
        <s v="582-52-8065"/>
        <s v="210-57-1719"/>
        <s v="399-69-4630"/>
        <s v="134-75-2619"/>
        <s v="356-44-8813"/>
        <s v="198-66-9832"/>
        <s v="283-26-5248"/>
        <s v="712-39-0363"/>
        <s v="218-59-9410"/>
        <s v="174-75-0888"/>
        <s v="866-99-7614"/>
        <s v="134-54-4720"/>
        <s v="760-90-2357"/>
        <s v="514-37-2845"/>
        <s v="698-98-5964"/>
        <s v="718-57-9773"/>
        <s v="651-88-7328"/>
        <s v="241-11-2261"/>
        <s v="408-26-9866"/>
        <s v="834-83-1826"/>
        <s v="343-61-3544"/>
        <s v="239-48-4278"/>
        <s v="355-34-6244"/>
        <s v="550-84-8664"/>
        <s v="339-96-8318"/>
        <s v="458-61-0011"/>
        <s v="592-34-6155"/>
        <s v="797-88-0493"/>
        <s v="207-73-1363"/>
        <s v="390-31-6381"/>
        <s v="443-82-0585"/>
        <s v="339-18-7061"/>
        <s v="359-90-3665"/>
        <s v="375-72-3056"/>
        <s v="127-47-6963"/>
        <s v="278-86-2735"/>
        <s v="695-28-6250"/>
        <s v="379-17-6588"/>
        <s v="227-50-3718"/>
        <s v="302-15-2162"/>
        <s v="788-07-8452"/>
        <s v="560-49-6611"/>
        <s v="880-35-0356"/>
        <s v="585-11-6748"/>
        <s v="470-31-3286"/>
        <s v="152-68-2907"/>
        <s v="123-35-4896"/>
        <s v="258-69-7810"/>
        <s v="334-64-2006"/>
        <s v="219-61-4139"/>
        <s v="881-41-7302"/>
        <s v="373-09-4567"/>
        <s v="642-30-6693"/>
        <s v="484-22-8230"/>
        <s v="830-58-2383"/>
        <s v="559-98-9873"/>
        <s v="544-32-5024"/>
        <s v="318-12-0304"/>
        <s v="349-97-8902"/>
        <s v="421-95-9805"/>
        <s v="277-35-5865"/>
        <s v="789-23-8625"/>
        <s v="284-54-4231"/>
        <s v="443-59-0061"/>
        <s v="509-29-3912"/>
        <s v="327-40-9673"/>
        <s v="840-19-2096"/>
        <s v="828-46-6863"/>
        <s v="641-96-3695"/>
        <s v="420-97-3340"/>
        <s v="436-54-4512"/>
        <s v="670-79-6321"/>
        <s v="852-62-7105"/>
        <s v="598-06-7312"/>
        <s v="135-13-8269"/>
        <s v="816-57-2053"/>
        <s v="628-90-8624"/>
        <s v="856-66-2701"/>
        <s v="308-39-1707"/>
        <s v="149-61-1929"/>
        <s v="655-07-2265"/>
        <s v="589-02-8023"/>
        <s v="420-04-7590"/>
        <s v="182-88-2763"/>
        <s v="188-55-0967"/>
        <s v="610-46-4100"/>
        <s v="318-81-2368"/>
        <s v="364-33-8584"/>
        <s v="665-63-9737"/>
        <s v="695-09-5146"/>
        <s v="155-45-3814"/>
        <s v="794-32-2436"/>
        <s v="131-15-8856"/>
        <s v="273-84-2164"/>
        <s v="706-36-6154"/>
        <s v="778-89-7974"/>
        <s v="574-31-8277"/>
        <s v="859-71-0933"/>
        <s v="740-11-5257"/>
        <s v="369-82-2676"/>
        <s v="563-47-4072"/>
        <s v="742-04-5161"/>
        <s v="149-15-7606"/>
        <s v="133-77-3154"/>
        <s v="169-52-4504"/>
        <s v="250-81-7186"/>
        <s v="562-12-5430"/>
        <s v="816-72-8853"/>
        <s v="491-38-3499"/>
        <s v="322-02-2271"/>
        <s v="842-29-4695"/>
        <s v="725-67-2480"/>
        <s v="641-51-2661"/>
        <s v="714-02-3114"/>
        <s v="518-17-2983"/>
        <s v="779-42-2410"/>
        <s v="190-14-3147"/>
        <s v="408-66-6712"/>
        <s v="679-22-6530"/>
        <s v="588-47-8641"/>
        <s v="642-61-4706"/>
        <s v="576-31-4774"/>
        <s v="556-41-6224"/>
        <s v="811-03-8790"/>
        <s v="242-11-3142"/>
        <s v="752-23-3760"/>
        <s v="274-05-5470"/>
        <s v="648-94-3045"/>
        <s v="130-67-4723"/>
        <s v="528-87-5606"/>
        <s v="320-85-2052"/>
        <s v="370-96-0655"/>
        <s v="105-10-6182"/>
        <s v="510-79-0415"/>
        <s v="241-96-5076"/>
        <s v="767-97-4650"/>
        <s v="648-83-1321"/>
        <s v="173-57-2300"/>
        <s v="305-03-2383"/>
        <s v="394-55-6384"/>
        <s v="266-20-6657"/>
        <s v="689-05-1884"/>
        <s v="196-01-2849"/>
        <s v="372-62-5264"/>
        <s v="800-09-8606"/>
        <s v="182-52-7000"/>
        <s v="826-58-8051"/>
        <s v="868-06-0466"/>
        <s v="751-41-9720"/>
        <s v="626-43-7888"/>
        <s v="176-64-7711"/>
        <s v="191-29-0321"/>
        <s v="729-06-2010"/>
        <s v="640-48-5028"/>
        <s v="186-79-9562"/>
        <s v="834-45-5519"/>
        <s v="162-65-8559"/>
        <s v="760-27-5490"/>
        <s v="445-30-9252"/>
        <s v="786-94-2700"/>
        <s v="728-88-7867"/>
        <s v="183-21-3799"/>
        <s v="268-20-3585"/>
        <s v="735-32-9839"/>
        <s v="258-92-7466"/>
        <s v="857-16-3520"/>
        <s v="482-17-1179"/>
        <s v="788-21-5741"/>
        <s v="821-14-9046"/>
        <s v="418-05-0656"/>
        <s v="678-79-0726"/>
        <s v="776-68-1096"/>
        <s v="592-46-1692"/>
        <s v="434-35-9162"/>
        <s v="149-14-0304"/>
        <s v="442-44-6497"/>
        <s v="174-64-0215"/>
        <s v="210-74-9613"/>
        <s v="299-29-0180"/>
        <s v="247-11-2470"/>
        <s v="635-28-5728"/>
        <s v="756-49-0168"/>
        <s v="438-23-1242"/>
        <s v="238-45-6950"/>
        <s v="607-65-2441"/>
        <s v="386-27-7606"/>
        <s v="137-63-5492"/>
        <s v="197-77-7132"/>
        <s v="805-86-0265"/>
        <s v="733-29-1227"/>
        <s v="451-73-2711"/>
        <s v="373-14-0504"/>
        <s v="546-80-2899"/>
        <s v="345-68-9016"/>
        <s v="390-17-5806"/>
        <s v="457-13-1708"/>
        <s v="664-14-2882"/>
        <s v="487-79-6868"/>
        <s v="314-23-4520"/>
        <s v="210-30-7976"/>
        <s v="585-86-8361"/>
        <s v="807-14-7833"/>
        <s v="775-72-1988"/>
        <s v="288-38-3758"/>
        <s v="652-43-6591"/>
        <s v="785-96-0615"/>
        <s v="406-46-7107"/>
        <s v="250-17-5703"/>
        <s v="156-95-3964"/>
        <s v="842-40-8179"/>
        <s v="525-09-8450"/>
        <s v="410-67-1709"/>
        <s v="587-73-4862"/>
        <s v="787-87-2010"/>
        <s v="593-14-4239"/>
        <s v="801-88-0346"/>
        <s v="388-76-2555"/>
        <s v="711-31-1234"/>
        <s v="886-54-6089"/>
        <s v="707-32-7409"/>
        <s v="759-98-4285"/>
        <s v="201-63-8275"/>
        <s v="471-06-8611"/>
        <s v="200-16-5952"/>
        <s v="120-54-2248"/>
        <s v="102-77-2261"/>
        <s v="875-31-8302"/>
        <s v="102-06-2002"/>
        <s v="457-94-0464"/>
        <s v="629-42-4133"/>
        <s v="534-53-3526"/>
        <s v="307-04-2070"/>
        <s v="468-99-7231"/>
        <s v="516-77-6464"/>
        <s v="404-91-5964"/>
        <s v="886-77-9084"/>
        <s v="790-38-4466"/>
        <s v="704-10-4056"/>
        <s v="497-37-6538"/>
        <s v="651-96-5970"/>
        <s v="400-80-4065"/>
        <s v="744-16-7898"/>
        <s v="263-12-5321"/>
        <s v="702-72-0487"/>
        <s v="605-83-1050"/>
        <s v="443-60-9639"/>
        <s v="864-24-7918"/>
        <s v="359-94-5395"/>
        <s v="401-09-4232"/>
        <s v="751-15-6198"/>
        <s v="324-41-6833"/>
        <s v="474-33-8305"/>
        <s v="759-29-9521"/>
        <s v="831-81-6575"/>
        <s v="220-68-6701"/>
        <s v="618-34-8551"/>
        <s v="257-60-7754"/>
        <s v="559-61-5987"/>
        <s v="189-55-2313"/>
        <s v="565-91-4567"/>
        <s v="380-60-5336"/>
        <s v="815-04-6282"/>
        <s v="674-56-6360"/>
        <s v="778-34-2523"/>
        <s v="499-27-7781"/>
        <s v="477-59-2456"/>
        <s v="832-51-6761"/>
        <s v="869-11-3082"/>
        <s v="190-59-3964"/>
        <s v="366-43-6862"/>
        <s v="186-43-8965"/>
        <s v="784-21-9238"/>
        <s v="276-75-6884"/>
        <s v="109-86-4363"/>
        <s v="569-76-2760"/>
        <s v="222-42-0244"/>
        <s v="760-53-9233"/>
        <s v="538-22-0304"/>
        <s v="416-17-9926"/>
        <s v="237-44-6163"/>
        <s v="636-17-0325"/>
        <s v="343-75-9322"/>
        <s v="528-14-9470"/>
        <s v="427-45-9297"/>
        <s v="807-34-3742"/>
        <s v="288-62-1085"/>
        <s v="670-71-7306"/>
        <s v="660-29-7083"/>
        <s v="271-77-8740"/>
        <s v="497-36-0989"/>
        <s v="291-59-1384"/>
        <s v="860-73-6466"/>
        <s v="549-23-9016"/>
        <s v="896-34-0956"/>
        <s v="804-38-3935"/>
        <s v="585-90-0249"/>
        <s v="862-29-5914"/>
        <s v="845-94-6841"/>
        <s v="125-45-2293"/>
        <s v="843-73-4724"/>
        <s v="409-33-9708"/>
        <s v="658-66-3967"/>
        <s v="866-70-2814"/>
        <s v="160-22-2687"/>
        <s v="895-03-6665"/>
        <s v="770-42-8960"/>
        <s v="748-45-2862"/>
        <s v="234-36-2483"/>
        <s v="316-66-3011"/>
        <s v="848-95-6252"/>
        <s v="840-76-5966"/>
        <s v="152-03-4217"/>
        <s v="533-66-5566"/>
        <s v="124-31-1458"/>
        <s v="176-78-1170"/>
        <s v="361-59-0574"/>
        <s v="101-81-4070"/>
        <s v="631-34-1880"/>
        <s v="852-82-2749"/>
        <s v="873-14-6353"/>
        <s v="584-66-4073"/>
        <s v="544-55-9589"/>
        <s v="166-19-2553"/>
        <s v="737-88-5876"/>
        <s v="154-87-7367"/>
        <s v="885-56-0389"/>
        <s v="608-05-3804"/>
        <s v="448-61-3783"/>
        <s v="761-49-0439"/>
        <s v="490-95-0021"/>
        <s v="115-38-7388"/>
        <s v="311-13-6971"/>
        <s v="291-55-6563"/>
        <s v="548-48-3156"/>
        <s v="460-93-5834"/>
        <s v="325-89-4209"/>
        <s v="884-80-6021"/>
        <s v="137-74-8729"/>
        <s v="880-46-5796"/>
        <s v="389-70-2397"/>
        <s v="114-35-5271"/>
        <s v="607-76-6216"/>
        <s v="715-20-1673"/>
        <s v="811-35-1094"/>
        <s v="699-88-1972"/>
        <s v="781-84-8059"/>
        <s v="409-49-6995"/>
        <s v="725-54-0677"/>
        <s v="146-09-5432"/>
        <s v="377-79-7592"/>
        <s v="509-10-0516"/>
        <s v="595-94-9924"/>
        <s v="865-41-9075"/>
        <s v="545-07-8534"/>
        <s v="118-62-1812"/>
        <s v="450-42-3339"/>
        <s v="851-98-3555"/>
        <s v="186-71-5196"/>
        <s v="624-01-8356"/>
        <s v="313-66-9943"/>
        <s v="151-27-8496"/>
        <s v="453-33-6436"/>
        <s v="522-57-8364"/>
        <s v="459-45-2396"/>
        <s v="717-96-4189"/>
        <s v="722-13-2115"/>
        <s v="749-81-8133"/>
        <s v="777-67-2495"/>
        <s v="636-98-3364"/>
        <s v="246-55-6923"/>
        <s v="181-82-6255"/>
        <s v="838-02-1821"/>
        <s v="887-42-0517"/>
        <s v="457-12-0244"/>
        <s v="226-34-0034"/>
        <s v="321-49-7382"/>
        <s v="397-25-8725"/>
        <s v="431-66-2305"/>
        <s v="825-94-5922"/>
        <s v="641-62-7288"/>
        <s v="756-93-1854"/>
        <s v="243-55-8457"/>
        <s v="458-10-8612"/>
        <s v="501-61-1753"/>
        <s v="235-06-8510"/>
        <s v="433-08-7822"/>
        <s v="361-85-2571"/>
        <s v="131-70-8179"/>
        <s v="500-02-2261"/>
        <s v="720-72-2436"/>
        <s v="702-83-5291"/>
        <s v="809-69-9497"/>
        <s v="449-16-6770"/>
        <s v="333-23-2632"/>
        <s v="489-82-1237"/>
        <s v="859-97-6048"/>
        <s v="676-10-2200"/>
        <s v="373-88-1424"/>
        <s v="365-16-4334"/>
        <s v="503-21-4385"/>
        <s v="305-89-2768"/>
        <s v="574-80-1489"/>
        <s v="784-08-0310"/>
        <s v="200-40-6154"/>
        <s v="846-10-0341"/>
        <s v="577-34-7579"/>
        <s v="430-02-3888"/>
        <s v="867-47-1948"/>
        <s v="384-59-6655"/>
        <s v="256-58-3609"/>
        <s v="324-92-3863"/>
        <s v="593-08-5916"/>
        <s v="364-34-2972"/>
        <s v="794-42-3736"/>
        <s v="172-42-8274"/>
        <s v="558-60-5016"/>
        <s v="195-06-0432"/>
        <s v="605-03-2706"/>
        <s v="214-30-2776"/>
        <s v="746-04-1077"/>
        <s v="448-34-8700"/>
        <s v="452-04-8808"/>
        <s v="531-56-4728"/>
        <s v="744-82-9138"/>
        <s v="883-69-1285"/>
        <s v="221-25-5073"/>
        <s v="518-71-6847"/>
        <s v="156-20-0370"/>
        <s v="151-33-7434"/>
        <s v="728-47-9078"/>
        <s v="809-46-1866"/>
        <s v="139-32-4183"/>
        <s v="148-41-7930"/>
        <s v="189-40-5216"/>
        <s v="374-38-5555"/>
        <s v="764-44-8999"/>
        <s v="552-44-5977"/>
        <s v="267-62-7380"/>
        <s v="430-53-4718"/>
        <s v="886-18-2897"/>
        <s v="602-16-6955"/>
        <s v="745-74-0715"/>
        <s v="690-01-6631"/>
        <s v="652-49-6720"/>
        <s v="233-67-5758"/>
        <s v="303-96-2227"/>
        <s v="727-02-1313"/>
        <s v="347-56-2442"/>
        <s v="849-09-3807"/>
      </sharedItems>
    </cacheField>
    <cacheField name="Branch" numFmtId="0">
      <sharedItems count="3">
        <s v="A"/>
        <s v="C"/>
        <s v="B"/>
      </sharedItems>
    </cacheField>
    <cacheField name="City" numFmtId="0">
      <sharedItems count="3">
        <s v="Yangon"/>
        <s v="Naypyitaw"/>
        <s v="Mandalay"/>
      </sharedItems>
    </cacheField>
    <cacheField name="City Code" numFmtId="0">
      <sharedItems/>
    </cacheField>
    <cacheField name="Country zone" numFmtId="0">
      <sharedItems count="2">
        <s v="North Myanmar"/>
        <s v="South Myanmar"/>
      </sharedItems>
    </cacheField>
    <cacheField name="Customer type" numFmtId="0">
      <sharedItems count="2">
        <s v="Member"/>
        <s v="Normal"/>
      </sharedItems>
    </cacheField>
    <cacheField name="Gender" numFmtId="0">
      <sharedItems count="2">
        <s v="Female"/>
        <s v="Male"/>
      </sharedItems>
    </cacheField>
    <cacheField name="Product line" numFmtId="0">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12-04T00:00:00" count="89">
        <d v="2019-05-01T00:00:00"/>
        <d v="2019-08-03T00:00:00"/>
        <d v="2019-03-03T00:00:00"/>
        <d v="2019-01-27T00:00:00"/>
        <d v="2019-08-02T00:00:00"/>
        <d v="2019-03-25T00:00:00"/>
        <d v="2019-02-25T00:00:00"/>
        <d v="2019-02-24T00:00:00"/>
        <d v="2019-10-01T00:00:00"/>
        <d v="2019-02-20T00:00:00"/>
        <d v="2019-06-02T00:00:00"/>
        <d v="2019-09-03T00:00:00"/>
        <d v="2019-12-02T00:00:00"/>
        <d v="2019-07-02T00:00:00"/>
        <d v="2019-03-29T00:00:00"/>
        <d v="2019-01-15T00:00:00"/>
        <d v="2019-11-03T00:00:00"/>
        <d v="2019-01-01T00:00:00"/>
        <d v="2019-01-21T00:00:00"/>
        <d v="2019-05-03T00:00:00"/>
        <d v="2019-03-15T00:00:00"/>
        <d v="2019-02-17T00:00:00"/>
        <d v="2019-02-03T00:00:00"/>
        <d v="2019-03-22T00:00:00"/>
        <d v="2019-10-03T00:00:00"/>
        <d v="2019-01-25T00:00:00"/>
        <d v="2019-01-28T00:00:00"/>
        <d v="2019-07-01T00:00:00"/>
        <d v="2019-03-23T00:00:00"/>
        <d v="2019-01-17T00:00:00"/>
        <d v="2019-02-02T00:00:00"/>
        <d v="2019-04-03T00:00:00"/>
        <d v="2019-03-16T00:00:00"/>
        <d v="2019-02-27T00:00:00"/>
        <d v="2019-10-02T00:00:00"/>
        <d v="2019-03-19T00:00:00"/>
        <d v="2019-03-02T00:00:00"/>
        <d v="2019-07-03T00:00:00"/>
        <d v="2019-02-28T00:00:00"/>
        <d v="2019-03-27T00:00:00"/>
        <d v="2019-01-20T00:00:00"/>
        <d v="2019-12-03T00:00:00"/>
        <d v="2019-02-15T00:00:00"/>
        <d v="2019-06-03T00:00:00"/>
        <d v="2019-02-14T00:00:00"/>
        <d v="2019-03-13T00:00:00"/>
        <d v="2019-01-24T00:00:00"/>
        <d v="2019-06-01T00:00:00"/>
        <d v="2019-11-02T00:00:00"/>
        <d v="2019-01-22T00:00:00"/>
        <d v="2019-01-13T00:00:00"/>
        <d v="2019-09-01T00:00:00"/>
        <d v="2019-12-01T00:00:00"/>
        <d v="2019-01-26T00:00:00"/>
        <d v="2019-01-23T00:00:00"/>
        <d v="2019-02-23T00:00:00"/>
        <d v="2019-02-01T00:00:00"/>
        <d v="2019-09-02T00:00:00"/>
        <d v="2019-03-26T00:00:00"/>
        <d v="2019-01-03T00:00:00"/>
        <d v="2019-01-02T00:00:00"/>
        <d v="2019-03-28T00:00:00"/>
        <d v="2019-03-24T00:00:00"/>
        <d v="2019-05-02T00:00:00"/>
        <d v="2019-01-19T00:00:00"/>
        <d v="2019-01-16T00:00:00"/>
        <d v="2019-08-01T00:00:00"/>
        <d v="2019-02-18T00:00:00"/>
        <d v="2019-01-18T00:00:00"/>
        <d v="2019-02-16T00:00:00"/>
        <d v="2019-02-22T00:00:00"/>
        <d v="2019-01-29T00:00:00"/>
        <d v="2019-04-01T00:00:00"/>
        <d v="2019-03-30T00:00:00"/>
        <d v="2019-01-30T00:00:00"/>
        <d v="2019-03-01T00:00:00"/>
        <d v="2019-03-21T00:00:00"/>
        <d v="2019-02-13T00:00:00"/>
        <d v="2019-01-14T00:00:00"/>
        <d v="2019-03-18T00:00:00"/>
        <d v="2019-03-20T00:00:00"/>
        <d v="2019-02-21T00:00:00"/>
        <d v="2019-01-31T00:00:00"/>
        <d v="2019-11-01T00:00:00"/>
        <d v="2019-02-26T00:00:00"/>
        <d v="2019-03-17T00:00:00"/>
        <d v="2019-03-14T00:00:00"/>
        <d v="2019-04-02T00:00:00"/>
        <d v="2019-02-19T00:00:00"/>
      </sharedItems>
      <fieldGroup par="20" base="12">
        <rangePr groupBy="days" startDate="2019-01-01T00:00:00" endDate="2019-12-04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4-12-2019"/>
        </groupItems>
      </fieldGroup>
    </cacheField>
    <cacheField name="Time" numFmtId="20">
      <sharedItems containsSemiMixedTypes="0" containsNonDate="0" containsDate="1" containsString="0" minDate="1899-12-30T10:00:00" maxDate="1899-12-30T20:59:00"/>
    </cacheField>
    <cacheField name="Payment" numFmtId="0">
      <sharedItems/>
    </cacheField>
    <cacheField name="Selling Price" numFmtId="0">
      <sharedItems containsSemiMixedTypes="0" containsString="0" containsNumber="1" minValue="10.17" maxValue="993"/>
    </cacheField>
    <cacheField name="Cost Price" numFmtId="2">
      <sharedItems containsSemiMixedTypes="0" containsString="0" containsNumber="1" minValue="0.16999999999999993" maxValue="983"/>
    </cacheField>
    <cacheField name="Profit" numFmtId="1">
      <sharedItems containsSemiMixedTypes="0" containsString="0" containsNumber="1" containsInteger="1" minValue="10" maxValue="10"/>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 name="Months" numFmtId="0" databaseField="0">
      <fieldGroup base="12">
        <rangePr groupBy="months" startDate="2019-01-01T00:00:00" endDate="2019-12-04T00:00:00"/>
        <groupItems count="14">
          <s v="&lt;01-01-2019"/>
          <s v="Jan"/>
          <s v="Feb"/>
          <s v="Mar"/>
          <s v="Apr"/>
          <s v="May"/>
          <s v="Jun"/>
          <s v="Jul"/>
          <s v="Aug"/>
          <s v="Sep"/>
          <s v="Oct"/>
          <s v="Nov"/>
          <s v="Dec"/>
          <s v="&gt;04-12-2019"/>
        </groupItems>
      </fieldGroup>
    </cacheField>
  </cacheFields>
  <extLst>
    <ext xmlns:x14="http://schemas.microsoft.com/office/spreadsheetml/2009/9/main" uri="{725AE2AE-9491-48be-B2B4-4EB974FC3084}">
      <x14:pivotCacheDefinition pivotCacheId="233972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54.565518981479" createdVersion="5" refreshedVersion="8" minRefreshableVersion="3" recordCount="0" supportSubquery="1" supportAdvancedDrill="1" xr:uid="{87A84685-794C-4C45-8427-D446A335FF3C}">
  <cacheSource type="external" connectionId="4"/>
  <cacheFields count="4">
    <cacheField name="[Measures].[Sum of Product Profit %]" caption="Sum of Product Profit %" numFmtId="0" hierarchy="53" level="32767"/>
    <cacheField name="[UniversalData_Customers].[customer_city].[customer_city]" caption="customer_city" numFmtId="0" hierarchy="15" level="1">
      <sharedItems containsSemiMixedTypes="0" containsNonDate="0" containsString="0"/>
    </cacheField>
    <cacheField name="[UniversalData_Products].[product_brand].[product_brand]" caption="product_brand" numFmtId="0" hierarchy="32" level="1">
      <sharedItems count="105">
        <s v="ADJ"/>
        <s v="Akron"/>
        <s v="American"/>
        <s v="Applause"/>
        <s v="Atomic"/>
        <s v="BBB Best"/>
        <s v="Best"/>
        <s v="Best Choice"/>
        <s v="Better"/>
        <s v="Big City"/>
        <s v="Big Time"/>
        <s v="Bird Call"/>
        <s v="Black Tie"/>
        <s v="Blue Label"/>
        <s v="Blue Medal"/>
        <s v="Booker"/>
        <s v="Bravo"/>
        <s v="Carlson"/>
        <s v="Carrington"/>
        <s v="CDR"/>
        <s v="Choice"/>
        <s v="Club"/>
        <s v="Colony"/>
        <s v="Colossal"/>
        <s v="Consolidated"/>
        <s v="Cormorant"/>
        <s v="Curlew"/>
        <s v="Cutting Edge"/>
        <s v="Denny"/>
        <s v="Discover"/>
        <s v="Dollar"/>
        <s v="Dual City"/>
        <s v="Ebony"/>
        <s v="Even Better"/>
        <s v="Excel"/>
        <s v="Excellent"/>
        <s v="Fabulous"/>
        <s v="Fantastic"/>
        <s v="Fast"/>
        <s v="Faux Products"/>
        <s v="Footnote"/>
        <s v="Fort West"/>
        <s v="Framton"/>
        <s v="Gauss"/>
        <s v="Genteel"/>
        <s v="Gerolli"/>
        <s v="Giant"/>
        <s v="Golden"/>
        <s v="Good"/>
        <s v="Gorilla"/>
        <s v="Great"/>
        <s v="Green Ribbon"/>
        <s v="Gulf Coast"/>
        <s v="Hermanos"/>
        <s v="High Quality"/>
        <s v="High Top"/>
        <s v="Hilltop"/>
        <s v="Horatio"/>
        <s v="Imagine"/>
        <s v="James Bay"/>
        <s v="Jardon"/>
        <s v="Jeffers"/>
        <s v="Johnson"/>
        <s v="Jumbo"/>
        <s v="Just Right"/>
        <s v="King"/>
        <s v="Kiwi"/>
        <s v="Lake"/>
        <s v="Landslide"/>
        <s v="Medalist"/>
        <s v="Mighty Good"/>
        <s v="Modell"/>
        <s v="Moms"/>
        <s v="Monarch"/>
        <s v="Musial"/>
        <s v="National"/>
        <s v="Nationeel"/>
        <s v="Pearl"/>
        <s v="PigTail"/>
        <s v="Plato"/>
        <s v="Pleasant"/>
        <s v="Portsmouth"/>
        <s v="Quick"/>
        <s v="Radius"/>
        <s v="Red Spade"/>
        <s v="Red Wing"/>
        <s v="Robust"/>
        <s v="Ship Shape"/>
        <s v="Skinner"/>
        <s v="Special"/>
        <s v="Sphinx"/>
        <s v="Steady"/>
        <s v="Sunset"/>
        <s v="Super"/>
        <s v="Swell"/>
        <s v="Tell Tale"/>
        <s v="Thresher"/>
        <s v="Tip Top"/>
        <s v="Token"/>
        <s v="Top Measure"/>
        <s v="Toretti"/>
        <s v="Tri-State"/>
        <s v="Urban"/>
        <s v="Walrus"/>
        <s v="Washington"/>
      </sharedItems>
    </cacheField>
    <cacheField name="[UniversalData_Customers].[Full Name].[Full Name]" caption="Full Name" numFmtId="0" hierarchy="30" level="1">
      <sharedItems count="79">
        <s v="Francisca Beard"/>
        <s v="Hazel Souza"/>
        <s v="Jack Tapin"/>
        <s v="Lenore McNichols"/>
        <s v="Nancy Adams"/>
        <s v="Paula Pickford"/>
        <s v="Rick Caldwell"/>
        <s v="Robert Bernacchi"/>
        <s v="Rose Condrey"/>
        <s v="Roslyn Jasper"/>
        <s v="Timothy Canyock"/>
        <s v="Brett Hammons"/>
        <s v="Charlotte Sanchez"/>
        <s v="Cheyrl Davis"/>
        <s v="Jeannette Bura"/>
        <s v="Patricia Rhyans"/>
        <s v="Trevor Driggers"/>
        <s v="Victor Mackin"/>
        <s v="Anna Ackerman"/>
        <s v="Diane Zolnay"/>
        <s v="Dwain Waterhouse"/>
        <s v="Ed Millar"/>
        <s v="Eric Singh"/>
        <s v="Ethan Bunosky"/>
        <s v="James Hampton"/>
        <s v="Joseph Henderson"/>
        <s v="L. Albert Wall"/>
        <s v="Maria McNamee"/>
        <s v="Mary Colvin"/>
        <s v="Pauline Kubitschek"/>
        <s v="Ted Yaniz"/>
        <s v="Vivian Spiros"/>
        <s v="Jerry Sutton"/>
        <s v="Carol Eyster"/>
        <s v="George Parker"/>
        <s v="Hilario McLinskey"/>
        <s v="John Himes"/>
        <s v="Tina Heidi"/>
        <s v="Eunice Wolf"/>
        <s v="Fred Estorgia"/>
        <s v="Jo-Ann Vialpaude"/>
        <s v="Christina Briganti"/>
        <s v="Betty Marco"/>
        <s v="Brett Chiero"/>
        <s v="Christopher Rollins"/>
        <s v="Jacquelin Haley"/>
        <s v="Janis Strunk"/>
        <s v="Karie Taylor"/>
        <s v="Lane McKenna"/>
        <s v="Lawrence Roskey"/>
        <s v="Margaret Hazlip"/>
        <s v="Marvin Wheeler"/>
        <s v="Peggy Denton"/>
        <s v="Phyllis Thomas"/>
        <s v="Raymond Burns"/>
        <s v="Frances Norquist"/>
        <s v="Geneva Takemura"/>
        <s v="Joan Eberhart"/>
        <s v="Norman Arnold"/>
        <s v="Rebecca Stone"/>
        <s v="Teuvo Kindall"/>
        <s v="James Hanten"/>
        <s v="Martha Parker"/>
        <s v="Matt Wright"/>
        <s v="Gloria Cross"/>
        <s v="Rodney Bradford"/>
        <s v="Veronica Sulkind"/>
        <s v="John Walker"/>
        <s v="Mark Chandler"/>
        <s v="Kathryn Chamberlin"/>
        <s v="Emmett Taylor, Jr."/>
        <s v="Shari Snyder"/>
        <s v="Andrea Sanchez"/>
        <s v="Susan Surniak"/>
        <s v="Heather Lewis"/>
        <s v="Alexandra Gibson"/>
        <s v="Betty Bressler"/>
        <s v="Bertha Mae Ponce"/>
        <s v="Ruth Suffin"/>
      </sharedItems>
    </cacheField>
  </cacheFields>
  <cacheHierarchies count="54">
    <cacheHierarchy uniqueName="[Fact Data].[transaction_date]" caption="transaction_date" attribute="1" time="1" defaultMemberUniqueName="[Fact Data].[transaction_date].[All]" allUniqueName="[Fact Data].[transaction_date].[All]" dimensionUniqueName="[Fact Data]" displayFolder="" count="0" memberValueDatatype="7" unbalanced="0"/>
    <cacheHierarchy uniqueName="[Fact Data].[stock_date]" caption="stock_date" attribute="1" defaultMemberUniqueName="[Fact Data].[stock_date].[All]" allUniqueName="[Fact Data].[stock_date].[All]" dimensionUniqueName="[Fact Data]" displayFolder="" count="0" memberValueDatatype="130" unbalanced="0"/>
    <cacheHierarchy uniqueName="[Fact Data].[product_id]" caption="product_id" attribute="1" defaultMemberUniqueName="[Fact Data].[product_id].[All]" allUniqueName="[Fact Data].[product_id].[All]" dimensionUniqueName="[Fact Data]" displayFolder="" count="0" memberValueDatatype="5" unbalanced="0"/>
    <cacheHierarchy uniqueName="[Fact Data].[customer_id]" caption="customer_id" attribute="1" defaultMemberUniqueName="[Fact Data].[customer_id].[All]" allUniqueName="[Fact Data].[customer_id].[All]" dimensionUniqueName="[Fact Data]" displayFolder="" count="0" memberValueDatatype="5" unbalanced="0"/>
    <cacheHierarchy uniqueName="[Fact Data].[store_id]" caption="store_id" attribute="1" defaultMemberUniqueName="[Fact Data].[store_id].[All]" allUniqueName="[Fact Data].[store_id].[All]" dimensionUniqueName="[Fact Data]" displayFolder="" count="0" memberValueDatatype="5" unbalanced="0"/>
    <cacheHierarchy uniqueName="[Fact Data].[quantity]" caption="quantity" attribute="1" defaultMemberUniqueName="[Fact Data].[quantity].[All]" allUniqueName="[Fact Data].[quantity].[All]" dimensionUniqueName="[Fact Data]" displayFolder="" count="0" memberValueDatatype="5" unbalanced="0"/>
    <cacheHierarchy uniqueName="[Fact Data].[transaction_date (Month)]" caption="transaction_date (Month)" attribute="1" defaultMemberUniqueName="[Fact Data].[transaction_date (Month)].[All]" allUniqueName="[Fact Data].[transaction_date (Month)].[All]" dimensionUniqueName="[Fact Data]" displayFolder="" count="0" memberValueDatatype="130" unbalanced="0"/>
    <cacheHierarchy uniqueName="[Fact Data].[Total Transaction Cost]" caption="Total Transaction Cost" attribute="1" defaultMemberUniqueName="[Fact Data].[Total Transaction Cost].[All]" allUniqueName="[Fact Data].[Total Transaction Cost].[All]" dimensionUniqueName="[Fact Data]" displayFolder="" count="0" memberValueDatatype="5" unbalanced="0"/>
    <cacheHierarchy uniqueName="[Fact Data].[Product Profit]" caption="Product Profit" attribute="1" defaultMemberUniqueName="[Fact Data].[Product Profit].[All]" allUniqueName="[Fact Data].[Product Profit].[All]" dimensionUniqueName="[Fact Data]" displayFolder="" count="0" memberValueDatatype="5" unbalanced="0"/>
    <cacheHierarchy uniqueName="[Fact Data].[Product Profit %]" caption="Product Profit %" attribute="1" defaultMemberUniqueName="[Fact Data].[Product Profit %].[All]" allUniqueName="[Fact Data].[Product Profit %].[All]" dimensionUniqueName="[Fact Data]" displayFolder="" count="0" memberValueDatatype="5" unbalanced="0"/>
    <cacheHierarchy uniqueName="[UniversalData_Customers].[customer_id]" caption="customer_id" attribute="1" defaultMemberUniqueName="[UniversalData_Customers].[customer_id].[All]" allUniqueName="[UniversalData_Customers].[customer_id].[All]" dimensionUniqueName="[UniversalData_Customers]" displayFolder="" count="0" memberValueDatatype="5" unbalanced="0"/>
    <cacheHierarchy uniqueName="[UniversalData_Customers].[customer_acct_num]" caption="customer_acct_num" attribute="1" defaultMemberUniqueName="[UniversalData_Customers].[customer_acct_num].[All]" allUniqueName="[UniversalData_Customers].[customer_acct_num].[All]" dimensionUniqueName="[UniversalData_Customers]" displayFolder="" count="0" memberValueDatatype="5" unbalanced="0"/>
    <cacheHierarchy uniqueName="[UniversalData_Customers].[first_name]" caption="first_name" attribute="1" defaultMemberUniqueName="[UniversalData_Customers].[first_name].[All]" allUniqueName="[UniversalData_Customers].[first_name].[All]" dimensionUniqueName="[UniversalData_Customers]" displayFolder="" count="0" memberValueDatatype="130" unbalanced="0"/>
    <cacheHierarchy uniqueName="[UniversalData_Customers].[last_name]" caption="last_name" attribute="1" defaultMemberUniqueName="[UniversalData_Customers].[last_name].[All]" allUniqueName="[UniversalData_Customers].[last_name].[All]" dimensionUniqueName="[UniversalData_Customers]" displayFolder="" count="0" memberValueDatatype="130" unbalanced="0"/>
    <cacheHierarchy uniqueName="[UniversalData_Customers].[customer_address]" caption="customer_address" attribute="1" defaultMemberUniqueName="[UniversalData_Customers].[customer_address].[All]" allUniqueName="[UniversalData_Customers].[customer_address].[All]" dimensionUniqueName="[UniversalData_Customers]" displayFolder="" count="0" memberValueDatatype="130" unbalanced="0"/>
    <cacheHierarchy uniqueName="[UniversalData_Customers].[customer_city]" caption="customer_city" attribute="1" defaultMemberUniqueName="[UniversalData_Customers].[customer_city].[All]" allUniqueName="[UniversalData_Customers].[customer_city].[All]" dimensionUniqueName="[UniversalData_Customers]" displayFolder="" count="2" memberValueDatatype="130" unbalanced="0">
      <fieldsUsage count="2">
        <fieldUsage x="-1"/>
        <fieldUsage x="1"/>
      </fieldsUsage>
    </cacheHierarchy>
    <cacheHierarchy uniqueName="[UniversalData_Customers].[customer_state_province]" caption="customer_state_province" attribute="1" defaultMemberUniqueName="[UniversalData_Customers].[customer_state_province].[All]" allUniqueName="[UniversalData_Customers].[customer_state_province].[All]" dimensionUniqueName="[UniversalData_Customers]" displayFolder="" count="0" memberValueDatatype="130" unbalanced="0"/>
    <cacheHierarchy uniqueName="[UniversalData_Customers].[customer_postal_code]" caption="customer_postal_code" attribute="1" defaultMemberUniqueName="[UniversalData_Customers].[customer_postal_code].[All]" allUniqueName="[UniversalData_Customers].[customer_postal_code].[All]" dimensionUniqueName="[UniversalData_Customers]" displayFolder="" count="0" memberValueDatatype="5" unbalanced="0"/>
    <cacheHierarchy uniqueName="[UniversalData_Customers].[customer_country]" caption="customer_country" attribute="1" defaultMemberUniqueName="[UniversalData_Customers].[customer_country].[All]" allUniqueName="[UniversalData_Customers].[customer_country].[All]" dimensionUniqueName="[UniversalData_Customers]" displayFolder="" count="0" memberValueDatatype="130" unbalanced="0"/>
    <cacheHierarchy uniqueName="[UniversalData_Customers].[birthdate]" caption="birthdate" attribute="1" defaultMemberUniqueName="[UniversalData_Customers].[birthdate].[All]" allUniqueName="[UniversalData_Customers].[birthdate].[All]" dimensionUniqueName="[UniversalData_Customers]" displayFolder="" count="0" memberValueDatatype="130" unbalanced="0"/>
    <cacheHierarchy uniqueName="[UniversalData_Customers].[marital_status]" caption="marital_status" attribute="1" defaultMemberUniqueName="[UniversalData_Customers].[marital_status].[All]" allUniqueName="[UniversalData_Customers].[marital_status].[All]" dimensionUniqueName="[UniversalData_Customers]" displayFolder="" count="0" memberValueDatatype="130" unbalanced="0"/>
    <cacheHierarchy uniqueName="[UniversalData_Customers].[yearly_income]" caption="yearly_income" attribute="1" defaultMemberUniqueName="[UniversalData_Customers].[yearly_income].[All]" allUniqueName="[UniversalData_Customers].[yearly_income].[All]" dimensionUniqueName="[UniversalData_Customers]" displayFolder="" count="0" memberValueDatatype="130" unbalanced="0"/>
    <cacheHierarchy uniqueName="[UniversalData_Customers].[gender]" caption="gender" attribute="1" defaultMemberUniqueName="[UniversalData_Customers].[gender].[All]" allUniqueName="[UniversalData_Customers].[gender].[All]" dimensionUniqueName="[UniversalData_Customers]" displayFolder="" count="0" memberValueDatatype="130" unbalanced="0"/>
    <cacheHierarchy uniqueName="[UniversalData_Customers].[total_children]" caption="total_children" attribute="1" defaultMemberUniqueName="[UniversalData_Customers].[total_children].[All]" allUniqueName="[UniversalData_Customers].[total_children].[All]" dimensionUniqueName="[UniversalData_Customers]" displayFolder="" count="0" memberValueDatatype="5" unbalanced="0"/>
    <cacheHierarchy uniqueName="[UniversalData_Customers].[num_children_at_home]" caption="num_children_at_home" attribute="1" defaultMemberUniqueName="[UniversalData_Customers].[num_children_at_home].[All]" allUniqueName="[UniversalData_Customers].[num_children_at_home].[All]" dimensionUniqueName="[UniversalData_Customers]" displayFolder="" count="0" memberValueDatatype="5" unbalanced="0"/>
    <cacheHierarchy uniqueName="[UniversalData_Customers].[education]" caption="education" attribute="1" defaultMemberUniqueName="[UniversalData_Customers].[education].[All]" allUniqueName="[UniversalData_Customers].[education].[All]" dimensionUniqueName="[UniversalData_Customers]" displayFolder="" count="0" memberValueDatatype="130" unbalanced="0"/>
    <cacheHierarchy uniqueName="[UniversalData_Customers].[acct_open_date]" caption="acct_open_date" attribute="1" time="1" defaultMemberUniqueName="[UniversalData_Customers].[acct_open_date].[All]" allUniqueName="[UniversalData_Customers].[acct_open_date].[All]" dimensionUniqueName="[UniversalData_Customers]" displayFolder="" count="0" memberValueDatatype="7" unbalanced="0"/>
    <cacheHierarchy uniqueName="[UniversalData_Customers].[member_card]" caption="member_card" attribute="1" defaultMemberUniqueName="[UniversalData_Customers].[member_card].[All]" allUniqueName="[UniversalData_Customers].[member_card].[All]" dimensionUniqueName="[UniversalData_Customers]" displayFolder="" count="0" memberValueDatatype="130" unbalanced="0"/>
    <cacheHierarchy uniqueName="[UniversalData_Customers].[occupation]" caption="occupation" attribute="1" defaultMemberUniqueName="[UniversalData_Customers].[occupation].[All]" allUniqueName="[UniversalData_Customers].[occupation].[All]" dimensionUniqueName="[UniversalData_Customers]" displayFolder="" count="0" memberValueDatatype="130" unbalanced="0"/>
    <cacheHierarchy uniqueName="[UniversalData_Customers].[homeowner]" caption="homeowner" attribute="1" defaultMemberUniqueName="[UniversalData_Customers].[homeowner].[All]" allUniqueName="[UniversalData_Customers].[homeowner].[All]" dimensionUniqueName="[UniversalData_Customers]" displayFolder="" count="0" memberValueDatatype="130" unbalanced="0"/>
    <cacheHierarchy uniqueName="[UniversalData_Customers].[Full Name]" caption="Full Name" attribute="1" defaultMemberUniqueName="[UniversalData_Customers].[Full Name].[All]" allUniqueName="[UniversalData_Customers].[Full Name].[All]" dimensionUniqueName="[UniversalData_Customers]" displayFolder="" count="2" memberValueDatatype="130" unbalanced="0">
      <fieldsUsage count="2">
        <fieldUsage x="-1"/>
        <fieldUsage x="3"/>
      </fieldsUsage>
    </cacheHierarchy>
    <cacheHierarchy uniqueName="[UniversalData_Products].[PRODUCT_IDs]" caption="PRODUCT_IDs" attribute="1" defaultMemberUniqueName="[UniversalData_Products].[PRODUCT_IDs].[All]" allUniqueName="[UniversalData_Products].[PRODUCT_IDs].[All]" dimensionUniqueName="[UniversalData_Products]" displayFolder="" count="0" memberValueDatatype="5" unbalanced="0"/>
    <cacheHierarchy uniqueName="[UniversalData_Products].[product_brand]" caption="product_brand" attribute="1" defaultMemberUniqueName="[UniversalData_Products].[product_brand].[All]" allUniqueName="[UniversalData_Products].[product_brand].[All]" dimensionUniqueName="[UniversalData_Products]" displayFolder="" count="2" memberValueDatatype="130" unbalanced="0">
      <fieldsUsage count="2">
        <fieldUsage x="-1"/>
        <fieldUsage x="2"/>
      </fieldsUsage>
    </cacheHierarchy>
    <cacheHierarchy uniqueName="[UniversalData_Products].[product_name]" caption="product_name" attribute="1" defaultMemberUniqueName="[UniversalData_Products].[product_name].[All]" allUniqueName="[UniversalData_Products].[product_name].[All]" dimensionUniqueName="[UniversalData_Products]" displayFolder="" count="0" memberValueDatatype="130" unbalanced="0"/>
    <cacheHierarchy uniqueName="[UniversalData_Products].[product_sku]" caption="product_sku" attribute="1" defaultMemberUniqueName="[UniversalData_Products].[product_sku].[All]" allUniqueName="[UniversalData_Products].[product_sku].[All]" dimensionUniqueName="[UniversalData_Products]" displayFolder="" count="0" memberValueDatatype="5" unbalanced="0"/>
    <cacheHierarchy uniqueName="[UniversalData_Products].[product_retail_price]" caption="product_retail_price" attribute="1" defaultMemberUniqueName="[UniversalData_Products].[product_retail_price].[All]" allUniqueName="[UniversalData_Products].[product_retail_price].[All]" dimensionUniqueName="[UniversalData_Products]" displayFolder="" count="0" memberValueDatatype="5" unbalanced="0"/>
    <cacheHierarchy uniqueName="[UniversalData_Products].[product_cost]" caption="product_cost" attribute="1" defaultMemberUniqueName="[UniversalData_Products].[product_cost].[All]" allUniqueName="[UniversalData_Products].[product_cost].[All]" dimensionUniqueName="[UniversalData_Products]" displayFolder="" count="0" memberValueDatatype="5" unbalanced="0"/>
    <cacheHierarchy uniqueName="[UniversalData_Products].[product_weight]" caption="product_weight" attribute="1" defaultMemberUniqueName="[UniversalData_Products].[product_weight].[All]" allUniqueName="[UniversalData_Products].[product_weight].[All]" dimensionUniqueName="[UniversalData_Products]" displayFolder="" count="0" memberValueDatatype="5" unbalanced="0"/>
    <cacheHierarchy uniqueName="[UniversalData_Products].[recyclable]" caption="recyclable" attribute="1" defaultMemberUniqueName="[UniversalData_Products].[recyclable].[All]" allUniqueName="[UniversalData_Products].[recyclable].[All]" dimensionUniqueName="[UniversalData_Products]" displayFolder="" count="0" memberValueDatatype="5" unbalanced="0"/>
    <cacheHierarchy uniqueName="[UniversalData_Products].[low_fat]" caption="low_fat" attribute="1" defaultMemberUniqueName="[UniversalData_Products].[low_fat].[All]" allUniqueName="[UniversalData_Products].[low_fat].[All]" dimensionUniqueName="[UniversalData_Products]" displayFolder="" count="0" memberValueDatatype="5" unbalanced="0"/>
    <cacheHierarchy uniqueName="[Fact Data].[transaction_date (Month Index)]" caption="transaction_date (Month Index)" attribute="1" defaultMemberUniqueName="[Fact Data].[transaction_date (Month Index)].[All]" allUniqueName="[Fact Data].[transaction_date (Month Index)].[All]" dimensionUniqueName="[Fact Data]" displayFolder="" count="0" memberValueDatatype="20" unbalanced="0" hidden="1"/>
    <cacheHierarchy uniqueName="[Measures].[measure 1]" caption="measure 1" measure="1" displayFolder="" measureGroup="UniversalData_Customers" count="0"/>
    <cacheHierarchy uniqueName="[Measures].[measure 2]" caption="measure 2" measure="1" displayFolder="" measureGroup="Fact Data" count="0"/>
    <cacheHierarchy uniqueName="[Measures].[__XL_Count UniversalData_Customers]" caption="__XL_Count UniversalData_Customers" measure="1" displayFolder="" measureGroup="UniversalData_Customers" count="0" hidden="1"/>
    <cacheHierarchy uniqueName="[Measures].[__XL_Count UniversalData_Products]" caption="__XL_Count UniversalData_Products" measure="1" displayFolder="" measureGroup="UniversalData_Products" count="0" hidden="1"/>
    <cacheHierarchy uniqueName="[Measures].[__XL_Count Sheet1]" caption="__XL_Count Sheet1" measure="1" displayFolder="" measureGroup="Fact Data" count="0" hidden="1"/>
    <cacheHierarchy uniqueName="[Measures].[__No measures defined]" caption="__No measures defined" measure="1" displayFolder="" count="0" hidden="1"/>
    <cacheHierarchy uniqueName="[Measures].[Count of customer_city]" caption="Count of customer_city" measure="1" displayFolder="" measureGroup="UniversalData_Customers" count="0" hidden="1">
      <extLst>
        <ext xmlns:x15="http://schemas.microsoft.com/office/spreadsheetml/2010/11/main" uri="{B97F6D7D-B522-45F9-BDA1-12C45D357490}">
          <x15:cacheHierarchy aggregatedColumn="15"/>
        </ext>
      </extLst>
    </cacheHierarchy>
    <cacheHierarchy uniqueName="[Measures].[Sum of product_cost]" caption="Sum of product_cost" measure="1" displayFolder="" measureGroup="UniversalData_Products" count="0" hidden="1">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UniversalData_Products" count="0" hidden="1">
      <extLst>
        <ext xmlns:x15="http://schemas.microsoft.com/office/spreadsheetml/2010/11/main" uri="{B97F6D7D-B522-45F9-BDA1-12C45D357490}">
          <x15:cacheHierarchy aggregatedColumn="33"/>
        </ext>
      </extLst>
    </cacheHierarchy>
    <cacheHierarchy uniqueName="[Measures].[Sum of product_id]" caption="Sum of product_id" measure="1" displayFolder="" measureGroup="Fact Data"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Data" count="0" hidden="1">
      <extLst>
        <ext xmlns:x15="http://schemas.microsoft.com/office/spreadsheetml/2010/11/main" uri="{B97F6D7D-B522-45F9-BDA1-12C45D357490}">
          <x15:cacheHierarchy aggregatedColumn="5"/>
        </ext>
      </extLst>
    </cacheHierarchy>
    <cacheHierarchy uniqueName="[Measures].[Sum of Total Transaction Cost]" caption="Sum of Total Transaction Cost" measure="1" displayFolder="" measureGroup="Fact Data" count="0" hidden="1">
      <extLst>
        <ext xmlns:x15="http://schemas.microsoft.com/office/spreadsheetml/2010/11/main" uri="{B97F6D7D-B522-45F9-BDA1-12C45D357490}">
          <x15:cacheHierarchy aggregatedColumn="7"/>
        </ext>
      </extLst>
    </cacheHierarchy>
    <cacheHierarchy uniqueName="[Measures].[Sum of Product Profit %]" caption="Sum of Product Profit %" measure="1" displayFolder="" measureGroup="Fact Data"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4">
    <dimension name="Fact Data" uniqueName="[Fact Data]" caption="Fact Data"/>
    <dimension measure="1" name="Measures" uniqueName="[Measures]" caption="Measures"/>
    <dimension name="UniversalData_Customers" uniqueName="[UniversalData_Customers]" caption="UniversalData_Customers"/>
    <dimension name="UniversalData_Products" uniqueName="[UniversalData_Products]" caption="UniversalData_Products"/>
  </dimensions>
  <measureGroups count="3">
    <measureGroup name="Fact Data" caption="Fact Data"/>
    <measureGroup name="UniversalData_Customers" caption="UniversalData_Customers"/>
    <measureGroup name="UniversalData_Products" caption="UniversalData_Products"/>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54.565787731481" createdVersion="5" refreshedVersion="8" minRefreshableVersion="3" recordCount="0" supportSubquery="1" supportAdvancedDrill="1" xr:uid="{2200DB8A-F1FA-4418-A1B1-79E97137C1CA}">
  <cacheSource type="external" connectionId="4"/>
  <cacheFields count="0"/>
  <cacheHierarchies count="54">
    <cacheHierarchy uniqueName="[Fact Data].[transaction_date]" caption="transaction_date" attribute="1" time="1" defaultMemberUniqueName="[Fact Data].[transaction_date].[All]" allUniqueName="[Fact Data].[transaction_date].[All]" dimensionUniqueName="[Fact Data]" displayFolder="" count="0" memberValueDatatype="7" unbalanced="0"/>
    <cacheHierarchy uniqueName="[Fact Data].[stock_date]" caption="stock_date" attribute="1" defaultMemberUniqueName="[Fact Data].[stock_date].[All]" allUniqueName="[Fact Data].[stock_date].[All]" dimensionUniqueName="[Fact Data]" displayFolder="" count="0" memberValueDatatype="130" unbalanced="0"/>
    <cacheHierarchy uniqueName="[Fact Data].[product_id]" caption="product_id" attribute="1" defaultMemberUniqueName="[Fact Data].[product_id].[All]" allUniqueName="[Fact Data].[product_id].[All]" dimensionUniqueName="[Fact Data]" displayFolder="" count="0" memberValueDatatype="5" unbalanced="0"/>
    <cacheHierarchy uniqueName="[Fact Data].[customer_id]" caption="customer_id" attribute="1" defaultMemberUniqueName="[Fact Data].[customer_id].[All]" allUniqueName="[Fact Data].[customer_id].[All]" dimensionUniqueName="[Fact Data]" displayFolder="" count="0" memberValueDatatype="5" unbalanced="0"/>
    <cacheHierarchy uniqueName="[Fact Data].[store_id]" caption="store_id" attribute="1" defaultMemberUniqueName="[Fact Data].[store_id].[All]" allUniqueName="[Fact Data].[store_id].[All]" dimensionUniqueName="[Fact Data]" displayFolder="" count="0" memberValueDatatype="5" unbalanced="0"/>
    <cacheHierarchy uniqueName="[Fact Data].[quantity]" caption="quantity" attribute="1" defaultMemberUniqueName="[Fact Data].[quantity].[All]" allUniqueName="[Fact Data].[quantity].[All]" dimensionUniqueName="[Fact Data]" displayFolder="" count="0" memberValueDatatype="5" unbalanced="0"/>
    <cacheHierarchy uniqueName="[Fact Data].[transaction_date (Month)]" caption="transaction_date (Month)" attribute="1" defaultMemberUniqueName="[Fact Data].[transaction_date (Month)].[All]" allUniqueName="[Fact Data].[transaction_date (Month)].[All]" dimensionUniqueName="[Fact Data]" displayFolder="" count="0" memberValueDatatype="130" unbalanced="0"/>
    <cacheHierarchy uniqueName="[Fact Data].[Total Transaction Cost]" caption="Total Transaction Cost" attribute="1" defaultMemberUniqueName="[Fact Data].[Total Transaction Cost].[All]" allUniqueName="[Fact Data].[Total Transaction Cost].[All]" dimensionUniqueName="[Fact Data]" displayFolder="" count="0" memberValueDatatype="5" unbalanced="0"/>
    <cacheHierarchy uniqueName="[Fact Data].[Product Profit]" caption="Product Profit" attribute="1" defaultMemberUniqueName="[Fact Data].[Product Profit].[All]" allUniqueName="[Fact Data].[Product Profit].[All]" dimensionUniqueName="[Fact Data]" displayFolder="" count="0" memberValueDatatype="5" unbalanced="0"/>
    <cacheHierarchy uniqueName="[Fact Data].[Product Profit %]" caption="Product Profit %" attribute="1" defaultMemberUniqueName="[Fact Data].[Product Profit %].[All]" allUniqueName="[Fact Data].[Product Profit %].[All]" dimensionUniqueName="[Fact Data]" displayFolder="" count="0" memberValueDatatype="5" unbalanced="0"/>
    <cacheHierarchy uniqueName="[UniversalData_Customers].[customer_id]" caption="customer_id" attribute="1" defaultMemberUniqueName="[UniversalData_Customers].[customer_id].[All]" allUniqueName="[UniversalData_Customers].[customer_id].[All]" dimensionUniqueName="[UniversalData_Customers]" displayFolder="" count="0" memberValueDatatype="5" unbalanced="0"/>
    <cacheHierarchy uniqueName="[UniversalData_Customers].[customer_acct_num]" caption="customer_acct_num" attribute="1" defaultMemberUniqueName="[UniversalData_Customers].[customer_acct_num].[All]" allUniqueName="[UniversalData_Customers].[customer_acct_num].[All]" dimensionUniqueName="[UniversalData_Customers]" displayFolder="" count="0" memberValueDatatype="5" unbalanced="0"/>
    <cacheHierarchy uniqueName="[UniversalData_Customers].[first_name]" caption="first_name" attribute="1" defaultMemberUniqueName="[UniversalData_Customers].[first_name].[All]" allUniqueName="[UniversalData_Customers].[first_name].[All]" dimensionUniqueName="[UniversalData_Customers]" displayFolder="" count="0" memberValueDatatype="130" unbalanced="0"/>
    <cacheHierarchy uniqueName="[UniversalData_Customers].[last_name]" caption="last_name" attribute="1" defaultMemberUniqueName="[UniversalData_Customers].[last_name].[All]" allUniqueName="[UniversalData_Customers].[last_name].[All]" dimensionUniqueName="[UniversalData_Customers]" displayFolder="" count="0" memberValueDatatype="130" unbalanced="0"/>
    <cacheHierarchy uniqueName="[UniversalData_Customers].[customer_address]" caption="customer_address" attribute="1" defaultMemberUniqueName="[UniversalData_Customers].[customer_address].[All]" allUniqueName="[UniversalData_Customers].[customer_address].[All]" dimensionUniqueName="[UniversalData_Customers]" displayFolder="" count="0" memberValueDatatype="130" unbalanced="0"/>
    <cacheHierarchy uniqueName="[UniversalData_Customers].[customer_city]" caption="customer_city" attribute="1" defaultMemberUniqueName="[UniversalData_Customers].[customer_city].[All]" allUniqueName="[UniversalData_Customers].[customer_city].[All]" dimensionUniqueName="[UniversalData_Customers]" displayFolder="" count="0" memberValueDatatype="130" unbalanced="0"/>
    <cacheHierarchy uniqueName="[UniversalData_Customers].[customer_state_province]" caption="customer_state_province" attribute="1" defaultMemberUniqueName="[UniversalData_Customers].[customer_state_province].[All]" allUniqueName="[UniversalData_Customers].[customer_state_province].[All]" dimensionUniqueName="[UniversalData_Customers]" displayFolder="" count="0" memberValueDatatype="130" unbalanced="0"/>
    <cacheHierarchy uniqueName="[UniversalData_Customers].[customer_postal_code]" caption="customer_postal_code" attribute="1" defaultMemberUniqueName="[UniversalData_Customers].[customer_postal_code].[All]" allUniqueName="[UniversalData_Customers].[customer_postal_code].[All]" dimensionUniqueName="[UniversalData_Customers]" displayFolder="" count="0" memberValueDatatype="5" unbalanced="0"/>
    <cacheHierarchy uniqueName="[UniversalData_Customers].[customer_country]" caption="customer_country" attribute="1" defaultMemberUniqueName="[UniversalData_Customers].[customer_country].[All]" allUniqueName="[UniversalData_Customers].[customer_country].[All]" dimensionUniqueName="[UniversalData_Customers]" displayFolder="" count="0" memberValueDatatype="130" unbalanced="0"/>
    <cacheHierarchy uniqueName="[UniversalData_Customers].[birthdate]" caption="birthdate" attribute="1" defaultMemberUniqueName="[UniversalData_Customers].[birthdate].[All]" allUniqueName="[UniversalData_Customers].[birthdate].[All]" dimensionUniqueName="[UniversalData_Customers]" displayFolder="" count="0" memberValueDatatype="130" unbalanced="0"/>
    <cacheHierarchy uniqueName="[UniversalData_Customers].[marital_status]" caption="marital_status" attribute="1" defaultMemberUniqueName="[UniversalData_Customers].[marital_status].[All]" allUniqueName="[UniversalData_Customers].[marital_status].[All]" dimensionUniqueName="[UniversalData_Customers]" displayFolder="" count="0" memberValueDatatype="130" unbalanced="0"/>
    <cacheHierarchy uniqueName="[UniversalData_Customers].[yearly_income]" caption="yearly_income" attribute="1" defaultMemberUniqueName="[UniversalData_Customers].[yearly_income].[All]" allUniqueName="[UniversalData_Customers].[yearly_income].[All]" dimensionUniqueName="[UniversalData_Customers]" displayFolder="" count="0" memberValueDatatype="130" unbalanced="0"/>
    <cacheHierarchy uniqueName="[UniversalData_Customers].[gender]" caption="gender" attribute="1" defaultMemberUniqueName="[UniversalData_Customers].[gender].[All]" allUniqueName="[UniversalData_Customers].[gender].[All]" dimensionUniqueName="[UniversalData_Customers]" displayFolder="" count="0" memberValueDatatype="130" unbalanced="0"/>
    <cacheHierarchy uniqueName="[UniversalData_Customers].[total_children]" caption="total_children" attribute="1" defaultMemberUniqueName="[UniversalData_Customers].[total_children].[All]" allUniqueName="[UniversalData_Customers].[total_children].[All]" dimensionUniqueName="[UniversalData_Customers]" displayFolder="" count="0" memberValueDatatype="5" unbalanced="0"/>
    <cacheHierarchy uniqueName="[UniversalData_Customers].[num_children_at_home]" caption="num_children_at_home" attribute="1" defaultMemberUniqueName="[UniversalData_Customers].[num_children_at_home].[All]" allUniqueName="[UniversalData_Customers].[num_children_at_home].[All]" dimensionUniqueName="[UniversalData_Customers]" displayFolder="" count="0" memberValueDatatype="5" unbalanced="0"/>
    <cacheHierarchy uniqueName="[UniversalData_Customers].[education]" caption="education" attribute="1" defaultMemberUniqueName="[UniversalData_Customers].[education].[All]" allUniqueName="[UniversalData_Customers].[education].[All]" dimensionUniqueName="[UniversalData_Customers]" displayFolder="" count="0" memberValueDatatype="130" unbalanced="0"/>
    <cacheHierarchy uniqueName="[UniversalData_Customers].[acct_open_date]" caption="acct_open_date" attribute="1" time="1" defaultMemberUniqueName="[UniversalData_Customers].[acct_open_date].[All]" allUniqueName="[UniversalData_Customers].[acct_open_date].[All]" dimensionUniqueName="[UniversalData_Customers]" displayFolder="" count="0" memberValueDatatype="7" unbalanced="0"/>
    <cacheHierarchy uniqueName="[UniversalData_Customers].[member_card]" caption="member_card" attribute="1" defaultMemberUniqueName="[UniversalData_Customers].[member_card].[All]" allUniqueName="[UniversalData_Customers].[member_card].[All]" dimensionUniqueName="[UniversalData_Customers]" displayFolder="" count="0" memberValueDatatype="130" unbalanced="0"/>
    <cacheHierarchy uniqueName="[UniversalData_Customers].[occupation]" caption="occupation" attribute="1" defaultMemberUniqueName="[UniversalData_Customers].[occupation].[All]" allUniqueName="[UniversalData_Customers].[occupation].[All]" dimensionUniqueName="[UniversalData_Customers]" displayFolder="" count="0" memberValueDatatype="130" unbalanced="0"/>
    <cacheHierarchy uniqueName="[UniversalData_Customers].[homeowner]" caption="homeowner" attribute="1" defaultMemberUniqueName="[UniversalData_Customers].[homeowner].[All]" allUniqueName="[UniversalData_Customers].[homeowner].[All]" dimensionUniqueName="[UniversalData_Customers]" displayFolder="" count="0" memberValueDatatype="130" unbalanced="0"/>
    <cacheHierarchy uniqueName="[UniversalData_Customers].[Full Name]" caption="Full Name" attribute="1" defaultMemberUniqueName="[UniversalData_Customers].[Full Name].[All]" allUniqueName="[UniversalData_Customers].[Full Name].[All]" dimensionUniqueName="[UniversalData_Customers]" displayFolder="" count="0" memberValueDatatype="130" unbalanced="0"/>
    <cacheHierarchy uniqueName="[UniversalData_Products].[PRODUCT_IDs]" caption="PRODUCT_IDs" attribute="1" defaultMemberUniqueName="[UniversalData_Products].[PRODUCT_IDs].[All]" allUniqueName="[UniversalData_Products].[PRODUCT_IDs].[All]" dimensionUniqueName="[UniversalData_Products]" displayFolder="" count="0" memberValueDatatype="5" unbalanced="0"/>
    <cacheHierarchy uniqueName="[UniversalData_Products].[product_brand]" caption="product_brand" attribute="1" defaultMemberUniqueName="[UniversalData_Products].[product_brand].[All]" allUniqueName="[UniversalData_Products].[product_brand].[All]" dimensionUniqueName="[UniversalData_Products]" displayFolder="" count="0" memberValueDatatype="130" unbalanced="0"/>
    <cacheHierarchy uniqueName="[UniversalData_Products].[product_name]" caption="product_name" attribute="1" defaultMemberUniqueName="[UniversalData_Products].[product_name].[All]" allUniqueName="[UniversalData_Products].[product_name].[All]" dimensionUniqueName="[UniversalData_Products]" displayFolder="" count="0" memberValueDatatype="130" unbalanced="0"/>
    <cacheHierarchy uniqueName="[UniversalData_Products].[product_sku]" caption="product_sku" attribute="1" defaultMemberUniqueName="[UniversalData_Products].[product_sku].[All]" allUniqueName="[UniversalData_Products].[product_sku].[All]" dimensionUniqueName="[UniversalData_Products]" displayFolder="" count="0" memberValueDatatype="5" unbalanced="0"/>
    <cacheHierarchy uniqueName="[UniversalData_Products].[product_retail_price]" caption="product_retail_price" attribute="1" defaultMemberUniqueName="[UniversalData_Products].[product_retail_price].[All]" allUniqueName="[UniversalData_Products].[product_retail_price].[All]" dimensionUniqueName="[UniversalData_Products]" displayFolder="" count="0" memberValueDatatype="5" unbalanced="0"/>
    <cacheHierarchy uniqueName="[UniversalData_Products].[product_cost]" caption="product_cost" attribute="1" defaultMemberUniqueName="[UniversalData_Products].[product_cost].[All]" allUniqueName="[UniversalData_Products].[product_cost].[All]" dimensionUniqueName="[UniversalData_Products]" displayFolder="" count="0" memberValueDatatype="5" unbalanced="0"/>
    <cacheHierarchy uniqueName="[UniversalData_Products].[product_weight]" caption="product_weight" attribute="1" defaultMemberUniqueName="[UniversalData_Products].[product_weight].[All]" allUniqueName="[UniversalData_Products].[product_weight].[All]" dimensionUniqueName="[UniversalData_Products]" displayFolder="" count="0" memberValueDatatype="5" unbalanced="0"/>
    <cacheHierarchy uniqueName="[UniversalData_Products].[recyclable]" caption="recyclable" attribute="1" defaultMemberUniqueName="[UniversalData_Products].[recyclable].[All]" allUniqueName="[UniversalData_Products].[recyclable].[All]" dimensionUniqueName="[UniversalData_Products]" displayFolder="" count="0" memberValueDatatype="5" unbalanced="0"/>
    <cacheHierarchy uniqueName="[UniversalData_Products].[low_fat]" caption="low_fat" attribute="1" defaultMemberUniqueName="[UniversalData_Products].[low_fat].[All]" allUniqueName="[UniversalData_Products].[low_fat].[All]" dimensionUniqueName="[UniversalData_Products]" displayFolder="" count="0" memberValueDatatype="5" unbalanced="0"/>
    <cacheHierarchy uniqueName="[Fact Data].[transaction_date (Month Index)]" caption="transaction_date (Month Index)" attribute="1" defaultMemberUniqueName="[Fact Data].[transaction_date (Month Index)].[All]" allUniqueName="[Fact Data].[transaction_date (Month Index)].[All]" dimensionUniqueName="[Fact Data]" displayFolder="" count="0" memberValueDatatype="20" unbalanced="0" hidden="1"/>
    <cacheHierarchy uniqueName="[Measures].[measure 1]" caption="measure 1" measure="1" displayFolder="" measureGroup="UniversalData_Customers" count="0"/>
    <cacheHierarchy uniqueName="[Measures].[measure 2]" caption="measure 2" measure="1" displayFolder="" measureGroup="Fact Data" count="0"/>
    <cacheHierarchy uniqueName="[Measures].[__XL_Count UniversalData_Customers]" caption="__XL_Count UniversalData_Customers" measure="1" displayFolder="" measureGroup="UniversalData_Customers" count="0" hidden="1"/>
    <cacheHierarchy uniqueName="[Measures].[__XL_Count UniversalData_Products]" caption="__XL_Count UniversalData_Products" measure="1" displayFolder="" measureGroup="UniversalData_Products" count="0" hidden="1"/>
    <cacheHierarchy uniqueName="[Measures].[__XL_Count Sheet1]" caption="__XL_Count Sheet1" measure="1" displayFolder="" measureGroup="Fact Data" count="0" hidden="1"/>
    <cacheHierarchy uniqueName="[Measures].[__No measures defined]" caption="__No measures defined" measure="1" displayFolder="" count="0" hidden="1"/>
    <cacheHierarchy uniqueName="[Measures].[Count of customer_city]" caption="Count of customer_city" measure="1" displayFolder="" measureGroup="UniversalData_Customers" count="0" hidden="1">
      <extLst>
        <ext xmlns:x15="http://schemas.microsoft.com/office/spreadsheetml/2010/11/main" uri="{B97F6D7D-B522-45F9-BDA1-12C45D357490}">
          <x15:cacheHierarchy aggregatedColumn="15"/>
        </ext>
      </extLst>
    </cacheHierarchy>
    <cacheHierarchy uniqueName="[Measures].[Sum of product_cost]" caption="Sum of product_cost" measure="1" displayFolder="" measureGroup="UniversalData_Products" count="0" hidden="1">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UniversalData_Products" count="0" hidden="1">
      <extLst>
        <ext xmlns:x15="http://schemas.microsoft.com/office/spreadsheetml/2010/11/main" uri="{B97F6D7D-B522-45F9-BDA1-12C45D357490}">
          <x15:cacheHierarchy aggregatedColumn="33"/>
        </ext>
      </extLst>
    </cacheHierarchy>
    <cacheHierarchy uniqueName="[Measures].[Sum of product_id]" caption="Sum of product_id" measure="1" displayFolder="" measureGroup="Fact Data"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Data" count="0" hidden="1">
      <extLst>
        <ext xmlns:x15="http://schemas.microsoft.com/office/spreadsheetml/2010/11/main" uri="{B97F6D7D-B522-45F9-BDA1-12C45D357490}">
          <x15:cacheHierarchy aggregatedColumn="5"/>
        </ext>
      </extLst>
    </cacheHierarchy>
    <cacheHierarchy uniqueName="[Measures].[Sum of Total Transaction Cost]" caption="Sum of Total Transaction Cost" measure="1" displayFolder="" measureGroup="Fact Data" count="0" hidden="1">
      <extLst>
        <ext xmlns:x15="http://schemas.microsoft.com/office/spreadsheetml/2010/11/main" uri="{B97F6D7D-B522-45F9-BDA1-12C45D357490}">
          <x15:cacheHierarchy aggregatedColumn="7"/>
        </ext>
      </extLst>
    </cacheHierarchy>
    <cacheHierarchy uniqueName="[Measures].[Sum of Product Profit %]" caption="Sum of Product Profit %" measure="1" displayFolder="" measureGroup="Fact Data" count="0" hidden="1">
      <extLst>
        <ext xmlns:x15="http://schemas.microsoft.com/office/spreadsheetml/2010/11/main" uri="{B97F6D7D-B522-45F9-BDA1-12C45D357490}">
          <x15:cacheHierarchy aggregatedColumn="9"/>
        </ext>
      </extLst>
    </cacheHierarchy>
  </cacheHierarchies>
  <kpis count="0"/>
  <dimensions count="4">
    <dimension name="Fact Data" uniqueName="[Fact Data]" caption="Fact Data"/>
    <dimension measure="1" name="Measures" uniqueName="[Measures]" caption="Measures"/>
    <dimension name="UniversalData_Customers" uniqueName="[UniversalData_Customers]" caption="UniversalData_Customers"/>
    <dimension name="UniversalData_Products" uniqueName="[UniversalData_Products]" caption="UniversalData_Products"/>
  </dimensions>
  <measureGroups count="3">
    <measureGroup name="Fact Data" caption="Fact Data"/>
    <measureGroup name="UniversalData_Customers" caption="UniversalData_Customers"/>
    <measureGroup name="UniversalData_Products" caption="UniversalData_Products"/>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4754.565925694442" createdVersion="5" refreshedVersion="8" minRefreshableVersion="3" recordCount="0" supportSubquery="1" supportAdvancedDrill="1" xr:uid="{6E3B74EF-FDF8-4925-A9AB-141C0883022B}">
  <cacheSource type="external" connectionId="4">
    <extLst>
      <ext xmlns:x14="http://schemas.microsoft.com/office/spreadsheetml/2009/9/main" uri="{F057638F-6D5F-4e77-A914-E7F072B9BCA8}">
        <x14:sourceConnection name="ThisWorkbookDataModel"/>
      </ext>
    </extLst>
  </cacheSource>
  <cacheFields count="3">
    <cacheField name="[Fact Data].[transaction_date].[transaction_date]" caption="transaction_date" numFmtId="0" level="1">
      <sharedItems containsSemiMixedTypes="0" containsNonDate="0" containsDate="1" containsString="0" minDate="1997-01-01T00:00:00" maxDate="1997-12-11T00:00:00" count="132">
        <d v="1997-01-01T00:00:00"/>
        <d v="1997-01-02T00:00:00"/>
        <d v="1997-01-03T00:00:00"/>
        <d v="1997-01-04T00:00:00"/>
        <d v="1997-01-05T00:00:00"/>
        <d v="1997-01-06T00:00:00"/>
        <d v="1997-01-07T00:00:00"/>
        <d v="1997-01-08T00:00:00"/>
        <d v="1997-01-09T00:00:00"/>
        <d v="1997-01-10T00:00:00"/>
        <d v="1997-01-11T00:00:00"/>
        <d v="1997-01-12T00:00:00"/>
        <d v="1997-02-01T00:00:00"/>
        <d v="1997-02-02T00:00:00"/>
        <d v="1997-02-03T00:00:00"/>
        <d v="1997-02-04T00:00:00"/>
        <d v="1997-02-05T00:00:00"/>
        <d v="1997-02-06T00:00:00"/>
        <d v="1997-02-07T00:00:00"/>
        <d v="1997-02-08T00:00:00"/>
        <d v="1997-02-09T00:00:00"/>
        <d v="1997-02-10T00:00:00"/>
        <d v="1997-02-11T00:00:00"/>
        <d v="1997-02-12T00:00:00"/>
        <d v="1997-03-01T00:00:00"/>
        <d v="1997-03-02T00:00:00"/>
        <d v="1997-03-03T00:00:00"/>
        <d v="1997-03-04T00:00:00"/>
        <d v="1997-03-05T00:00:00"/>
        <d v="1997-03-06T00:00:00"/>
        <d v="1997-03-07T00:00:00"/>
        <d v="1997-03-08T00:00:00"/>
        <d v="1997-03-09T00:00:00"/>
        <d v="1997-03-10T00:00:00"/>
        <d v="1997-03-11T00:00:00"/>
        <d v="1997-03-12T00:00:00"/>
        <d v="1997-04-01T00:00:00"/>
        <d v="1997-04-02T00:00:00"/>
        <d v="1997-04-03T00:00:00"/>
        <d v="1997-04-04T00:00:00"/>
        <d v="1997-04-05T00:00:00"/>
        <d v="1997-04-06T00:00:00"/>
        <d v="1997-04-07T00:00:00"/>
        <d v="1997-04-08T00:00:00"/>
        <d v="1997-04-09T00:00:00"/>
        <d v="1997-04-10T00:00:00"/>
        <d v="1997-04-11T00:00:00"/>
        <d v="1997-04-12T00:00:00"/>
        <d v="1997-05-01T00:00:00"/>
        <d v="1997-05-02T00:00:00"/>
        <d v="1997-05-03T00:00:00"/>
        <d v="1997-05-04T00:00:00"/>
        <d v="1997-05-05T00:00:00"/>
        <d v="1997-05-06T00:00:00"/>
        <d v="1997-05-07T00:00:00"/>
        <d v="1997-05-08T00:00:00"/>
        <d v="1997-05-09T00:00:00"/>
        <d v="1997-05-10T00:00:00"/>
        <d v="1997-05-12T00:00:00"/>
        <d v="1997-06-01T00:00:00"/>
        <d v="1997-06-03T00:00:00"/>
        <d v="1997-06-04T00:00:00"/>
        <d v="1997-06-06T00:00:00"/>
        <d v="1997-06-07T00:00:00"/>
        <d v="1997-06-08T00:00:00"/>
        <d v="1997-06-09T00:00:00"/>
        <d v="1997-06-10T00:00:00"/>
        <d v="1997-06-11T00:00:00"/>
        <d v="1997-06-12T00:00:00"/>
        <d v="1997-07-01T00:00:00"/>
        <d v="1997-07-02T00:00:00"/>
        <d v="1997-07-03T00:00:00"/>
        <d v="1997-07-04T00:00:00"/>
        <d v="1997-07-05T00:00:00"/>
        <d v="1997-07-06T00:00:00"/>
        <d v="1997-07-08T00:00:00"/>
        <d v="1997-07-09T00:00:00"/>
        <d v="1997-07-10T00:00:00"/>
        <d v="1997-07-11T00:00:00"/>
        <d v="1997-07-12T00:00:00"/>
        <d v="1997-08-01T00:00:00"/>
        <d v="1997-08-02T00:00:00"/>
        <d v="1997-08-03T00:00:00"/>
        <d v="1997-08-04T00:00:00"/>
        <d v="1997-08-05T00:00:00"/>
        <d v="1997-08-08T00:00:00"/>
        <d v="1997-08-09T00:00:00"/>
        <d v="1997-08-10T00:00:00"/>
        <d v="1997-08-11T00:00:00"/>
        <d v="1997-08-12T00:00:00"/>
        <d v="1997-09-01T00:00:00"/>
        <d v="1997-09-03T00:00:00"/>
        <d v="1997-09-04T00:00:00"/>
        <d v="1997-09-05T00:00:00"/>
        <d v="1997-09-07T00:00:00"/>
        <d v="1997-09-08T00:00:00"/>
        <d v="1997-09-09T00:00:00"/>
        <d v="1997-09-10T00:00:00"/>
        <d v="1997-09-11T00:00:00"/>
        <d v="1997-09-12T00:00:00"/>
        <d v="1997-10-01T00:00:00"/>
        <d v="1997-10-02T00:00:00"/>
        <d v="1997-10-03T00:00:00"/>
        <d v="1997-10-04T00:00:00"/>
        <d v="1997-10-05T00:00:00"/>
        <d v="1997-10-06T00:00:00"/>
        <d v="1997-10-07T00:00:00"/>
        <d v="1997-10-08T00:00:00"/>
        <d v="1997-10-09T00:00:00"/>
        <d v="1997-10-10T00:00:00"/>
        <d v="1997-10-11T00:00:00"/>
        <d v="1997-10-12T00:00:00"/>
        <d v="1997-11-01T00:00:00"/>
        <d v="1997-11-02T00:00:00"/>
        <d v="1997-11-03T00:00:00"/>
        <d v="1997-11-05T00:00:00"/>
        <d v="1997-11-06T00:00:00"/>
        <d v="1997-11-07T00:00:00"/>
        <d v="1997-11-08T00:00:00"/>
        <d v="1997-11-09T00:00:00"/>
        <d v="1997-11-11T00:00:00"/>
        <d v="1997-11-12T00:00:00"/>
        <d v="1997-12-01T00:00:00"/>
        <d v="1997-12-02T00:00:00"/>
        <d v="1997-12-03T00:00:00"/>
        <d v="1997-12-04T00:00:00"/>
        <d v="1997-12-05T00:00:00"/>
        <d v="1997-12-06T00:00:00"/>
        <d v="1997-12-07T00:00:00"/>
        <d v="1997-12-08T00:00:00"/>
        <d v="1997-12-09T00:00:00"/>
        <d v="1997-12-10T00:00:00"/>
      </sharedItems>
    </cacheField>
    <cacheField name="[Fact Data].[transaction_date (Month)].[transaction_date (Month)]" caption="transaction_date (Month)" numFmtId="0" hierarchy="6" level="1">
      <sharedItems count="12">
        <s v="Jan"/>
        <s v="Feb"/>
        <s v="Mar"/>
        <s v="Apr"/>
        <s v="May"/>
        <s v="Jun"/>
        <s v="Jul"/>
        <s v="Aug"/>
        <s v="Sep"/>
        <s v="Oct"/>
        <s v="Nov"/>
        <s v="Dec"/>
      </sharedItems>
    </cacheField>
    <cacheField name="[Measures].[Sum of Product Profit %]" caption="Sum of Product Profit %" numFmtId="0" hierarchy="53" level="32767"/>
  </cacheFields>
  <cacheHierarchies count="54">
    <cacheHierarchy uniqueName="[Fact Data].[transaction_date]" caption="transaction_date" attribute="1" time="1" defaultMemberUniqueName="[Fact Data].[transaction_date].[All]" allUniqueName="[Fact Data].[transaction_date].[All]" dimensionUniqueName="[Fact Data]" displayFolder="" count="2" memberValueDatatype="7" unbalanced="0">
      <fieldsUsage count="2">
        <fieldUsage x="-1"/>
        <fieldUsage x="0"/>
      </fieldsUsage>
    </cacheHierarchy>
    <cacheHierarchy uniqueName="[Fact Data].[stock_date]" caption="stock_date" attribute="1" defaultMemberUniqueName="[Fact Data].[stock_date].[All]" allUniqueName="[Fact Data].[stock_date].[All]" dimensionUniqueName="[Fact Data]" displayFolder="" count="0" memberValueDatatype="130" unbalanced="0"/>
    <cacheHierarchy uniqueName="[Fact Data].[product_id]" caption="product_id" attribute="1" defaultMemberUniqueName="[Fact Data].[product_id].[All]" allUniqueName="[Fact Data].[product_id].[All]" dimensionUniqueName="[Fact Data]" displayFolder="" count="0" memberValueDatatype="5" unbalanced="0"/>
    <cacheHierarchy uniqueName="[Fact Data].[customer_id]" caption="customer_id" attribute="1" defaultMemberUniqueName="[Fact Data].[customer_id].[All]" allUniqueName="[Fact Data].[customer_id].[All]" dimensionUniqueName="[Fact Data]" displayFolder="" count="0" memberValueDatatype="5" unbalanced="0"/>
    <cacheHierarchy uniqueName="[Fact Data].[store_id]" caption="store_id" attribute="1" defaultMemberUniqueName="[Fact Data].[store_id].[All]" allUniqueName="[Fact Data].[store_id].[All]" dimensionUniqueName="[Fact Data]" displayFolder="" count="0" memberValueDatatype="5" unbalanced="0"/>
    <cacheHierarchy uniqueName="[Fact Data].[quantity]" caption="quantity" attribute="1" defaultMemberUniqueName="[Fact Data].[quantity].[All]" allUniqueName="[Fact Data].[quantity].[All]" dimensionUniqueName="[Fact Data]" displayFolder="" count="0" memberValueDatatype="5" unbalanced="0"/>
    <cacheHierarchy uniqueName="[Fact Data].[transaction_date (Month)]" caption="transaction_date (Month)" attribute="1" defaultMemberUniqueName="[Fact Data].[transaction_date (Month)].[All]" allUniqueName="[Fact Data].[transaction_date (Month)].[All]" dimensionUniqueName="[Fact Data]" displayFolder="" count="2" memberValueDatatype="130" unbalanced="0">
      <fieldsUsage count="2">
        <fieldUsage x="-1"/>
        <fieldUsage x="1"/>
      </fieldsUsage>
    </cacheHierarchy>
    <cacheHierarchy uniqueName="[Fact Data].[Total Transaction Cost]" caption="Total Transaction Cost" attribute="1" defaultMemberUniqueName="[Fact Data].[Total Transaction Cost].[All]" allUniqueName="[Fact Data].[Total Transaction Cost].[All]" dimensionUniqueName="[Fact Data]" displayFolder="" count="0" memberValueDatatype="5" unbalanced="0"/>
    <cacheHierarchy uniqueName="[Fact Data].[Product Profit]" caption="Product Profit" attribute="1" defaultMemberUniqueName="[Fact Data].[Product Profit].[All]" allUniqueName="[Fact Data].[Product Profit].[All]" dimensionUniqueName="[Fact Data]" displayFolder="" count="0" memberValueDatatype="5" unbalanced="0"/>
    <cacheHierarchy uniqueName="[Fact Data].[Product Profit %]" caption="Product Profit %" attribute="1" defaultMemberUniqueName="[Fact Data].[Product Profit %].[All]" allUniqueName="[Fact Data].[Product Profit %].[All]" dimensionUniqueName="[Fact Data]" displayFolder="" count="0" memberValueDatatype="5" unbalanced="0"/>
    <cacheHierarchy uniqueName="[UniversalData_Customers].[customer_id]" caption="customer_id" attribute="1" defaultMemberUniqueName="[UniversalData_Customers].[customer_id].[All]" allUniqueName="[UniversalData_Customers].[customer_id].[All]" dimensionUniqueName="[UniversalData_Customers]" displayFolder="" count="0" memberValueDatatype="5" unbalanced="0"/>
    <cacheHierarchy uniqueName="[UniversalData_Customers].[customer_acct_num]" caption="customer_acct_num" attribute="1" defaultMemberUniqueName="[UniversalData_Customers].[customer_acct_num].[All]" allUniqueName="[UniversalData_Customers].[customer_acct_num].[All]" dimensionUniqueName="[UniversalData_Customers]" displayFolder="" count="0" memberValueDatatype="5" unbalanced="0"/>
    <cacheHierarchy uniqueName="[UniversalData_Customers].[first_name]" caption="first_name" attribute="1" defaultMemberUniqueName="[UniversalData_Customers].[first_name].[All]" allUniqueName="[UniversalData_Customers].[first_name].[All]" dimensionUniqueName="[UniversalData_Customers]" displayFolder="" count="0" memberValueDatatype="130" unbalanced="0"/>
    <cacheHierarchy uniqueName="[UniversalData_Customers].[last_name]" caption="last_name" attribute="1" defaultMemberUniqueName="[UniversalData_Customers].[last_name].[All]" allUniqueName="[UniversalData_Customers].[last_name].[All]" dimensionUniqueName="[UniversalData_Customers]" displayFolder="" count="0" memberValueDatatype="130" unbalanced="0"/>
    <cacheHierarchy uniqueName="[UniversalData_Customers].[customer_address]" caption="customer_address" attribute="1" defaultMemberUniqueName="[UniversalData_Customers].[customer_address].[All]" allUniqueName="[UniversalData_Customers].[customer_address].[All]" dimensionUniqueName="[UniversalData_Customers]" displayFolder="" count="0" memberValueDatatype="130" unbalanced="0"/>
    <cacheHierarchy uniqueName="[UniversalData_Customers].[customer_city]" caption="customer_city" attribute="1" defaultMemberUniqueName="[UniversalData_Customers].[customer_city].[All]" allUniqueName="[UniversalData_Customers].[customer_city].[All]" dimensionUniqueName="[UniversalData_Customers]" displayFolder="" count="0" memberValueDatatype="130" unbalanced="0"/>
    <cacheHierarchy uniqueName="[UniversalData_Customers].[customer_state_province]" caption="customer_state_province" attribute="1" defaultMemberUniqueName="[UniversalData_Customers].[customer_state_province].[All]" allUniqueName="[UniversalData_Customers].[customer_state_province].[All]" dimensionUniqueName="[UniversalData_Customers]" displayFolder="" count="0" memberValueDatatype="130" unbalanced="0"/>
    <cacheHierarchy uniqueName="[UniversalData_Customers].[customer_postal_code]" caption="customer_postal_code" attribute="1" defaultMemberUniqueName="[UniversalData_Customers].[customer_postal_code].[All]" allUniqueName="[UniversalData_Customers].[customer_postal_code].[All]" dimensionUniqueName="[UniversalData_Customers]" displayFolder="" count="0" memberValueDatatype="5" unbalanced="0"/>
    <cacheHierarchy uniqueName="[UniversalData_Customers].[customer_country]" caption="customer_country" attribute="1" defaultMemberUniqueName="[UniversalData_Customers].[customer_country].[All]" allUniqueName="[UniversalData_Customers].[customer_country].[All]" dimensionUniqueName="[UniversalData_Customers]" displayFolder="" count="0" memberValueDatatype="130" unbalanced="0"/>
    <cacheHierarchy uniqueName="[UniversalData_Customers].[birthdate]" caption="birthdate" attribute="1" defaultMemberUniqueName="[UniversalData_Customers].[birthdate].[All]" allUniqueName="[UniversalData_Customers].[birthdate].[All]" dimensionUniqueName="[UniversalData_Customers]" displayFolder="" count="0" memberValueDatatype="130" unbalanced="0"/>
    <cacheHierarchy uniqueName="[UniversalData_Customers].[marital_status]" caption="marital_status" attribute="1" defaultMemberUniqueName="[UniversalData_Customers].[marital_status].[All]" allUniqueName="[UniversalData_Customers].[marital_status].[All]" dimensionUniqueName="[UniversalData_Customers]" displayFolder="" count="0" memberValueDatatype="130" unbalanced="0"/>
    <cacheHierarchy uniqueName="[UniversalData_Customers].[yearly_income]" caption="yearly_income" attribute="1" defaultMemberUniqueName="[UniversalData_Customers].[yearly_income].[All]" allUniqueName="[UniversalData_Customers].[yearly_income].[All]" dimensionUniqueName="[UniversalData_Customers]" displayFolder="" count="0" memberValueDatatype="130" unbalanced="0"/>
    <cacheHierarchy uniqueName="[UniversalData_Customers].[gender]" caption="gender" attribute="1" defaultMemberUniqueName="[UniversalData_Customers].[gender].[All]" allUniqueName="[UniversalData_Customers].[gender].[All]" dimensionUniqueName="[UniversalData_Customers]" displayFolder="" count="0" memberValueDatatype="130" unbalanced="0"/>
    <cacheHierarchy uniqueName="[UniversalData_Customers].[total_children]" caption="total_children" attribute="1" defaultMemberUniqueName="[UniversalData_Customers].[total_children].[All]" allUniqueName="[UniversalData_Customers].[total_children].[All]" dimensionUniqueName="[UniversalData_Customers]" displayFolder="" count="0" memberValueDatatype="5" unbalanced="0"/>
    <cacheHierarchy uniqueName="[UniversalData_Customers].[num_children_at_home]" caption="num_children_at_home" attribute="1" defaultMemberUniqueName="[UniversalData_Customers].[num_children_at_home].[All]" allUniqueName="[UniversalData_Customers].[num_children_at_home].[All]" dimensionUniqueName="[UniversalData_Customers]" displayFolder="" count="0" memberValueDatatype="5" unbalanced="0"/>
    <cacheHierarchy uniqueName="[UniversalData_Customers].[education]" caption="education" attribute="1" defaultMemberUniqueName="[UniversalData_Customers].[education].[All]" allUniqueName="[UniversalData_Customers].[education].[All]" dimensionUniqueName="[UniversalData_Customers]" displayFolder="" count="0" memberValueDatatype="130" unbalanced="0"/>
    <cacheHierarchy uniqueName="[UniversalData_Customers].[acct_open_date]" caption="acct_open_date" attribute="1" time="1" defaultMemberUniqueName="[UniversalData_Customers].[acct_open_date].[All]" allUniqueName="[UniversalData_Customers].[acct_open_date].[All]" dimensionUniqueName="[UniversalData_Customers]" displayFolder="" count="0" memberValueDatatype="7" unbalanced="0"/>
    <cacheHierarchy uniqueName="[UniversalData_Customers].[member_card]" caption="member_card" attribute="1" defaultMemberUniqueName="[UniversalData_Customers].[member_card].[All]" allUniqueName="[UniversalData_Customers].[member_card].[All]" dimensionUniqueName="[UniversalData_Customers]" displayFolder="" count="0" memberValueDatatype="130" unbalanced="0"/>
    <cacheHierarchy uniqueName="[UniversalData_Customers].[occupation]" caption="occupation" attribute="1" defaultMemberUniqueName="[UniversalData_Customers].[occupation].[All]" allUniqueName="[UniversalData_Customers].[occupation].[All]" dimensionUniqueName="[UniversalData_Customers]" displayFolder="" count="0" memberValueDatatype="130" unbalanced="0"/>
    <cacheHierarchy uniqueName="[UniversalData_Customers].[homeowner]" caption="homeowner" attribute="1" defaultMemberUniqueName="[UniversalData_Customers].[homeowner].[All]" allUniqueName="[UniversalData_Customers].[homeowner].[All]" dimensionUniqueName="[UniversalData_Customers]" displayFolder="" count="0" memberValueDatatype="130" unbalanced="0"/>
    <cacheHierarchy uniqueName="[UniversalData_Customers].[Full Name]" caption="Full Name" attribute="1" defaultMemberUniqueName="[UniversalData_Customers].[Full Name].[All]" allUniqueName="[UniversalData_Customers].[Full Name].[All]" dimensionUniqueName="[UniversalData_Customers]" displayFolder="" count="0" memberValueDatatype="130" unbalanced="0"/>
    <cacheHierarchy uniqueName="[UniversalData_Products].[PRODUCT_IDs]" caption="PRODUCT_IDs" attribute="1" defaultMemberUniqueName="[UniversalData_Products].[PRODUCT_IDs].[All]" allUniqueName="[UniversalData_Products].[PRODUCT_IDs].[All]" dimensionUniqueName="[UniversalData_Products]" displayFolder="" count="0" memberValueDatatype="5" unbalanced="0"/>
    <cacheHierarchy uniqueName="[UniversalData_Products].[product_brand]" caption="product_brand" attribute="1" defaultMemberUniqueName="[UniversalData_Products].[product_brand].[All]" allUniqueName="[UniversalData_Products].[product_brand].[All]" dimensionUniqueName="[UniversalData_Products]" displayFolder="" count="0" memberValueDatatype="130" unbalanced="0"/>
    <cacheHierarchy uniqueName="[UniversalData_Products].[product_name]" caption="product_name" attribute="1" defaultMemberUniqueName="[UniversalData_Products].[product_name].[All]" allUniqueName="[UniversalData_Products].[product_name].[All]" dimensionUniqueName="[UniversalData_Products]" displayFolder="" count="0" memberValueDatatype="130" unbalanced="0"/>
    <cacheHierarchy uniqueName="[UniversalData_Products].[product_sku]" caption="product_sku" attribute="1" defaultMemberUniqueName="[UniversalData_Products].[product_sku].[All]" allUniqueName="[UniversalData_Products].[product_sku].[All]" dimensionUniqueName="[UniversalData_Products]" displayFolder="" count="0" memberValueDatatype="5" unbalanced="0"/>
    <cacheHierarchy uniqueName="[UniversalData_Products].[product_retail_price]" caption="product_retail_price" attribute="1" defaultMemberUniqueName="[UniversalData_Products].[product_retail_price].[All]" allUniqueName="[UniversalData_Products].[product_retail_price].[All]" dimensionUniqueName="[UniversalData_Products]" displayFolder="" count="0" memberValueDatatype="5" unbalanced="0"/>
    <cacheHierarchy uniqueName="[UniversalData_Products].[product_cost]" caption="product_cost" attribute="1" defaultMemberUniqueName="[UniversalData_Products].[product_cost].[All]" allUniqueName="[UniversalData_Products].[product_cost].[All]" dimensionUniqueName="[UniversalData_Products]" displayFolder="" count="0" memberValueDatatype="5" unbalanced="0"/>
    <cacheHierarchy uniqueName="[UniversalData_Products].[product_weight]" caption="product_weight" attribute="1" defaultMemberUniqueName="[UniversalData_Products].[product_weight].[All]" allUniqueName="[UniversalData_Products].[product_weight].[All]" dimensionUniqueName="[UniversalData_Products]" displayFolder="" count="0" memberValueDatatype="5" unbalanced="0"/>
    <cacheHierarchy uniqueName="[UniversalData_Products].[recyclable]" caption="recyclable" attribute="1" defaultMemberUniqueName="[UniversalData_Products].[recyclable].[All]" allUniqueName="[UniversalData_Products].[recyclable].[All]" dimensionUniqueName="[UniversalData_Products]" displayFolder="" count="0" memberValueDatatype="5" unbalanced="0"/>
    <cacheHierarchy uniqueName="[UniversalData_Products].[low_fat]" caption="low_fat" attribute="1" defaultMemberUniqueName="[UniversalData_Products].[low_fat].[All]" allUniqueName="[UniversalData_Products].[low_fat].[All]" dimensionUniqueName="[UniversalData_Products]" displayFolder="" count="0" memberValueDatatype="5" unbalanced="0"/>
    <cacheHierarchy uniqueName="[Fact Data].[transaction_date (Month Index)]" caption="transaction_date (Month Index)" attribute="1" defaultMemberUniqueName="[Fact Data].[transaction_date (Month Index)].[All]" allUniqueName="[Fact Data].[transaction_date (Month Index)].[All]" dimensionUniqueName="[Fact Data]" displayFolder="" count="0" memberValueDatatype="20" unbalanced="0" hidden="1"/>
    <cacheHierarchy uniqueName="[Measures].[measure 1]" caption="measure 1" measure="1" displayFolder="" measureGroup="UniversalData_Customers" count="0"/>
    <cacheHierarchy uniqueName="[Measures].[measure 2]" caption="measure 2" measure="1" displayFolder="" measureGroup="Fact Data" count="0"/>
    <cacheHierarchy uniqueName="[Measures].[__XL_Count UniversalData_Customers]" caption="__XL_Count UniversalData_Customers" measure="1" displayFolder="" measureGroup="UniversalData_Customers" count="0" hidden="1"/>
    <cacheHierarchy uniqueName="[Measures].[__XL_Count UniversalData_Products]" caption="__XL_Count UniversalData_Products" measure="1" displayFolder="" measureGroup="UniversalData_Products" count="0" hidden="1"/>
    <cacheHierarchy uniqueName="[Measures].[__XL_Count Sheet1]" caption="__XL_Count Sheet1" measure="1" displayFolder="" measureGroup="Fact Data" count="0" hidden="1"/>
    <cacheHierarchy uniqueName="[Measures].[__No measures defined]" caption="__No measures defined" measure="1" displayFolder="" count="0" hidden="1"/>
    <cacheHierarchy uniqueName="[Measures].[Count of customer_city]" caption="Count of customer_city" measure="1" displayFolder="" measureGroup="UniversalData_Customers" count="0" hidden="1">
      <extLst>
        <ext xmlns:x15="http://schemas.microsoft.com/office/spreadsheetml/2010/11/main" uri="{B97F6D7D-B522-45F9-BDA1-12C45D357490}">
          <x15:cacheHierarchy aggregatedColumn="15"/>
        </ext>
      </extLst>
    </cacheHierarchy>
    <cacheHierarchy uniqueName="[Measures].[Sum of product_cost]" caption="Sum of product_cost" measure="1" displayFolder="" measureGroup="UniversalData_Products" count="0" hidden="1">
      <extLst>
        <ext xmlns:x15="http://schemas.microsoft.com/office/spreadsheetml/2010/11/main" uri="{B97F6D7D-B522-45F9-BDA1-12C45D357490}">
          <x15:cacheHierarchy aggregatedColumn="36"/>
        </ext>
      </extLst>
    </cacheHierarchy>
    <cacheHierarchy uniqueName="[Measures].[Count of product_name]" caption="Count of product_name" measure="1" displayFolder="" measureGroup="UniversalData_Products" count="0" hidden="1">
      <extLst>
        <ext xmlns:x15="http://schemas.microsoft.com/office/spreadsheetml/2010/11/main" uri="{B97F6D7D-B522-45F9-BDA1-12C45D357490}">
          <x15:cacheHierarchy aggregatedColumn="33"/>
        </ext>
      </extLst>
    </cacheHierarchy>
    <cacheHierarchy uniqueName="[Measures].[Sum of product_id]" caption="Sum of product_id" measure="1" displayFolder="" measureGroup="Fact Data"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Fact Data" count="0" hidden="1">
      <extLst>
        <ext xmlns:x15="http://schemas.microsoft.com/office/spreadsheetml/2010/11/main" uri="{B97F6D7D-B522-45F9-BDA1-12C45D357490}">
          <x15:cacheHierarchy aggregatedColumn="5"/>
        </ext>
      </extLst>
    </cacheHierarchy>
    <cacheHierarchy uniqueName="[Measures].[Sum of Total Transaction Cost]" caption="Sum of Total Transaction Cost" measure="1" displayFolder="" measureGroup="Fact Data" count="0" hidden="1">
      <extLst>
        <ext xmlns:x15="http://schemas.microsoft.com/office/spreadsheetml/2010/11/main" uri="{B97F6D7D-B522-45F9-BDA1-12C45D357490}">
          <x15:cacheHierarchy aggregatedColumn="7"/>
        </ext>
      </extLst>
    </cacheHierarchy>
    <cacheHierarchy uniqueName="[Measures].[Sum of Product Profit %]" caption="Sum of Product Profit %" measure="1" displayFolder="" measureGroup="Fact Data"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4">
    <dimension name="Fact Data" uniqueName="[Fact Data]" caption="Fact Data"/>
    <dimension measure="1" name="Measures" uniqueName="[Measures]" caption="Measures"/>
    <dimension name="UniversalData_Customers" uniqueName="[UniversalData_Customers]" caption="UniversalData_Customers"/>
    <dimension name="UniversalData_Products" uniqueName="[UniversalData_Products]" caption="UniversalData_Products"/>
  </dimensions>
  <measureGroups count="3">
    <measureGroup name="Fact Data" caption="Fact Data"/>
    <measureGroup name="UniversalData_Customers" caption="UniversalData_Customers"/>
    <measureGroup name="UniversalData_Products" caption="UniversalData_Products"/>
  </measureGroups>
  <maps count="5">
    <map measureGroup="0" dimension="0"/>
    <map measureGroup="0" dimension="2"/>
    <map measureGroup="0" dimension="3"/>
    <map measureGroup="1" dimension="2"/>
    <map measureGroup="2" dimension="3"/>
  </maps>
  <extLst>
    <ext xmlns:x14="http://schemas.microsoft.com/office/spreadsheetml/2009/9/main" uri="{725AE2AE-9491-48be-B2B4-4EB974FC3084}">
      <x14:pivotCacheDefinition pivotCacheId="12425453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YAN"/>
    <x v="0"/>
    <x v="0"/>
    <x v="0"/>
    <s v="Health and beauty"/>
    <n v="74.69"/>
    <n v="7"/>
    <n v="26.141500000000001"/>
    <n v="548.97149999999999"/>
    <x v="0"/>
    <d v="1899-12-30T13:08:00"/>
    <s v="Ewallet"/>
    <n v="522.83000000000004"/>
    <n v="512.83000000000004"/>
    <n v="10"/>
    <n v="26.141500000000001"/>
    <x v="0"/>
  </r>
  <r>
    <x v="1"/>
    <x v="1"/>
    <x v="1"/>
    <s v="NAY"/>
    <x v="1"/>
    <x v="1"/>
    <x v="0"/>
    <s v="Electronic accessories"/>
    <n v="15.28"/>
    <n v="5"/>
    <n v="3.82"/>
    <n v="80.22"/>
    <x v="1"/>
    <d v="1899-12-30T10:29:00"/>
    <s v="Cash"/>
    <n v="76.400000000000006"/>
    <n v="66.400000000000006"/>
    <n v="10"/>
    <n v="3.82"/>
    <x v="1"/>
  </r>
  <r>
    <x v="2"/>
    <x v="0"/>
    <x v="0"/>
    <s v="YAN"/>
    <x v="0"/>
    <x v="1"/>
    <x v="1"/>
    <s v="Home and lifestyle"/>
    <n v="46.33"/>
    <n v="7"/>
    <n v="16.215499999999999"/>
    <n v="340.52550000000002"/>
    <x v="2"/>
    <d v="1899-12-30T13:23:00"/>
    <s v="Credit card"/>
    <n v="324.31"/>
    <n v="314.31"/>
    <n v="10"/>
    <n v="16.215499999999999"/>
    <x v="2"/>
  </r>
  <r>
    <x v="3"/>
    <x v="0"/>
    <x v="0"/>
    <s v="YAN"/>
    <x v="0"/>
    <x v="0"/>
    <x v="1"/>
    <s v="Health and beauty"/>
    <n v="58.22"/>
    <n v="8"/>
    <n v="23.288"/>
    <n v="489.048"/>
    <x v="3"/>
    <d v="1899-12-30T20:33:00"/>
    <s v="Ewallet"/>
    <n v="465.76"/>
    <n v="455.76"/>
    <n v="10"/>
    <n v="23.288"/>
    <x v="3"/>
  </r>
  <r>
    <x v="4"/>
    <x v="0"/>
    <x v="0"/>
    <s v="YAN"/>
    <x v="0"/>
    <x v="1"/>
    <x v="1"/>
    <s v="Sports and travel"/>
    <n v="86.31"/>
    <n v="7"/>
    <n v="30.208500000000001"/>
    <n v="634.37850000000003"/>
    <x v="4"/>
    <d v="1899-12-30T10:37:00"/>
    <s v="Ewallet"/>
    <n v="604.16999999999996"/>
    <n v="594.16999999999996"/>
    <n v="10"/>
    <n v="30.208500000000001"/>
    <x v="4"/>
  </r>
  <r>
    <x v="5"/>
    <x v="1"/>
    <x v="1"/>
    <s v="NAY"/>
    <x v="1"/>
    <x v="1"/>
    <x v="1"/>
    <s v="Electronic accessories"/>
    <n v="85.39"/>
    <n v="7"/>
    <n v="29.886500000000002"/>
    <n v="627.61649999999997"/>
    <x v="5"/>
    <d v="1899-12-30T18:30:00"/>
    <s v="Ewallet"/>
    <n v="597.73"/>
    <n v="587.73"/>
    <n v="10"/>
    <n v="29.886500000000002"/>
    <x v="5"/>
  </r>
  <r>
    <x v="6"/>
    <x v="0"/>
    <x v="0"/>
    <s v="YAN"/>
    <x v="0"/>
    <x v="0"/>
    <x v="0"/>
    <s v="Electronic accessories"/>
    <n v="68.84"/>
    <n v="6"/>
    <n v="20.652000000000001"/>
    <n v="433.69200000000001"/>
    <x v="6"/>
    <d v="1899-12-30T14:36:00"/>
    <s v="Ewallet"/>
    <n v="413.04"/>
    <n v="403.04"/>
    <n v="10"/>
    <n v="20.652000000000001"/>
    <x v="6"/>
  </r>
  <r>
    <x v="7"/>
    <x v="1"/>
    <x v="1"/>
    <s v="NAY"/>
    <x v="1"/>
    <x v="1"/>
    <x v="0"/>
    <s v="Home and lifestyle"/>
    <n v="73.56"/>
    <n v="10"/>
    <n v="36.78"/>
    <n v="772.38"/>
    <x v="7"/>
    <d v="1899-12-30T11:38:00"/>
    <s v="Ewallet"/>
    <n v="735.6"/>
    <n v="725.6"/>
    <n v="10"/>
    <n v="36.78"/>
    <x v="7"/>
  </r>
  <r>
    <x v="8"/>
    <x v="0"/>
    <x v="0"/>
    <s v="YAN"/>
    <x v="0"/>
    <x v="0"/>
    <x v="0"/>
    <s v="Health and beauty"/>
    <n v="36.26"/>
    <n v="2"/>
    <n v="3.6259999999999999"/>
    <n v="76.146000000000001"/>
    <x v="8"/>
    <d v="1899-12-30T17:15:00"/>
    <s v="Credit card"/>
    <n v="72.52"/>
    <n v="62.519999999999996"/>
    <n v="10"/>
    <n v="3.6259999999999999"/>
    <x v="8"/>
  </r>
  <r>
    <x v="9"/>
    <x v="2"/>
    <x v="2"/>
    <s v="MAN"/>
    <x v="0"/>
    <x v="0"/>
    <x v="0"/>
    <s v="Food and beverages"/>
    <n v="54.84"/>
    <n v="3"/>
    <n v="8.2260000000000009"/>
    <n v="172.74600000000001"/>
    <x v="9"/>
    <d v="1899-12-30T13:27:00"/>
    <s v="Credit card"/>
    <n v="164.52"/>
    <n v="154.52000000000001"/>
    <n v="10"/>
    <n v="8.2260000000000009"/>
    <x v="9"/>
  </r>
  <r>
    <x v="10"/>
    <x v="2"/>
    <x v="2"/>
    <s v="MAN"/>
    <x v="0"/>
    <x v="0"/>
    <x v="0"/>
    <s v="Fashion accessories"/>
    <n v="14.48"/>
    <n v="4"/>
    <n v="2.8959999999999999"/>
    <n v="60.816000000000003"/>
    <x v="10"/>
    <d v="1899-12-30T18:07:00"/>
    <s v="Ewallet"/>
    <n v="57.92"/>
    <n v="47.92"/>
    <n v="10"/>
    <n v="2.8959999999999999"/>
    <x v="10"/>
  </r>
  <r>
    <x v="11"/>
    <x v="2"/>
    <x v="2"/>
    <s v="MAN"/>
    <x v="0"/>
    <x v="0"/>
    <x v="1"/>
    <s v="Electronic accessories"/>
    <n v="25.51"/>
    <n v="4"/>
    <n v="5.1020000000000003"/>
    <n v="107.142"/>
    <x v="11"/>
    <d v="1899-12-30T17:03:00"/>
    <s v="Cash"/>
    <n v="102.04"/>
    <n v="92.04"/>
    <n v="10"/>
    <n v="5.1020000000000003"/>
    <x v="11"/>
  </r>
  <r>
    <x v="12"/>
    <x v="0"/>
    <x v="0"/>
    <s v="YAN"/>
    <x v="0"/>
    <x v="1"/>
    <x v="0"/>
    <s v="Electronic accessories"/>
    <n v="46.95"/>
    <n v="5"/>
    <n v="11.737500000000001"/>
    <n v="246.48750000000001"/>
    <x v="12"/>
    <d v="1899-12-30T10:25:00"/>
    <s v="Ewallet"/>
    <n v="234.75"/>
    <n v="224.75"/>
    <n v="10"/>
    <n v="11.737500000000001"/>
    <x v="12"/>
  </r>
  <r>
    <x v="13"/>
    <x v="0"/>
    <x v="0"/>
    <s v="YAN"/>
    <x v="0"/>
    <x v="1"/>
    <x v="1"/>
    <s v="Food and beverages"/>
    <n v="43.19"/>
    <n v="10"/>
    <n v="21.594999999999999"/>
    <n v="453.495"/>
    <x v="13"/>
    <d v="1899-12-30T16:48:00"/>
    <s v="Ewallet"/>
    <n v="431.9"/>
    <n v="421.9"/>
    <n v="10"/>
    <n v="21.594999999999999"/>
    <x v="13"/>
  </r>
  <r>
    <x v="14"/>
    <x v="0"/>
    <x v="0"/>
    <s v="YAN"/>
    <x v="0"/>
    <x v="1"/>
    <x v="0"/>
    <s v="Health and beauty"/>
    <n v="71.38"/>
    <n v="10"/>
    <n v="35.69"/>
    <n v="749.49"/>
    <x v="14"/>
    <d v="1899-12-30T19:21:00"/>
    <s v="Cash"/>
    <n v="713.8"/>
    <n v="703.8"/>
    <n v="10"/>
    <n v="35.69"/>
    <x v="14"/>
  </r>
  <r>
    <x v="15"/>
    <x v="2"/>
    <x v="2"/>
    <s v="MAN"/>
    <x v="0"/>
    <x v="0"/>
    <x v="0"/>
    <s v="Sports and travel"/>
    <n v="93.72"/>
    <n v="6"/>
    <n v="28.116"/>
    <n v="590.43600000000004"/>
    <x v="15"/>
    <d v="1899-12-30T16:19:00"/>
    <s v="Cash"/>
    <n v="562.32000000000005"/>
    <n v="552.32000000000005"/>
    <n v="10"/>
    <n v="28.116"/>
    <x v="10"/>
  </r>
  <r>
    <x v="16"/>
    <x v="0"/>
    <x v="0"/>
    <s v="YAN"/>
    <x v="0"/>
    <x v="0"/>
    <x v="0"/>
    <s v="Health and beauty"/>
    <n v="68.930000000000007"/>
    <n v="7"/>
    <n v="24.125499999999999"/>
    <n v="506.63549999999998"/>
    <x v="16"/>
    <d v="1899-12-30T11:03:00"/>
    <s v="Credit card"/>
    <n v="482.51"/>
    <n v="472.51"/>
    <n v="10"/>
    <n v="24.125499999999999"/>
    <x v="15"/>
  </r>
  <r>
    <x v="17"/>
    <x v="0"/>
    <x v="0"/>
    <s v="YAN"/>
    <x v="0"/>
    <x v="1"/>
    <x v="1"/>
    <s v="Sports and travel"/>
    <n v="72.61"/>
    <n v="6"/>
    <n v="21.783000000000001"/>
    <n v="457.44299999999998"/>
    <x v="17"/>
    <d v="1899-12-30T10:39:00"/>
    <s v="Credit card"/>
    <n v="435.66"/>
    <n v="425.66"/>
    <n v="10"/>
    <n v="21.783000000000001"/>
    <x v="16"/>
  </r>
  <r>
    <x v="18"/>
    <x v="0"/>
    <x v="0"/>
    <s v="YAN"/>
    <x v="0"/>
    <x v="1"/>
    <x v="1"/>
    <s v="Food and beverages"/>
    <n v="54.67"/>
    <n v="3"/>
    <n v="8.2004999999999999"/>
    <n v="172.2105"/>
    <x v="18"/>
    <d v="1899-12-30T18:00:00"/>
    <s v="Credit card"/>
    <n v="164.01"/>
    <n v="154.01"/>
    <n v="10"/>
    <n v="8.2004999999999999"/>
    <x v="17"/>
  </r>
  <r>
    <x v="19"/>
    <x v="2"/>
    <x v="2"/>
    <s v="MAN"/>
    <x v="0"/>
    <x v="1"/>
    <x v="0"/>
    <s v="Home and lifestyle"/>
    <n v="40.299999999999997"/>
    <n v="2"/>
    <n v="4.03"/>
    <n v="84.63"/>
    <x v="16"/>
    <d v="1899-12-30T15:30:00"/>
    <s v="Ewallet"/>
    <n v="80.599999999999994"/>
    <n v="70.599999999999994"/>
    <n v="10"/>
    <n v="4.03"/>
    <x v="18"/>
  </r>
  <r>
    <x v="20"/>
    <x v="1"/>
    <x v="1"/>
    <s v="NAY"/>
    <x v="1"/>
    <x v="0"/>
    <x v="1"/>
    <s v="Electronic accessories"/>
    <n v="86.04"/>
    <n v="5"/>
    <n v="21.51"/>
    <n v="451.71"/>
    <x v="6"/>
    <d v="1899-12-30T11:24:00"/>
    <s v="Ewallet"/>
    <n v="430.2"/>
    <n v="420.2"/>
    <n v="10"/>
    <n v="21.51"/>
    <x v="19"/>
  </r>
  <r>
    <x v="21"/>
    <x v="2"/>
    <x v="2"/>
    <s v="MAN"/>
    <x v="0"/>
    <x v="1"/>
    <x v="1"/>
    <s v="Health and beauty"/>
    <n v="87.98"/>
    <n v="3"/>
    <n v="13.196999999999999"/>
    <n v="277.137"/>
    <x v="19"/>
    <d v="1899-12-30T10:40:00"/>
    <s v="Ewallet"/>
    <n v="263.94"/>
    <n v="253.94"/>
    <n v="10"/>
    <n v="13.196999999999999"/>
    <x v="20"/>
  </r>
  <r>
    <x v="22"/>
    <x v="2"/>
    <x v="2"/>
    <s v="MAN"/>
    <x v="0"/>
    <x v="1"/>
    <x v="1"/>
    <s v="Home and lifestyle"/>
    <n v="33.200000000000003"/>
    <n v="2"/>
    <n v="3.32"/>
    <n v="69.72"/>
    <x v="20"/>
    <d v="1899-12-30T12:20:00"/>
    <s v="Credit card"/>
    <n v="66.400000000000006"/>
    <n v="56.400000000000006"/>
    <n v="10"/>
    <n v="3.32"/>
    <x v="18"/>
  </r>
  <r>
    <x v="23"/>
    <x v="0"/>
    <x v="0"/>
    <s v="YAN"/>
    <x v="0"/>
    <x v="1"/>
    <x v="1"/>
    <s v="Electronic accessories"/>
    <n v="34.56"/>
    <n v="5"/>
    <n v="8.64"/>
    <n v="181.44"/>
    <x v="21"/>
    <d v="1899-12-30T11:15:00"/>
    <s v="Ewallet"/>
    <n v="172.8"/>
    <n v="162.80000000000001"/>
    <n v="10"/>
    <n v="8.64"/>
    <x v="21"/>
  </r>
  <r>
    <x v="24"/>
    <x v="0"/>
    <x v="0"/>
    <s v="YAN"/>
    <x v="0"/>
    <x v="0"/>
    <x v="1"/>
    <s v="Sports and travel"/>
    <n v="88.63"/>
    <n v="3"/>
    <n v="13.294499999999999"/>
    <n v="279.18450000000001"/>
    <x v="22"/>
    <d v="1899-12-30T17:36:00"/>
    <s v="Ewallet"/>
    <n v="265.89"/>
    <n v="255.89"/>
    <n v="10"/>
    <n v="13.294499999999999"/>
    <x v="22"/>
  </r>
  <r>
    <x v="25"/>
    <x v="0"/>
    <x v="0"/>
    <s v="YAN"/>
    <x v="0"/>
    <x v="0"/>
    <x v="0"/>
    <s v="Home and lifestyle"/>
    <n v="52.59"/>
    <n v="8"/>
    <n v="21.036000000000001"/>
    <n v="441.75599999999997"/>
    <x v="23"/>
    <d v="1899-12-30T19:20:00"/>
    <s v="Credit card"/>
    <n v="420.72"/>
    <n v="410.72"/>
    <n v="10"/>
    <n v="21.036000000000001"/>
    <x v="23"/>
  </r>
  <r>
    <x v="26"/>
    <x v="2"/>
    <x v="2"/>
    <s v="MAN"/>
    <x v="0"/>
    <x v="1"/>
    <x v="1"/>
    <s v="Fashion accessories"/>
    <n v="33.520000000000003"/>
    <n v="1"/>
    <n v="1.6759999999999999"/>
    <n v="35.195999999999998"/>
    <x v="4"/>
    <d v="1899-12-30T15:31:00"/>
    <s v="Cash"/>
    <n v="33.520000000000003"/>
    <n v="23.520000000000003"/>
    <n v="10"/>
    <n v="1.6759999999999999"/>
    <x v="24"/>
  </r>
  <r>
    <x v="27"/>
    <x v="0"/>
    <x v="0"/>
    <s v="YAN"/>
    <x v="0"/>
    <x v="1"/>
    <x v="0"/>
    <s v="Fashion accessories"/>
    <n v="87.67"/>
    <n v="2"/>
    <n v="8.7669999999999995"/>
    <n v="184.107"/>
    <x v="24"/>
    <d v="1899-12-30T12:17:00"/>
    <s v="Credit card"/>
    <n v="175.34"/>
    <n v="165.34"/>
    <n v="10"/>
    <n v="8.7669999999999995"/>
    <x v="25"/>
  </r>
  <r>
    <x v="28"/>
    <x v="2"/>
    <x v="2"/>
    <s v="MAN"/>
    <x v="0"/>
    <x v="1"/>
    <x v="0"/>
    <s v="Food and beverages"/>
    <n v="88.36"/>
    <n v="5"/>
    <n v="22.09"/>
    <n v="463.89"/>
    <x v="25"/>
    <d v="1899-12-30T19:48:00"/>
    <s v="Cash"/>
    <n v="441.8"/>
    <n v="431.8"/>
    <n v="10"/>
    <n v="22.09"/>
    <x v="1"/>
  </r>
  <r>
    <x v="29"/>
    <x v="0"/>
    <x v="0"/>
    <s v="YAN"/>
    <x v="0"/>
    <x v="1"/>
    <x v="1"/>
    <s v="Health and beauty"/>
    <n v="24.89"/>
    <n v="9"/>
    <n v="11.2005"/>
    <n v="235.2105"/>
    <x v="20"/>
    <d v="1899-12-30T15:36:00"/>
    <s v="Cash"/>
    <n v="224.01"/>
    <n v="214.01"/>
    <n v="10"/>
    <n v="11.2005"/>
    <x v="2"/>
  </r>
  <r>
    <x v="30"/>
    <x v="2"/>
    <x v="2"/>
    <s v="MAN"/>
    <x v="0"/>
    <x v="1"/>
    <x v="1"/>
    <s v="Fashion accessories"/>
    <n v="94.13"/>
    <n v="5"/>
    <n v="23.532499999999999"/>
    <n v="494.1825"/>
    <x v="6"/>
    <d v="1899-12-30T19:39:00"/>
    <s v="Credit card"/>
    <n v="470.65"/>
    <n v="460.65"/>
    <n v="10"/>
    <n v="23.532499999999999"/>
    <x v="19"/>
  </r>
  <r>
    <x v="31"/>
    <x v="2"/>
    <x v="2"/>
    <s v="MAN"/>
    <x v="0"/>
    <x v="0"/>
    <x v="1"/>
    <s v="Sports and travel"/>
    <n v="78.069999999999993"/>
    <n v="9"/>
    <n v="35.131500000000003"/>
    <n v="737.76149999999996"/>
    <x v="26"/>
    <d v="1899-12-30T12:43:00"/>
    <s v="Cash"/>
    <n v="702.63"/>
    <n v="692.63"/>
    <n v="10"/>
    <n v="35.131500000000003"/>
    <x v="10"/>
  </r>
  <r>
    <x v="32"/>
    <x v="2"/>
    <x v="2"/>
    <s v="MAN"/>
    <x v="0"/>
    <x v="1"/>
    <x v="1"/>
    <s v="Sports and travel"/>
    <n v="83.78"/>
    <n v="8"/>
    <n v="33.512"/>
    <n v="703.75199999999995"/>
    <x v="8"/>
    <d v="1899-12-30T14:49:00"/>
    <s v="Cash"/>
    <n v="670.24"/>
    <n v="660.24"/>
    <n v="10"/>
    <n v="33.512"/>
    <x v="20"/>
  </r>
  <r>
    <x v="33"/>
    <x v="0"/>
    <x v="0"/>
    <s v="YAN"/>
    <x v="0"/>
    <x v="1"/>
    <x v="1"/>
    <s v="Health and beauty"/>
    <n v="96.58"/>
    <n v="2"/>
    <n v="9.6579999999999995"/>
    <n v="202.81800000000001"/>
    <x v="20"/>
    <d v="1899-12-30T10:12:00"/>
    <s v="Credit card"/>
    <n v="193.16"/>
    <n v="183.16"/>
    <n v="10"/>
    <n v="9.6579999999999995"/>
    <x v="20"/>
  </r>
  <r>
    <x v="34"/>
    <x v="1"/>
    <x v="1"/>
    <s v="NAY"/>
    <x v="1"/>
    <x v="0"/>
    <x v="0"/>
    <s v="Food and beverages"/>
    <n v="99.42"/>
    <n v="4"/>
    <n v="19.884"/>
    <n v="417.56400000000002"/>
    <x v="10"/>
    <d v="1899-12-30T10:42:00"/>
    <s v="Ewallet"/>
    <n v="397.68"/>
    <n v="387.68"/>
    <n v="10"/>
    <n v="19.884"/>
    <x v="26"/>
  </r>
  <r>
    <x v="35"/>
    <x v="1"/>
    <x v="1"/>
    <s v="NAY"/>
    <x v="1"/>
    <x v="0"/>
    <x v="0"/>
    <s v="Sports and travel"/>
    <n v="68.12"/>
    <n v="1"/>
    <n v="3.4060000000000001"/>
    <n v="71.525999999999996"/>
    <x v="27"/>
    <d v="1899-12-30T12:28:00"/>
    <s v="Ewallet"/>
    <n v="68.12"/>
    <n v="58.120000000000005"/>
    <n v="10"/>
    <n v="3.4060000000000001"/>
    <x v="11"/>
  </r>
  <r>
    <x v="36"/>
    <x v="0"/>
    <x v="0"/>
    <s v="YAN"/>
    <x v="0"/>
    <x v="0"/>
    <x v="1"/>
    <s v="Sports and travel"/>
    <n v="62.62"/>
    <n v="5"/>
    <n v="15.654999999999999"/>
    <n v="328.755"/>
    <x v="24"/>
    <d v="1899-12-30T19:15:00"/>
    <s v="Ewallet"/>
    <n v="313.10000000000002"/>
    <n v="303.10000000000002"/>
    <n v="10"/>
    <n v="15.654999999999999"/>
    <x v="27"/>
  </r>
  <r>
    <x v="37"/>
    <x v="0"/>
    <x v="0"/>
    <s v="YAN"/>
    <x v="0"/>
    <x v="1"/>
    <x v="0"/>
    <s v="Electronic accessories"/>
    <n v="60.88"/>
    <n v="9"/>
    <n v="27.396000000000001"/>
    <n v="575.31600000000003"/>
    <x v="15"/>
    <d v="1899-12-30T17:17:00"/>
    <s v="Ewallet"/>
    <n v="547.91999999999996"/>
    <n v="537.91999999999996"/>
    <n v="10"/>
    <n v="27.396000000000001"/>
    <x v="28"/>
  </r>
  <r>
    <x v="38"/>
    <x v="1"/>
    <x v="1"/>
    <s v="NAY"/>
    <x v="1"/>
    <x v="1"/>
    <x v="0"/>
    <s v="Health and beauty"/>
    <n v="54.92"/>
    <n v="8"/>
    <n v="21.968"/>
    <n v="461.32799999999997"/>
    <x v="28"/>
    <d v="1899-12-30T13:24:00"/>
    <s v="Ewallet"/>
    <n v="439.36"/>
    <n v="429.36"/>
    <n v="10"/>
    <n v="21.968"/>
    <x v="29"/>
  </r>
  <r>
    <x v="39"/>
    <x v="2"/>
    <x v="2"/>
    <s v="MAN"/>
    <x v="0"/>
    <x v="0"/>
    <x v="1"/>
    <s v="Home and lifestyle"/>
    <n v="30.12"/>
    <n v="8"/>
    <n v="12.048"/>
    <n v="253.00800000000001"/>
    <x v="2"/>
    <d v="1899-12-30T13:01:00"/>
    <s v="Cash"/>
    <n v="240.96"/>
    <n v="230.96"/>
    <n v="10"/>
    <n v="12.048"/>
    <x v="25"/>
  </r>
  <r>
    <x v="40"/>
    <x v="2"/>
    <x v="2"/>
    <s v="MAN"/>
    <x v="0"/>
    <x v="0"/>
    <x v="0"/>
    <s v="Home and lifestyle"/>
    <n v="86.72"/>
    <n v="1"/>
    <n v="4.3360000000000003"/>
    <n v="91.055999999999997"/>
    <x v="29"/>
    <d v="1899-12-30T18:45:00"/>
    <s v="Ewallet"/>
    <n v="86.72"/>
    <n v="76.72"/>
    <n v="10"/>
    <n v="4.3360000000000003"/>
    <x v="30"/>
  </r>
  <r>
    <x v="41"/>
    <x v="1"/>
    <x v="1"/>
    <s v="NAY"/>
    <x v="1"/>
    <x v="0"/>
    <x v="1"/>
    <s v="Home and lifestyle"/>
    <n v="56.11"/>
    <n v="2"/>
    <n v="5.6109999999999998"/>
    <n v="117.831"/>
    <x v="30"/>
    <d v="1899-12-30T10:11:00"/>
    <s v="Cash"/>
    <n v="112.22"/>
    <n v="102.22"/>
    <n v="10"/>
    <n v="5.6109999999999998"/>
    <x v="31"/>
  </r>
  <r>
    <x v="42"/>
    <x v="2"/>
    <x v="2"/>
    <s v="MAN"/>
    <x v="0"/>
    <x v="0"/>
    <x v="0"/>
    <s v="Sports and travel"/>
    <n v="69.12"/>
    <n v="6"/>
    <n v="20.736000000000001"/>
    <n v="435.45600000000002"/>
    <x v="4"/>
    <d v="1899-12-30T13:03:00"/>
    <s v="Cash"/>
    <n v="414.72"/>
    <n v="404.72"/>
    <n v="10"/>
    <n v="20.736000000000001"/>
    <x v="32"/>
  </r>
  <r>
    <x v="43"/>
    <x v="1"/>
    <x v="1"/>
    <s v="NAY"/>
    <x v="1"/>
    <x v="0"/>
    <x v="0"/>
    <s v="Food and beverages"/>
    <n v="98.7"/>
    <n v="8"/>
    <n v="39.479999999999997"/>
    <n v="829.08"/>
    <x v="31"/>
    <d v="1899-12-30T20:39:00"/>
    <s v="Cash"/>
    <n v="789.6"/>
    <n v="779.6"/>
    <n v="10"/>
    <n v="39.479999999999997"/>
    <x v="29"/>
  </r>
  <r>
    <x v="44"/>
    <x v="1"/>
    <x v="1"/>
    <s v="NAY"/>
    <x v="1"/>
    <x v="0"/>
    <x v="1"/>
    <s v="Health and beauty"/>
    <n v="15.37"/>
    <n v="2"/>
    <n v="1.5369999999999999"/>
    <n v="32.277000000000001"/>
    <x v="32"/>
    <d v="1899-12-30T19:47:00"/>
    <s v="Cash"/>
    <n v="30.74"/>
    <n v="20.74"/>
    <n v="10"/>
    <n v="1.5369999999999999"/>
    <x v="8"/>
  </r>
  <r>
    <x v="45"/>
    <x v="2"/>
    <x v="2"/>
    <s v="MAN"/>
    <x v="0"/>
    <x v="0"/>
    <x v="0"/>
    <s v="Electronic accessories"/>
    <n v="93.96"/>
    <n v="4"/>
    <n v="18.792000000000002"/>
    <n v="394.63200000000001"/>
    <x v="11"/>
    <d v="1899-12-30T18:00:00"/>
    <s v="Cash"/>
    <n v="375.84"/>
    <n v="365.84"/>
    <n v="10"/>
    <n v="18.792000000000002"/>
    <x v="33"/>
  </r>
  <r>
    <x v="46"/>
    <x v="2"/>
    <x v="2"/>
    <s v="MAN"/>
    <x v="0"/>
    <x v="0"/>
    <x v="1"/>
    <s v="Health and beauty"/>
    <n v="56.69"/>
    <n v="9"/>
    <n v="25.5105"/>
    <n v="535.72050000000002"/>
    <x v="33"/>
    <d v="1899-12-30T17:24:00"/>
    <s v="Credit card"/>
    <n v="510.21"/>
    <n v="500.21"/>
    <n v="10"/>
    <n v="25.5105"/>
    <x v="3"/>
  </r>
  <r>
    <x v="47"/>
    <x v="2"/>
    <x v="2"/>
    <s v="MAN"/>
    <x v="0"/>
    <x v="0"/>
    <x v="0"/>
    <s v="Food and beverages"/>
    <n v="20.010000000000002"/>
    <n v="9"/>
    <n v="9.0045000000000002"/>
    <n v="189.09450000000001"/>
    <x v="10"/>
    <d v="1899-12-30T15:47:00"/>
    <s v="Ewallet"/>
    <n v="180.09"/>
    <n v="170.09"/>
    <n v="10"/>
    <n v="9.0045000000000002"/>
    <x v="5"/>
  </r>
  <r>
    <x v="48"/>
    <x v="2"/>
    <x v="2"/>
    <s v="MAN"/>
    <x v="0"/>
    <x v="0"/>
    <x v="1"/>
    <s v="Electronic accessories"/>
    <n v="18.93"/>
    <n v="6"/>
    <n v="5.6790000000000003"/>
    <n v="119.259"/>
    <x v="34"/>
    <d v="1899-12-30T12:45:00"/>
    <s v="Credit card"/>
    <n v="113.58"/>
    <n v="103.58"/>
    <n v="10"/>
    <n v="5.6790000000000003"/>
    <x v="34"/>
  </r>
  <r>
    <x v="49"/>
    <x v="1"/>
    <x v="1"/>
    <s v="NAY"/>
    <x v="1"/>
    <x v="0"/>
    <x v="0"/>
    <s v="Fashion accessories"/>
    <n v="82.63"/>
    <n v="10"/>
    <n v="41.314999999999998"/>
    <n v="867.61500000000001"/>
    <x v="35"/>
    <d v="1899-12-30T17:08:00"/>
    <s v="Ewallet"/>
    <n v="826.3"/>
    <n v="816.3"/>
    <n v="10"/>
    <n v="41.314999999999998"/>
    <x v="30"/>
  </r>
  <r>
    <x v="50"/>
    <x v="1"/>
    <x v="1"/>
    <s v="NAY"/>
    <x v="1"/>
    <x v="0"/>
    <x v="1"/>
    <s v="Food and beverages"/>
    <n v="91.4"/>
    <n v="7"/>
    <n v="31.99"/>
    <n v="671.79"/>
    <x v="36"/>
    <d v="1899-12-30T10:19:00"/>
    <s v="Cash"/>
    <n v="639.79999999999995"/>
    <n v="629.79999999999995"/>
    <n v="10"/>
    <n v="31.99"/>
    <x v="33"/>
  </r>
  <r>
    <x v="51"/>
    <x v="0"/>
    <x v="0"/>
    <s v="YAN"/>
    <x v="0"/>
    <x v="0"/>
    <x v="0"/>
    <s v="Food and beverages"/>
    <n v="44.59"/>
    <n v="5"/>
    <n v="11.147500000000001"/>
    <n v="234.0975"/>
    <x v="34"/>
    <d v="1899-12-30T15:10:00"/>
    <s v="Cash"/>
    <n v="222.95"/>
    <n v="212.95"/>
    <n v="10"/>
    <n v="11.147500000000001"/>
    <x v="23"/>
  </r>
  <r>
    <x v="52"/>
    <x v="2"/>
    <x v="2"/>
    <s v="MAN"/>
    <x v="0"/>
    <x v="0"/>
    <x v="0"/>
    <s v="Fashion accessories"/>
    <n v="17.87"/>
    <n v="4"/>
    <n v="3.5739999999999998"/>
    <n v="75.054000000000002"/>
    <x v="23"/>
    <d v="1899-12-30T14:42:00"/>
    <s v="Ewallet"/>
    <n v="71.48"/>
    <n v="61.480000000000004"/>
    <n v="10"/>
    <n v="3.5739999999999998"/>
    <x v="35"/>
  </r>
  <r>
    <x v="53"/>
    <x v="1"/>
    <x v="1"/>
    <s v="NAY"/>
    <x v="1"/>
    <x v="0"/>
    <x v="1"/>
    <s v="Fashion accessories"/>
    <n v="15.43"/>
    <n v="1"/>
    <n v="0.77149999999999996"/>
    <n v="16.201499999999999"/>
    <x v="25"/>
    <d v="1899-12-30T15:46:00"/>
    <s v="Credit card"/>
    <n v="15.43"/>
    <n v="5.43"/>
    <n v="10"/>
    <n v="0.77149999999999996"/>
    <x v="36"/>
  </r>
  <r>
    <x v="54"/>
    <x v="2"/>
    <x v="2"/>
    <s v="MAN"/>
    <x v="0"/>
    <x v="1"/>
    <x v="1"/>
    <s v="Home and lifestyle"/>
    <n v="16.16"/>
    <n v="2"/>
    <n v="1.6160000000000001"/>
    <n v="33.936"/>
    <x v="37"/>
    <d v="1899-12-30T11:49:00"/>
    <s v="Ewallet"/>
    <n v="32.32"/>
    <n v="22.32"/>
    <n v="10"/>
    <n v="1.6160000000000001"/>
    <x v="35"/>
  </r>
  <r>
    <x v="55"/>
    <x v="1"/>
    <x v="1"/>
    <s v="NAY"/>
    <x v="1"/>
    <x v="1"/>
    <x v="0"/>
    <s v="Electronic accessories"/>
    <n v="85.98"/>
    <n v="8"/>
    <n v="34.392000000000003"/>
    <n v="722.23199999999997"/>
    <x v="38"/>
    <d v="1899-12-30T19:01:00"/>
    <s v="Cash"/>
    <n v="687.84"/>
    <n v="677.84"/>
    <n v="10"/>
    <n v="34.392000000000003"/>
    <x v="13"/>
  </r>
  <r>
    <x v="56"/>
    <x v="0"/>
    <x v="0"/>
    <s v="YAN"/>
    <x v="0"/>
    <x v="0"/>
    <x v="1"/>
    <s v="Home and lifestyle"/>
    <n v="44.34"/>
    <n v="2"/>
    <n v="4.4340000000000002"/>
    <n v="93.114000000000004"/>
    <x v="39"/>
    <d v="1899-12-30T11:26:00"/>
    <s v="Cash"/>
    <n v="88.68"/>
    <n v="78.680000000000007"/>
    <n v="10"/>
    <n v="4.4340000000000002"/>
    <x v="6"/>
  </r>
  <r>
    <x v="57"/>
    <x v="0"/>
    <x v="0"/>
    <s v="YAN"/>
    <x v="0"/>
    <x v="1"/>
    <x v="1"/>
    <s v="Health and beauty"/>
    <n v="89.6"/>
    <n v="8"/>
    <n v="35.840000000000003"/>
    <n v="752.64"/>
    <x v="13"/>
    <d v="1899-12-30T11:28:00"/>
    <s v="Ewallet"/>
    <n v="716.8"/>
    <n v="706.8"/>
    <n v="10"/>
    <n v="35.840000000000003"/>
    <x v="37"/>
  </r>
  <r>
    <x v="58"/>
    <x v="0"/>
    <x v="0"/>
    <s v="YAN"/>
    <x v="0"/>
    <x v="0"/>
    <x v="0"/>
    <s v="Home and lifestyle"/>
    <n v="72.349999999999994"/>
    <n v="10"/>
    <n v="36.174999999999997"/>
    <n v="759.67499999999995"/>
    <x v="40"/>
    <d v="1899-12-30T15:55:00"/>
    <s v="Cash"/>
    <n v="723.5"/>
    <n v="713.5"/>
    <n v="10"/>
    <n v="36.174999999999997"/>
    <x v="38"/>
  </r>
  <r>
    <x v="59"/>
    <x v="1"/>
    <x v="1"/>
    <s v="NAY"/>
    <x v="1"/>
    <x v="1"/>
    <x v="1"/>
    <s v="Electronic accessories"/>
    <n v="30.61"/>
    <n v="6"/>
    <n v="9.1829999999999998"/>
    <n v="192.84299999999999"/>
    <x v="41"/>
    <d v="1899-12-30T20:36:00"/>
    <s v="Cash"/>
    <n v="183.66"/>
    <n v="173.66"/>
    <n v="10"/>
    <n v="9.1829999999999998"/>
    <x v="39"/>
  </r>
  <r>
    <x v="60"/>
    <x v="1"/>
    <x v="1"/>
    <s v="NAY"/>
    <x v="1"/>
    <x v="0"/>
    <x v="0"/>
    <s v="Sports and travel"/>
    <n v="24.74"/>
    <n v="3"/>
    <n v="3.7109999999999999"/>
    <n v="77.930999999999997"/>
    <x v="42"/>
    <d v="1899-12-30T17:47:00"/>
    <s v="Credit card"/>
    <n v="74.22"/>
    <n v="64.22"/>
    <n v="10"/>
    <n v="3.7109999999999999"/>
    <x v="40"/>
  </r>
  <r>
    <x v="61"/>
    <x v="1"/>
    <x v="1"/>
    <s v="NAY"/>
    <x v="1"/>
    <x v="1"/>
    <x v="1"/>
    <s v="Home and lifestyle"/>
    <n v="55.73"/>
    <n v="6"/>
    <n v="16.719000000000001"/>
    <n v="351.09899999999999"/>
    <x v="7"/>
    <d v="1899-12-30T10:55:00"/>
    <s v="Ewallet"/>
    <n v="334.38"/>
    <n v="324.38"/>
    <n v="10"/>
    <n v="16.719000000000001"/>
    <x v="27"/>
  </r>
  <r>
    <x v="62"/>
    <x v="2"/>
    <x v="2"/>
    <s v="MAN"/>
    <x v="0"/>
    <x v="0"/>
    <x v="0"/>
    <s v="Sports and travel"/>
    <n v="55.07"/>
    <n v="9"/>
    <n v="24.781500000000001"/>
    <n v="520.41150000000005"/>
    <x v="36"/>
    <d v="1899-12-30T13:40:00"/>
    <s v="Ewallet"/>
    <n v="495.63"/>
    <n v="485.63"/>
    <n v="10"/>
    <n v="24.781500000000001"/>
    <x v="40"/>
  </r>
  <r>
    <x v="63"/>
    <x v="0"/>
    <x v="0"/>
    <s v="YAN"/>
    <x v="0"/>
    <x v="0"/>
    <x v="1"/>
    <s v="Sports and travel"/>
    <n v="15.81"/>
    <n v="10"/>
    <n v="7.9050000000000002"/>
    <n v="166.005"/>
    <x v="43"/>
    <d v="1899-12-30T12:27:00"/>
    <s v="Credit card"/>
    <n v="158.1"/>
    <n v="148.1"/>
    <n v="10"/>
    <n v="7.9050000000000002"/>
    <x v="17"/>
  </r>
  <r>
    <x v="64"/>
    <x v="2"/>
    <x v="2"/>
    <s v="MAN"/>
    <x v="0"/>
    <x v="0"/>
    <x v="1"/>
    <s v="Health and beauty"/>
    <n v="75.739999999999995"/>
    <n v="4"/>
    <n v="15.148"/>
    <n v="318.108"/>
    <x v="44"/>
    <d v="1899-12-30T14:35:00"/>
    <s v="Cash"/>
    <n v="302.95999999999998"/>
    <n v="292.95999999999998"/>
    <n v="10"/>
    <n v="15.148"/>
    <x v="29"/>
  </r>
  <r>
    <x v="65"/>
    <x v="0"/>
    <x v="0"/>
    <s v="YAN"/>
    <x v="0"/>
    <x v="0"/>
    <x v="1"/>
    <s v="Health and beauty"/>
    <n v="15.87"/>
    <n v="10"/>
    <n v="7.9349999999999996"/>
    <n v="166.63499999999999"/>
    <x v="45"/>
    <d v="1899-12-30T16:40:00"/>
    <s v="Cash"/>
    <n v="158.69999999999999"/>
    <n v="148.69999999999999"/>
    <n v="10"/>
    <n v="7.9349999999999996"/>
    <x v="6"/>
  </r>
  <r>
    <x v="66"/>
    <x v="1"/>
    <x v="1"/>
    <s v="NAY"/>
    <x v="1"/>
    <x v="1"/>
    <x v="0"/>
    <s v="Health and beauty"/>
    <n v="33.47"/>
    <n v="2"/>
    <n v="3.347"/>
    <n v="70.287000000000006"/>
    <x v="34"/>
    <d v="1899-12-30T15:43:00"/>
    <s v="Ewallet"/>
    <n v="66.94"/>
    <n v="56.94"/>
    <n v="10"/>
    <n v="3.347"/>
    <x v="24"/>
  </r>
  <r>
    <x v="67"/>
    <x v="2"/>
    <x v="2"/>
    <s v="MAN"/>
    <x v="0"/>
    <x v="0"/>
    <x v="0"/>
    <s v="Fashion accessories"/>
    <n v="97.61"/>
    <n v="6"/>
    <n v="29.283000000000001"/>
    <n v="614.94299999999998"/>
    <x v="27"/>
    <d v="1899-12-30T15:01:00"/>
    <s v="Ewallet"/>
    <n v="585.66"/>
    <n v="575.66"/>
    <n v="10"/>
    <n v="29.283000000000001"/>
    <x v="21"/>
  </r>
  <r>
    <x v="68"/>
    <x v="0"/>
    <x v="0"/>
    <s v="YAN"/>
    <x v="0"/>
    <x v="1"/>
    <x v="1"/>
    <s v="Sports and travel"/>
    <n v="78.77"/>
    <n v="10"/>
    <n v="39.384999999999998"/>
    <n v="827.08500000000004"/>
    <x v="46"/>
    <d v="1899-12-30T10:04:00"/>
    <s v="Cash"/>
    <n v="787.7"/>
    <n v="777.7"/>
    <n v="10"/>
    <n v="39.384999999999998"/>
    <x v="41"/>
  </r>
  <r>
    <x v="69"/>
    <x v="0"/>
    <x v="0"/>
    <s v="YAN"/>
    <x v="0"/>
    <x v="0"/>
    <x v="0"/>
    <s v="Health and beauty"/>
    <n v="18.329999999999998"/>
    <n v="1"/>
    <n v="0.91649999999999998"/>
    <n v="19.246500000000001"/>
    <x v="30"/>
    <d v="1899-12-30T18:50:00"/>
    <s v="Cash"/>
    <n v="18.329999999999998"/>
    <n v="8.3299999999999983"/>
    <n v="10"/>
    <n v="0.91649999999999998"/>
    <x v="42"/>
  </r>
  <r>
    <x v="70"/>
    <x v="1"/>
    <x v="1"/>
    <s v="NAY"/>
    <x v="1"/>
    <x v="1"/>
    <x v="1"/>
    <s v="Food and beverages"/>
    <n v="89.48"/>
    <n v="10"/>
    <n v="44.74"/>
    <n v="939.54"/>
    <x v="47"/>
    <d v="1899-12-30T12:46:00"/>
    <s v="Credit card"/>
    <n v="894.8"/>
    <n v="884.8"/>
    <n v="10"/>
    <n v="44.74"/>
    <x v="1"/>
  </r>
  <r>
    <x v="71"/>
    <x v="1"/>
    <x v="1"/>
    <s v="NAY"/>
    <x v="1"/>
    <x v="1"/>
    <x v="1"/>
    <s v="Fashion accessories"/>
    <n v="62.12"/>
    <n v="10"/>
    <n v="31.06"/>
    <n v="652.26"/>
    <x v="48"/>
    <d v="1899-12-30T16:19:00"/>
    <s v="Cash"/>
    <n v="621.20000000000005"/>
    <n v="611.20000000000005"/>
    <n v="10"/>
    <n v="31.06"/>
    <x v="9"/>
  </r>
  <r>
    <x v="72"/>
    <x v="2"/>
    <x v="2"/>
    <s v="MAN"/>
    <x v="0"/>
    <x v="0"/>
    <x v="0"/>
    <s v="Food and beverages"/>
    <n v="48.52"/>
    <n v="3"/>
    <n v="7.2779999999999996"/>
    <n v="152.83799999999999"/>
    <x v="19"/>
    <d v="1899-12-30T18:17:00"/>
    <s v="Ewallet"/>
    <n v="145.56"/>
    <n v="135.56"/>
    <n v="10"/>
    <n v="7.2779999999999996"/>
    <x v="43"/>
  </r>
  <r>
    <x v="73"/>
    <x v="1"/>
    <x v="1"/>
    <s v="NAY"/>
    <x v="1"/>
    <x v="1"/>
    <x v="0"/>
    <s v="Electronic accessories"/>
    <n v="75.91"/>
    <n v="6"/>
    <n v="22.773"/>
    <n v="478.233"/>
    <x v="11"/>
    <d v="1899-12-30T18:21:00"/>
    <s v="Cash"/>
    <n v="455.46"/>
    <n v="445.46"/>
    <n v="10"/>
    <n v="22.773"/>
    <x v="44"/>
  </r>
  <r>
    <x v="74"/>
    <x v="0"/>
    <x v="0"/>
    <s v="YAN"/>
    <x v="0"/>
    <x v="1"/>
    <x v="1"/>
    <s v="Home and lifestyle"/>
    <n v="74.67"/>
    <n v="9"/>
    <n v="33.601500000000001"/>
    <n v="705.63149999999996"/>
    <x v="49"/>
    <d v="1899-12-30T10:55:00"/>
    <s v="Ewallet"/>
    <n v="672.03"/>
    <n v="662.03"/>
    <n v="10"/>
    <n v="33.601500000000001"/>
    <x v="45"/>
  </r>
  <r>
    <x v="75"/>
    <x v="1"/>
    <x v="1"/>
    <s v="NAY"/>
    <x v="1"/>
    <x v="1"/>
    <x v="0"/>
    <s v="Electronic accessories"/>
    <n v="41.65"/>
    <n v="10"/>
    <n v="20.824999999999999"/>
    <n v="437.32499999999999"/>
    <x v="50"/>
    <d v="1899-12-30T17:04:00"/>
    <s v="Credit card"/>
    <n v="416.5"/>
    <n v="406.5"/>
    <n v="10"/>
    <n v="20.824999999999999"/>
    <x v="38"/>
  </r>
  <r>
    <x v="76"/>
    <x v="1"/>
    <x v="1"/>
    <s v="NAY"/>
    <x v="1"/>
    <x v="0"/>
    <x v="1"/>
    <s v="Fashion accessories"/>
    <n v="49.04"/>
    <n v="9"/>
    <n v="22.068000000000001"/>
    <n v="463.428"/>
    <x v="51"/>
    <d v="1899-12-30T14:20:00"/>
    <s v="Credit card"/>
    <n v="441.36"/>
    <n v="431.36"/>
    <n v="10"/>
    <n v="22.068000000000001"/>
    <x v="17"/>
  </r>
  <r>
    <x v="77"/>
    <x v="0"/>
    <x v="0"/>
    <s v="YAN"/>
    <x v="0"/>
    <x v="0"/>
    <x v="0"/>
    <s v="Fashion accessories"/>
    <n v="20.010000000000002"/>
    <n v="9"/>
    <n v="9.0045000000000002"/>
    <n v="189.09450000000001"/>
    <x v="52"/>
    <d v="1899-12-30T15:48:00"/>
    <s v="Credit card"/>
    <n v="180.09"/>
    <n v="170.09"/>
    <n v="10"/>
    <n v="9.0045000000000002"/>
    <x v="14"/>
  </r>
  <r>
    <x v="78"/>
    <x v="1"/>
    <x v="1"/>
    <s v="NAY"/>
    <x v="1"/>
    <x v="0"/>
    <x v="0"/>
    <s v="Food and beverages"/>
    <n v="78.31"/>
    <n v="10"/>
    <n v="39.155000000000001"/>
    <n v="822.255"/>
    <x v="19"/>
    <d v="1899-12-30T16:24:00"/>
    <s v="Ewallet"/>
    <n v="783.1"/>
    <n v="773.1"/>
    <n v="10"/>
    <n v="39.155000000000001"/>
    <x v="37"/>
  </r>
  <r>
    <x v="79"/>
    <x v="1"/>
    <x v="1"/>
    <s v="NAY"/>
    <x v="1"/>
    <x v="1"/>
    <x v="0"/>
    <s v="Health and beauty"/>
    <n v="20.38"/>
    <n v="5"/>
    <n v="5.0949999999999998"/>
    <n v="106.995"/>
    <x v="49"/>
    <d v="1899-12-30T18:56:00"/>
    <s v="Cash"/>
    <n v="101.9"/>
    <n v="91.9"/>
    <n v="10"/>
    <n v="5.0949999999999998"/>
    <x v="22"/>
  </r>
  <r>
    <x v="80"/>
    <x v="1"/>
    <x v="1"/>
    <s v="NAY"/>
    <x v="1"/>
    <x v="1"/>
    <x v="0"/>
    <s v="Health and beauty"/>
    <n v="99.19"/>
    <n v="6"/>
    <n v="29.757000000000001"/>
    <n v="624.89700000000005"/>
    <x v="18"/>
    <d v="1899-12-30T14:42:00"/>
    <s v="Credit card"/>
    <n v="595.14"/>
    <n v="585.14"/>
    <n v="10"/>
    <n v="29.757000000000001"/>
    <x v="46"/>
  </r>
  <r>
    <x v="81"/>
    <x v="2"/>
    <x v="2"/>
    <s v="MAN"/>
    <x v="0"/>
    <x v="1"/>
    <x v="0"/>
    <s v="Food and beverages"/>
    <n v="96.68"/>
    <n v="3"/>
    <n v="14.502000000000001"/>
    <n v="304.54199999999997"/>
    <x v="53"/>
    <d v="1899-12-30T19:56:00"/>
    <s v="Ewallet"/>
    <n v="290.04000000000002"/>
    <n v="280.04000000000002"/>
    <n v="10"/>
    <n v="14.502000000000001"/>
    <x v="41"/>
  </r>
  <r>
    <x v="82"/>
    <x v="1"/>
    <x v="1"/>
    <s v="NAY"/>
    <x v="1"/>
    <x v="1"/>
    <x v="1"/>
    <s v="Food and beverages"/>
    <n v="19.25"/>
    <n v="8"/>
    <n v="7.7"/>
    <n v="161.69999999999999"/>
    <x v="54"/>
    <d v="1899-12-30T18:37:00"/>
    <s v="Ewallet"/>
    <n v="154"/>
    <n v="144"/>
    <n v="10"/>
    <n v="7.7"/>
    <x v="37"/>
  </r>
  <r>
    <x v="83"/>
    <x v="1"/>
    <x v="1"/>
    <s v="NAY"/>
    <x v="1"/>
    <x v="0"/>
    <x v="0"/>
    <s v="Food and beverages"/>
    <n v="80.36"/>
    <n v="4"/>
    <n v="16.071999999999999"/>
    <n v="337.512"/>
    <x v="55"/>
    <d v="1899-12-30T18:45:00"/>
    <s v="Credit card"/>
    <n v="321.44"/>
    <n v="311.44"/>
    <n v="10"/>
    <n v="16.071999999999999"/>
    <x v="47"/>
  </r>
  <r>
    <x v="84"/>
    <x v="1"/>
    <x v="1"/>
    <s v="NAY"/>
    <x v="1"/>
    <x v="0"/>
    <x v="1"/>
    <s v="Sports and travel"/>
    <n v="48.91"/>
    <n v="5"/>
    <n v="12.227499999999999"/>
    <n v="256.77749999999997"/>
    <x v="11"/>
    <d v="1899-12-30T10:17:00"/>
    <s v="Cash"/>
    <n v="244.55"/>
    <n v="234.55"/>
    <n v="10"/>
    <n v="12.227499999999999"/>
    <x v="37"/>
  </r>
  <r>
    <x v="85"/>
    <x v="1"/>
    <x v="1"/>
    <s v="NAY"/>
    <x v="1"/>
    <x v="1"/>
    <x v="0"/>
    <s v="Sports and travel"/>
    <n v="83.06"/>
    <n v="7"/>
    <n v="29.071000000000002"/>
    <n v="610.49099999999999"/>
    <x v="19"/>
    <d v="1899-12-30T14:31:00"/>
    <s v="Ewallet"/>
    <n v="581.41999999999996"/>
    <n v="571.41999999999996"/>
    <n v="10"/>
    <n v="29.071000000000002"/>
    <x v="43"/>
  </r>
  <r>
    <x v="86"/>
    <x v="1"/>
    <x v="1"/>
    <s v="NAY"/>
    <x v="1"/>
    <x v="1"/>
    <x v="1"/>
    <s v="Fashion accessories"/>
    <n v="76.52"/>
    <n v="5"/>
    <n v="19.13"/>
    <n v="401.73"/>
    <x v="5"/>
    <d v="1899-12-30T10:23:00"/>
    <s v="Cash"/>
    <n v="382.6"/>
    <n v="372.6"/>
    <n v="10"/>
    <n v="19.13"/>
    <x v="21"/>
  </r>
  <r>
    <x v="87"/>
    <x v="0"/>
    <x v="0"/>
    <s v="YAN"/>
    <x v="0"/>
    <x v="0"/>
    <x v="1"/>
    <s v="Food and beverages"/>
    <n v="49.38"/>
    <n v="7"/>
    <n v="17.283000000000001"/>
    <n v="362.94299999999998"/>
    <x v="39"/>
    <d v="1899-12-30T20:35:00"/>
    <s v="Credit card"/>
    <n v="345.66"/>
    <n v="335.66"/>
    <n v="10"/>
    <n v="17.283000000000001"/>
    <x v="48"/>
  </r>
  <r>
    <x v="88"/>
    <x v="0"/>
    <x v="0"/>
    <s v="YAN"/>
    <x v="0"/>
    <x v="1"/>
    <x v="1"/>
    <s v="Sports and travel"/>
    <n v="42.47"/>
    <n v="1"/>
    <n v="2.1234999999999999"/>
    <n v="44.593499999999999"/>
    <x v="56"/>
    <d v="1899-12-30T16:57:00"/>
    <s v="Cash"/>
    <n v="42.47"/>
    <n v="32.47"/>
    <n v="10"/>
    <n v="2.1234999999999999"/>
    <x v="14"/>
  </r>
  <r>
    <x v="89"/>
    <x v="2"/>
    <x v="2"/>
    <s v="MAN"/>
    <x v="0"/>
    <x v="1"/>
    <x v="0"/>
    <s v="Health and beauty"/>
    <n v="76.989999999999995"/>
    <n v="6"/>
    <n v="23.097000000000001"/>
    <n v="485.03699999999998"/>
    <x v="33"/>
    <d v="1899-12-30T17:55:00"/>
    <s v="Cash"/>
    <n v="461.94"/>
    <n v="451.94"/>
    <n v="10"/>
    <n v="23.097000000000001"/>
    <x v="36"/>
  </r>
  <r>
    <x v="90"/>
    <x v="1"/>
    <x v="1"/>
    <s v="NAY"/>
    <x v="1"/>
    <x v="0"/>
    <x v="0"/>
    <s v="Home and lifestyle"/>
    <n v="47.38"/>
    <n v="4"/>
    <n v="9.4760000000000009"/>
    <n v="198.99600000000001"/>
    <x v="54"/>
    <d v="1899-12-30T10:25:00"/>
    <s v="Cash"/>
    <n v="189.52"/>
    <n v="179.52"/>
    <n v="10"/>
    <n v="9.4760000000000009"/>
    <x v="12"/>
  </r>
  <r>
    <x v="91"/>
    <x v="1"/>
    <x v="1"/>
    <s v="NAY"/>
    <x v="1"/>
    <x v="1"/>
    <x v="0"/>
    <s v="Sports and travel"/>
    <n v="44.86"/>
    <n v="10"/>
    <n v="22.43"/>
    <n v="471.03"/>
    <x v="53"/>
    <d v="1899-12-30T19:54:00"/>
    <s v="Ewallet"/>
    <n v="448.6"/>
    <n v="438.6"/>
    <n v="10"/>
    <n v="22.43"/>
    <x v="13"/>
  </r>
  <r>
    <x v="92"/>
    <x v="0"/>
    <x v="0"/>
    <s v="YAN"/>
    <x v="0"/>
    <x v="0"/>
    <x v="0"/>
    <s v="Sports and travel"/>
    <n v="21.98"/>
    <n v="7"/>
    <n v="7.6929999999999996"/>
    <n v="161.553"/>
    <x v="8"/>
    <d v="1899-12-30T16:42:00"/>
    <s v="Ewallet"/>
    <n v="153.86000000000001"/>
    <n v="143.86000000000001"/>
    <n v="10"/>
    <n v="7.6929999999999996"/>
    <x v="20"/>
  </r>
  <r>
    <x v="93"/>
    <x v="2"/>
    <x v="2"/>
    <s v="MAN"/>
    <x v="0"/>
    <x v="0"/>
    <x v="1"/>
    <s v="Health and beauty"/>
    <n v="64.36"/>
    <n v="9"/>
    <n v="28.962"/>
    <n v="608.202"/>
    <x v="41"/>
    <d v="1899-12-30T12:09:00"/>
    <s v="Credit card"/>
    <n v="579.24"/>
    <n v="569.24"/>
    <n v="10"/>
    <n v="28.962"/>
    <x v="17"/>
  </r>
  <r>
    <x v="94"/>
    <x v="1"/>
    <x v="1"/>
    <s v="NAY"/>
    <x v="1"/>
    <x v="1"/>
    <x v="1"/>
    <s v="Health and beauty"/>
    <n v="89.75"/>
    <n v="1"/>
    <n v="4.4874999999999998"/>
    <n v="94.237499999999997"/>
    <x v="10"/>
    <d v="1899-12-30T20:05:00"/>
    <s v="Credit card"/>
    <n v="89.75"/>
    <n v="79.75"/>
    <n v="10"/>
    <n v="4.4874999999999998"/>
    <x v="37"/>
  </r>
  <r>
    <x v="95"/>
    <x v="0"/>
    <x v="0"/>
    <s v="YAN"/>
    <x v="0"/>
    <x v="1"/>
    <x v="1"/>
    <s v="Electronic accessories"/>
    <n v="97.16"/>
    <n v="1"/>
    <n v="4.8579999999999997"/>
    <n v="102.018"/>
    <x v="1"/>
    <d v="1899-12-30T20:38:00"/>
    <s v="Ewallet"/>
    <n v="97.16"/>
    <n v="87.16"/>
    <n v="10"/>
    <n v="4.8579999999999997"/>
    <x v="8"/>
  </r>
  <r>
    <x v="96"/>
    <x v="2"/>
    <x v="2"/>
    <s v="MAN"/>
    <x v="0"/>
    <x v="1"/>
    <x v="1"/>
    <s v="Health and beauty"/>
    <n v="87.87"/>
    <n v="10"/>
    <n v="43.935000000000002"/>
    <n v="922.63499999999999"/>
    <x v="14"/>
    <d v="1899-12-30T10:25:00"/>
    <s v="Ewallet"/>
    <n v="878.7"/>
    <n v="868.7"/>
    <n v="10"/>
    <n v="43.935000000000002"/>
    <x v="20"/>
  </r>
  <r>
    <x v="97"/>
    <x v="1"/>
    <x v="1"/>
    <s v="NAY"/>
    <x v="1"/>
    <x v="1"/>
    <x v="0"/>
    <s v="Electronic accessories"/>
    <n v="12.45"/>
    <n v="6"/>
    <n v="3.7349999999999999"/>
    <n v="78.435000000000002"/>
    <x v="57"/>
    <d v="1899-12-30T13:11:00"/>
    <s v="Cash"/>
    <n v="74.7"/>
    <n v="64.7"/>
    <n v="10"/>
    <n v="3.7349999999999999"/>
    <x v="5"/>
  </r>
  <r>
    <x v="98"/>
    <x v="0"/>
    <x v="0"/>
    <s v="YAN"/>
    <x v="0"/>
    <x v="1"/>
    <x v="1"/>
    <s v="Food and beverages"/>
    <n v="52.75"/>
    <n v="3"/>
    <n v="7.9124999999999996"/>
    <n v="166.16249999999999"/>
    <x v="28"/>
    <d v="1899-12-30T10:16:00"/>
    <s v="Ewallet"/>
    <n v="158.25"/>
    <n v="148.25"/>
    <n v="10"/>
    <n v="7.9124999999999996"/>
    <x v="39"/>
  </r>
  <r>
    <x v="99"/>
    <x v="2"/>
    <x v="2"/>
    <s v="MAN"/>
    <x v="0"/>
    <x v="1"/>
    <x v="1"/>
    <s v="Home and lifestyle"/>
    <n v="82.7"/>
    <n v="6"/>
    <n v="24.81"/>
    <n v="521.01"/>
    <x v="19"/>
    <d v="1899-12-30T18:14:00"/>
    <s v="Cash"/>
    <n v="496.2"/>
    <n v="486.2"/>
    <n v="10"/>
    <n v="24.81"/>
    <x v="2"/>
  </r>
  <r>
    <x v="100"/>
    <x v="1"/>
    <x v="1"/>
    <s v="NAY"/>
    <x v="1"/>
    <x v="0"/>
    <x v="1"/>
    <s v="Fashion accessories"/>
    <n v="48.71"/>
    <n v="1"/>
    <n v="2.4355000000000002"/>
    <n v="51.145499999999998"/>
    <x v="58"/>
    <d v="1899-12-30T19:20:00"/>
    <s v="Cash"/>
    <n v="48.71"/>
    <n v="38.71"/>
    <n v="10"/>
    <n v="2.4355000000000002"/>
    <x v="5"/>
  </r>
  <r>
    <x v="101"/>
    <x v="1"/>
    <x v="1"/>
    <s v="NAY"/>
    <x v="1"/>
    <x v="1"/>
    <x v="1"/>
    <s v="Fashion accessories"/>
    <n v="78.55"/>
    <n v="9"/>
    <n v="35.347499999999997"/>
    <n v="742.29750000000001"/>
    <x v="59"/>
    <d v="1899-12-30T13:22:00"/>
    <s v="Cash"/>
    <n v="706.95"/>
    <n v="696.95"/>
    <n v="10"/>
    <n v="35.347499999999997"/>
    <x v="8"/>
  </r>
  <r>
    <x v="102"/>
    <x v="1"/>
    <x v="1"/>
    <s v="NAY"/>
    <x v="1"/>
    <x v="1"/>
    <x v="0"/>
    <s v="Electronic accessories"/>
    <n v="23.07"/>
    <n v="9"/>
    <n v="10.381500000000001"/>
    <n v="218.01150000000001"/>
    <x v="60"/>
    <d v="1899-12-30T11:27:00"/>
    <s v="Cash"/>
    <n v="207.63"/>
    <n v="197.63"/>
    <n v="10"/>
    <n v="10.381500000000001"/>
    <x v="49"/>
  </r>
  <r>
    <x v="103"/>
    <x v="0"/>
    <x v="0"/>
    <s v="YAN"/>
    <x v="0"/>
    <x v="1"/>
    <x v="1"/>
    <s v="Food and beverages"/>
    <n v="58.26"/>
    <n v="6"/>
    <n v="17.478000000000002"/>
    <n v="367.03800000000001"/>
    <x v="61"/>
    <d v="1899-12-30T16:44:00"/>
    <s v="Cash"/>
    <n v="349.56"/>
    <n v="339.56"/>
    <n v="10"/>
    <n v="17.478000000000002"/>
    <x v="21"/>
  </r>
  <r>
    <x v="104"/>
    <x v="2"/>
    <x v="2"/>
    <s v="MAN"/>
    <x v="0"/>
    <x v="1"/>
    <x v="1"/>
    <s v="Health and beauty"/>
    <n v="30.35"/>
    <n v="7"/>
    <n v="10.6225"/>
    <n v="223.07249999999999"/>
    <x v="35"/>
    <d v="1899-12-30T18:19:00"/>
    <s v="Cash"/>
    <n v="212.45"/>
    <n v="202.45"/>
    <n v="10"/>
    <n v="10.6225"/>
    <x v="7"/>
  </r>
  <r>
    <x v="105"/>
    <x v="0"/>
    <x v="0"/>
    <s v="YAN"/>
    <x v="0"/>
    <x v="0"/>
    <x v="1"/>
    <s v="Electronic accessories"/>
    <n v="88.67"/>
    <n v="10"/>
    <n v="44.335000000000001"/>
    <n v="931.03499999999997"/>
    <x v="52"/>
    <d v="1899-12-30T14:50:00"/>
    <s v="Ewallet"/>
    <n v="886.7"/>
    <n v="876.7"/>
    <n v="10"/>
    <n v="44.335000000000001"/>
    <x v="48"/>
  </r>
  <r>
    <x v="106"/>
    <x v="1"/>
    <x v="1"/>
    <s v="NAY"/>
    <x v="1"/>
    <x v="1"/>
    <x v="1"/>
    <s v="Fashion accessories"/>
    <n v="27.38"/>
    <n v="6"/>
    <n v="8.2140000000000004"/>
    <n v="172.494"/>
    <x v="0"/>
    <d v="1899-12-30T20:54:00"/>
    <s v="Credit card"/>
    <n v="164.28"/>
    <n v="154.28"/>
    <n v="10"/>
    <n v="8.2140000000000004"/>
    <x v="30"/>
  </r>
  <r>
    <x v="107"/>
    <x v="0"/>
    <x v="0"/>
    <s v="YAN"/>
    <x v="0"/>
    <x v="1"/>
    <x v="1"/>
    <s v="Sports and travel"/>
    <n v="62.13"/>
    <n v="6"/>
    <n v="18.638999999999999"/>
    <n v="391.41899999999998"/>
    <x v="23"/>
    <d v="1899-12-30T20:19:00"/>
    <s v="Cash"/>
    <n v="372.78"/>
    <n v="362.78"/>
    <n v="10"/>
    <n v="18.638999999999999"/>
    <x v="2"/>
  </r>
  <r>
    <x v="108"/>
    <x v="1"/>
    <x v="1"/>
    <s v="NAY"/>
    <x v="1"/>
    <x v="1"/>
    <x v="0"/>
    <s v="Food and beverages"/>
    <n v="33.979999999999997"/>
    <n v="9"/>
    <n v="15.291"/>
    <n v="321.11099999999999"/>
    <x v="62"/>
    <d v="1899-12-30T10:43:00"/>
    <s v="Cash"/>
    <n v="305.82"/>
    <n v="295.82"/>
    <n v="10"/>
    <n v="15.291"/>
    <x v="50"/>
  </r>
  <r>
    <x v="109"/>
    <x v="1"/>
    <x v="1"/>
    <s v="NAY"/>
    <x v="1"/>
    <x v="0"/>
    <x v="1"/>
    <s v="Electronic accessories"/>
    <n v="81.97"/>
    <n v="10"/>
    <n v="40.984999999999999"/>
    <n v="860.68499999999995"/>
    <x v="2"/>
    <d v="1899-12-30T14:30:00"/>
    <s v="Cash"/>
    <n v="819.7"/>
    <n v="809.7"/>
    <n v="10"/>
    <n v="40.984999999999999"/>
    <x v="51"/>
  </r>
  <r>
    <x v="110"/>
    <x v="2"/>
    <x v="2"/>
    <s v="MAN"/>
    <x v="0"/>
    <x v="0"/>
    <x v="0"/>
    <s v="Sports and travel"/>
    <n v="16.489999999999998"/>
    <n v="2"/>
    <n v="1.649"/>
    <n v="34.628999999999998"/>
    <x v="63"/>
    <d v="1899-12-30T11:32:00"/>
    <s v="Ewallet"/>
    <n v="32.979999999999997"/>
    <n v="22.979999999999997"/>
    <n v="10"/>
    <n v="1.649"/>
    <x v="15"/>
  </r>
  <r>
    <x v="111"/>
    <x v="1"/>
    <x v="1"/>
    <s v="NAY"/>
    <x v="1"/>
    <x v="0"/>
    <x v="0"/>
    <s v="Health and beauty"/>
    <n v="98.21"/>
    <n v="3"/>
    <n v="14.7315"/>
    <n v="309.36149999999998"/>
    <x v="63"/>
    <d v="1899-12-30T10:41:00"/>
    <s v="Credit card"/>
    <n v="294.63"/>
    <n v="284.63"/>
    <n v="10"/>
    <n v="14.7315"/>
    <x v="52"/>
  </r>
  <r>
    <x v="112"/>
    <x v="2"/>
    <x v="2"/>
    <s v="MAN"/>
    <x v="0"/>
    <x v="1"/>
    <x v="0"/>
    <s v="Fashion accessories"/>
    <n v="72.84"/>
    <n v="7"/>
    <n v="25.494"/>
    <n v="535.37400000000002"/>
    <x v="42"/>
    <d v="1899-12-30T12:44:00"/>
    <s v="Cash"/>
    <n v="509.88"/>
    <n v="499.88"/>
    <n v="10"/>
    <n v="25.494"/>
    <x v="3"/>
  </r>
  <r>
    <x v="113"/>
    <x v="0"/>
    <x v="0"/>
    <s v="YAN"/>
    <x v="0"/>
    <x v="0"/>
    <x v="1"/>
    <s v="Home and lifestyle"/>
    <n v="58.07"/>
    <n v="9"/>
    <n v="26.131499999999999"/>
    <n v="548.76149999999996"/>
    <x v="64"/>
    <d v="1899-12-30T20:07:00"/>
    <s v="Ewallet"/>
    <n v="522.63"/>
    <n v="512.63"/>
    <n v="10"/>
    <n v="26.131499999999999"/>
    <x v="42"/>
  </r>
  <r>
    <x v="114"/>
    <x v="1"/>
    <x v="1"/>
    <s v="NAY"/>
    <x v="1"/>
    <x v="0"/>
    <x v="0"/>
    <s v="Home and lifestyle"/>
    <n v="80.790000000000006"/>
    <n v="9"/>
    <n v="36.355499999999999"/>
    <n v="763.46550000000002"/>
    <x v="60"/>
    <d v="1899-12-30T20:31:00"/>
    <s v="Credit card"/>
    <n v="727.11"/>
    <n v="717.11"/>
    <n v="10"/>
    <n v="36.355499999999999"/>
    <x v="33"/>
  </r>
  <r>
    <x v="115"/>
    <x v="1"/>
    <x v="1"/>
    <s v="NAY"/>
    <x v="1"/>
    <x v="1"/>
    <x v="0"/>
    <s v="Fashion accessories"/>
    <n v="27.02"/>
    <n v="3"/>
    <n v="4.0529999999999999"/>
    <n v="85.113"/>
    <x v="22"/>
    <d v="1899-12-30T13:01:00"/>
    <s v="Credit card"/>
    <n v="81.06"/>
    <n v="71.06"/>
    <n v="10"/>
    <n v="4.0529999999999999"/>
    <x v="12"/>
  </r>
  <r>
    <x v="116"/>
    <x v="2"/>
    <x v="2"/>
    <s v="MAN"/>
    <x v="0"/>
    <x v="0"/>
    <x v="1"/>
    <s v="Fashion accessories"/>
    <n v="21.94"/>
    <n v="5"/>
    <n v="5.4850000000000003"/>
    <n v="115.185"/>
    <x v="19"/>
    <d v="1899-12-30T12:29:00"/>
    <s v="Ewallet"/>
    <n v="109.7"/>
    <n v="99.7"/>
    <n v="10"/>
    <n v="5.4850000000000003"/>
    <x v="4"/>
  </r>
  <r>
    <x v="117"/>
    <x v="2"/>
    <x v="2"/>
    <s v="MAN"/>
    <x v="0"/>
    <x v="0"/>
    <x v="1"/>
    <s v="Fashion accessories"/>
    <n v="51.36"/>
    <n v="1"/>
    <n v="2.5680000000000001"/>
    <n v="53.927999999999997"/>
    <x v="65"/>
    <d v="1899-12-30T15:26:00"/>
    <s v="Ewallet"/>
    <n v="51.36"/>
    <n v="41.36"/>
    <n v="10"/>
    <n v="2.5680000000000001"/>
    <x v="53"/>
  </r>
  <r>
    <x v="118"/>
    <x v="0"/>
    <x v="0"/>
    <s v="YAN"/>
    <x v="0"/>
    <x v="1"/>
    <x v="0"/>
    <s v="Food and beverages"/>
    <n v="10.96"/>
    <n v="10"/>
    <n v="5.48"/>
    <n v="115.08"/>
    <x v="30"/>
    <d v="1899-12-30T20:48:00"/>
    <s v="Ewallet"/>
    <n v="109.6"/>
    <n v="99.6"/>
    <n v="10"/>
    <n v="5.48"/>
    <x v="22"/>
  </r>
  <r>
    <x v="119"/>
    <x v="2"/>
    <x v="2"/>
    <s v="MAN"/>
    <x v="0"/>
    <x v="1"/>
    <x v="1"/>
    <s v="Home and lifestyle"/>
    <n v="53.44"/>
    <n v="2"/>
    <n v="5.3440000000000003"/>
    <n v="112.224"/>
    <x v="40"/>
    <d v="1899-12-30T20:38:00"/>
    <s v="Ewallet"/>
    <n v="106.88"/>
    <n v="96.88"/>
    <n v="10"/>
    <n v="5.3440000000000003"/>
    <x v="5"/>
  </r>
  <r>
    <x v="120"/>
    <x v="0"/>
    <x v="0"/>
    <s v="YAN"/>
    <x v="0"/>
    <x v="1"/>
    <x v="0"/>
    <s v="Electronic accessories"/>
    <n v="99.56"/>
    <n v="8"/>
    <n v="39.823999999999998"/>
    <n v="836.30399999999997"/>
    <x v="44"/>
    <d v="1899-12-30T17:03:00"/>
    <s v="Credit card"/>
    <n v="796.48"/>
    <n v="786.48"/>
    <n v="10"/>
    <n v="39.823999999999998"/>
    <x v="53"/>
  </r>
  <r>
    <x v="121"/>
    <x v="1"/>
    <x v="1"/>
    <s v="NAY"/>
    <x v="1"/>
    <x v="0"/>
    <x v="1"/>
    <s v="Sports and travel"/>
    <n v="57.12"/>
    <n v="7"/>
    <n v="19.992000000000001"/>
    <n v="419.83199999999999"/>
    <x v="52"/>
    <d v="1899-12-30T12:02:00"/>
    <s v="Credit card"/>
    <n v="399.84"/>
    <n v="389.84"/>
    <n v="10"/>
    <n v="19.992000000000001"/>
    <x v="35"/>
  </r>
  <r>
    <x v="122"/>
    <x v="2"/>
    <x v="2"/>
    <s v="MAN"/>
    <x v="0"/>
    <x v="0"/>
    <x v="1"/>
    <s v="Sports and travel"/>
    <n v="99.96"/>
    <n v="9"/>
    <n v="44.981999999999999"/>
    <n v="944.62199999999996"/>
    <x v="11"/>
    <d v="1899-12-30T17:26:00"/>
    <s v="Credit card"/>
    <n v="899.64"/>
    <n v="889.64"/>
    <n v="10"/>
    <n v="44.981999999999999"/>
    <x v="50"/>
  </r>
  <r>
    <x v="123"/>
    <x v="1"/>
    <x v="1"/>
    <s v="NAY"/>
    <x v="1"/>
    <x v="0"/>
    <x v="1"/>
    <s v="Home and lifestyle"/>
    <n v="63.91"/>
    <n v="8"/>
    <n v="25.564"/>
    <n v="536.84400000000005"/>
    <x v="45"/>
    <d v="1899-12-30T19:52:00"/>
    <s v="Credit card"/>
    <n v="511.28"/>
    <n v="501.28"/>
    <n v="10"/>
    <n v="25.564"/>
    <x v="15"/>
  </r>
  <r>
    <x v="124"/>
    <x v="2"/>
    <x v="2"/>
    <s v="MAN"/>
    <x v="0"/>
    <x v="0"/>
    <x v="0"/>
    <s v="Fashion accessories"/>
    <n v="56.47"/>
    <n v="8"/>
    <n v="22.588000000000001"/>
    <n v="474.34800000000001"/>
    <x v="11"/>
    <d v="1899-12-30T14:57:00"/>
    <s v="Ewallet"/>
    <n v="451.76"/>
    <n v="441.76"/>
    <n v="10"/>
    <n v="22.588000000000001"/>
    <x v="48"/>
  </r>
  <r>
    <x v="125"/>
    <x v="0"/>
    <x v="0"/>
    <s v="YAN"/>
    <x v="0"/>
    <x v="1"/>
    <x v="0"/>
    <s v="Home and lifestyle"/>
    <n v="93.69"/>
    <n v="7"/>
    <n v="32.791499999999999"/>
    <n v="688.62149999999997"/>
    <x v="24"/>
    <d v="1899-12-30T18:44:00"/>
    <s v="Credit card"/>
    <n v="655.83"/>
    <n v="645.83000000000004"/>
    <n v="10"/>
    <n v="32.791499999999999"/>
    <x v="10"/>
  </r>
  <r>
    <x v="126"/>
    <x v="0"/>
    <x v="0"/>
    <s v="YAN"/>
    <x v="0"/>
    <x v="1"/>
    <x v="0"/>
    <s v="Sports and travel"/>
    <n v="32.25"/>
    <n v="5"/>
    <n v="8.0625"/>
    <n v="169.3125"/>
    <x v="3"/>
    <d v="1899-12-30T13:26:00"/>
    <s v="Cash"/>
    <n v="161.25"/>
    <n v="151.25"/>
    <n v="10"/>
    <n v="8.0625"/>
    <x v="54"/>
  </r>
  <r>
    <x v="127"/>
    <x v="1"/>
    <x v="1"/>
    <s v="NAY"/>
    <x v="1"/>
    <x v="1"/>
    <x v="0"/>
    <s v="Fashion accessories"/>
    <n v="31.73"/>
    <n v="9"/>
    <n v="14.278499999999999"/>
    <n v="299.8485"/>
    <x v="66"/>
    <d v="1899-12-30T16:17:00"/>
    <s v="Credit card"/>
    <n v="285.57"/>
    <n v="275.57"/>
    <n v="10"/>
    <n v="14.278499999999999"/>
    <x v="9"/>
  </r>
  <r>
    <x v="128"/>
    <x v="1"/>
    <x v="1"/>
    <s v="NAY"/>
    <x v="1"/>
    <x v="0"/>
    <x v="0"/>
    <s v="Food and beverages"/>
    <n v="68.540000000000006"/>
    <n v="8"/>
    <n v="27.416"/>
    <n v="575.73599999999999"/>
    <x v="66"/>
    <d v="1899-12-30T15:57:00"/>
    <s v="Ewallet"/>
    <n v="548.32000000000005"/>
    <n v="538.32000000000005"/>
    <n v="10"/>
    <n v="27.416"/>
    <x v="23"/>
  </r>
  <r>
    <x v="129"/>
    <x v="2"/>
    <x v="2"/>
    <s v="MAN"/>
    <x v="0"/>
    <x v="1"/>
    <x v="0"/>
    <s v="Sports and travel"/>
    <n v="90.28"/>
    <n v="9"/>
    <n v="40.625999999999998"/>
    <n v="853.14599999999996"/>
    <x v="4"/>
    <d v="1899-12-30T11:15:00"/>
    <s v="Ewallet"/>
    <n v="812.52"/>
    <n v="802.52"/>
    <n v="10"/>
    <n v="40.625999999999998"/>
    <x v="8"/>
  </r>
  <r>
    <x v="130"/>
    <x v="2"/>
    <x v="2"/>
    <s v="MAN"/>
    <x v="0"/>
    <x v="1"/>
    <x v="0"/>
    <s v="Fashion accessories"/>
    <n v="39.619999999999997"/>
    <n v="7"/>
    <n v="13.867000000000001"/>
    <n v="291.20699999999999"/>
    <x v="25"/>
    <d v="1899-12-30T13:18:00"/>
    <s v="Cash"/>
    <n v="277.33999999999997"/>
    <n v="267.33999999999997"/>
    <n v="10"/>
    <n v="13.867000000000001"/>
    <x v="26"/>
  </r>
  <r>
    <x v="131"/>
    <x v="0"/>
    <x v="0"/>
    <s v="YAN"/>
    <x v="0"/>
    <x v="0"/>
    <x v="0"/>
    <s v="Sports and travel"/>
    <n v="92.13"/>
    <n v="6"/>
    <n v="27.638999999999999"/>
    <n v="580.41899999999998"/>
    <x v="43"/>
    <d v="1899-12-30T20:34:00"/>
    <s v="Cash"/>
    <n v="552.78"/>
    <n v="542.78"/>
    <n v="10"/>
    <n v="27.638999999999999"/>
    <x v="47"/>
  </r>
  <r>
    <x v="132"/>
    <x v="2"/>
    <x v="2"/>
    <s v="MAN"/>
    <x v="0"/>
    <x v="1"/>
    <x v="0"/>
    <s v="Sports and travel"/>
    <n v="34.840000000000003"/>
    <n v="4"/>
    <n v="6.968"/>
    <n v="146.328"/>
    <x v="34"/>
    <d v="1899-12-30T18:36:00"/>
    <s v="Cash"/>
    <n v="139.36000000000001"/>
    <n v="129.36000000000001"/>
    <n v="10"/>
    <n v="6.968"/>
    <x v="2"/>
  </r>
  <r>
    <x v="133"/>
    <x v="2"/>
    <x v="2"/>
    <s v="MAN"/>
    <x v="0"/>
    <x v="0"/>
    <x v="1"/>
    <s v="Electronic accessories"/>
    <n v="87.45"/>
    <n v="6"/>
    <n v="26.234999999999999"/>
    <n v="550.93499999999995"/>
    <x v="21"/>
    <d v="1899-12-30T14:40:00"/>
    <s v="Credit card"/>
    <n v="524.70000000000005"/>
    <n v="514.70000000000005"/>
    <n v="10"/>
    <n v="26.234999999999999"/>
    <x v="55"/>
  </r>
  <r>
    <x v="134"/>
    <x v="1"/>
    <x v="1"/>
    <s v="NAY"/>
    <x v="1"/>
    <x v="1"/>
    <x v="0"/>
    <s v="Health and beauty"/>
    <n v="81.3"/>
    <n v="6"/>
    <n v="24.39"/>
    <n v="512.19000000000005"/>
    <x v="1"/>
    <d v="1899-12-30T16:43:00"/>
    <s v="Ewallet"/>
    <n v="487.8"/>
    <n v="477.8"/>
    <n v="10"/>
    <n v="24.39"/>
    <x v="4"/>
  </r>
  <r>
    <x v="135"/>
    <x v="1"/>
    <x v="1"/>
    <s v="NAY"/>
    <x v="1"/>
    <x v="1"/>
    <x v="1"/>
    <s v="Fashion accessories"/>
    <n v="90.22"/>
    <n v="3"/>
    <n v="13.532999999999999"/>
    <n v="284.19299999999998"/>
    <x v="67"/>
    <d v="1899-12-30T19:39:00"/>
    <s v="Cash"/>
    <n v="270.66000000000003"/>
    <n v="260.66000000000003"/>
    <n v="10"/>
    <n v="13.532999999999999"/>
    <x v="56"/>
  </r>
  <r>
    <x v="136"/>
    <x v="0"/>
    <x v="0"/>
    <s v="YAN"/>
    <x v="0"/>
    <x v="1"/>
    <x v="0"/>
    <s v="Electronic accessories"/>
    <n v="26.31"/>
    <n v="5"/>
    <n v="6.5774999999999997"/>
    <n v="138.1275"/>
    <x v="68"/>
    <d v="1899-12-30T20:59:00"/>
    <s v="Credit card"/>
    <n v="131.55000000000001"/>
    <n v="121.55000000000001"/>
    <n v="10"/>
    <n v="6.5774999999999997"/>
    <x v="55"/>
  </r>
  <r>
    <x v="137"/>
    <x v="0"/>
    <x v="0"/>
    <s v="YAN"/>
    <x v="0"/>
    <x v="0"/>
    <x v="0"/>
    <s v="Home and lifestyle"/>
    <n v="34.42"/>
    <n v="6"/>
    <n v="10.326000000000001"/>
    <n v="216.846"/>
    <x v="67"/>
    <d v="1899-12-30T15:39:00"/>
    <s v="Cash"/>
    <n v="206.52"/>
    <n v="196.52"/>
    <n v="10"/>
    <n v="10.326000000000001"/>
    <x v="57"/>
  </r>
  <r>
    <x v="138"/>
    <x v="2"/>
    <x v="2"/>
    <s v="MAN"/>
    <x v="0"/>
    <x v="1"/>
    <x v="1"/>
    <s v="Sports and travel"/>
    <n v="51.91"/>
    <n v="10"/>
    <n v="25.954999999999998"/>
    <n v="545.05499999999995"/>
    <x v="69"/>
    <d v="1899-12-30T12:21:00"/>
    <s v="Cash"/>
    <n v="519.1"/>
    <n v="509.1"/>
    <n v="10"/>
    <n v="25.954999999999998"/>
    <x v="13"/>
  </r>
  <r>
    <x v="139"/>
    <x v="0"/>
    <x v="0"/>
    <s v="YAN"/>
    <x v="0"/>
    <x v="1"/>
    <x v="1"/>
    <s v="Sports and travel"/>
    <n v="72.5"/>
    <n v="8"/>
    <n v="29"/>
    <n v="609"/>
    <x v="32"/>
    <d v="1899-12-30T19:25:00"/>
    <s v="Ewallet"/>
    <n v="580"/>
    <n v="570"/>
    <n v="10"/>
    <n v="29"/>
    <x v="51"/>
  </r>
  <r>
    <x v="140"/>
    <x v="1"/>
    <x v="1"/>
    <s v="NAY"/>
    <x v="1"/>
    <x v="0"/>
    <x v="0"/>
    <s v="Sports and travel"/>
    <n v="89.8"/>
    <n v="10"/>
    <n v="44.9"/>
    <n v="942.9"/>
    <x v="54"/>
    <d v="1899-12-30T13:00:00"/>
    <s v="Credit card"/>
    <n v="898"/>
    <n v="888"/>
    <n v="10"/>
    <n v="44.9"/>
    <x v="38"/>
  </r>
  <r>
    <x v="141"/>
    <x v="1"/>
    <x v="1"/>
    <s v="NAY"/>
    <x v="1"/>
    <x v="0"/>
    <x v="1"/>
    <s v="Health and beauty"/>
    <n v="90.5"/>
    <n v="10"/>
    <n v="45.25"/>
    <n v="950.25"/>
    <x v="25"/>
    <d v="1899-12-30T13:48:00"/>
    <s v="Cash"/>
    <n v="905"/>
    <n v="895"/>
    <n v="10"/>
    <n v="45.25"/>
    <x v="34"/>
  </r>
  <r>
    <x v="142"/>
    <x v="1"/>
    <x v="1"/>
    <s v="NAY"/>
    <x v="1"/>
    <x v="0"/>
    <x v="0"/>
    <s v="Health and beauty"/>
    <n v="68.599999999999994"/>
    <n v="10"/>
    <n v="34.299999999999997"/>
    <n v="720.3"/>
    <x v="63"/>
    <d v="1899-12-30T19:57:00"/>
    <s v="Cash"/>
    <n v="686"/>
    <n v="676"/>
    <n v="10"/>
    <n v="34.299999999999997"/>
    <x v="0"/>
  </r>
  <r>
    <x v="143"/>
    <x v="1"/>
    <x v="1"/>
    <s v="NAY"/>
    <x v="1"/>
    <x v="0"/>
    <x v="0"/>
    <s v="Food and beverages"/>
    <n v="30.41"/>
    <n v="1"/>
    <n v="1.5205"/>
    <n v="31.930499999999999"/>
    <x v="70"/>
    <d v="1899-12-30T10:36:00"/>
    <s v="Credit card"/>
    <n v="30.41"/>
    <n v="20.41"/>
    <n v="10"/>
    <n v="1.5205"/>
    <x v="3"/>
  </r>
  <r>
    <x v="144"/>
    <x v="0"/>
    <x v="0"/>
    <s v="YAN"/>
    <x v="0"/>
    <x v="1"/>
    <x v="0"/>
    <s v="Home and lifestyle"/>
    <n v="77.95"/>
    <n v="6"/>
    <n v="23.385000000000002"/>
    <n v="491.08499999999998"/>
    <x v="18"/>
    <d v="1899-12-30T16:37:00"/>
    <s v="Ewallet"/>
    <n v="467.7"/>
    <n v="457.7"/>
    <n v="10"/>
    <n v="23.385000000000002"/>
    <x v="7"/>
  </r>
  <r>
    <x v="145"/>
    <x v="1"/>
    <x v="1"/>
    <s v="NAY"/>
    <x v="1"/>
    <x v="1"/>
    <x v="0"/>
    <s v="Health and beauty"/>
    <n v="46.26"/>
    <n v="6"/>
    <n v="13.878"/>
    <n v="291.43799999999999"/>
    <x v="1"/>
    <d v="1899-12-30T17:11:00"/>
    <s v="Credit card"/>
    <n v="277.56"/>
    <n v="267.56"/>
    <n v="10"/>
    <n v="13.878"/>
    <x v="33"/>
  </r>
  <r>
    <x v="146"/>
    <x v="0"/>
    <x v="0"/>
    <s v="YAN"/>
    <x v="0"/>
    <x v="0"/>
    <x v="0"/>
    <s v="Fashion accessories"/>
    <n v="30.14"/>
    <n v="10"/>
    <n v="15.07"/>
    <n v="316.47000000000003"/>
    <x v="34"/>
    <d v="1899-12-30T12:28:00"/>
    <s v="Ewallet"/>
    <n v="301.39999999999998"/>
    <n v="291.39999999999998"/>
    <n v="10"/>
    <n v="15.07"/>
    <x v="51"/>
  </r>
  <r>
    <x v="147"/>
    <x v="1"/>
    <x v="1"/>
    <s v="NAY"/>
    <x v="1"/>
    <x v="1"/>
    <x v="1"/>
    <s v="Health and beauty"/>
    <n v="66.14"/>
    <n v="4"/>
    <n v="13.228"/>
    <n v="277.78800000000001"/>
    <x v="35"/>
    <d v="1899-12-30T12:46:00"/>
    <s v="Credit card"/>
    <n v="264.56"/>
    <n v="254.56"/>
    <n v="10"/>
    <n v="13.228"/>
    <x v="32"/>
  </r>
  <r>
    <x v="148"/>
    <x v="2"/>
    <x v="2"/>
    <s v="MAN"/>
    <x v="0"/>
    <x v="0"/>
    <x v="1"/>
    <s v="Home and lifestyle"/>
    <n v="71.86"/>
    <n v="8"/>
    <n v="28.744"/>
    <n v="603.62400000000002"/>
    <x v="43"/>
    <d v="1899-12-30T15:07:00"/>
    <s v="Credit card"/>
    <n v="574.88"/>
    <n v="564.88"/>
    <n v="10"/>
    <n v="28.744"/>
    <x v="56"/>
  </r>
  <r>
    <x v="149"/>
    <x v="0"/>
    <x v="0"/>
    <s v="YAN"/>
    <x v="0"/>
    <x v="1"/>
    <x v="1"/>
    <s v="Health and beauty"/>
    <n v="32.46"/>
    <n v="8"/>
    <n v="12.984"/>
    <n v="272.66399999999999"/>
    <x v="39"/>
    <d v="1899-12-30T13:48:00"/>
    <s v="Credit card"/>
    <n v="259.68"/>
    <n v="249.68"/>
    <n v="10"/>
    <n v="12.984"/>
    <x v="49"/>
  </r>
  <r>
    <x v="150"/>
    <x v="2"/>
    <x v="2"/>
    <s v="MAN"/>
    <x v="0"/>
    <x v="0"/>
    <x v="0"/>
    <s v="Fashion accessories"/>
    <n v="91.54"/>
    <n v="4"/>
    <n v="18.308"/>
    <n v="384.46800000000002"/>
    <x v="28"/>
    <d v="1899-12-30T19:20:00"/>
    <s v="Credit card"/>
    <n v="366.16"/>
    <n v="356.16"/>
    <n v="10"/>
    <n v="18.308"/>
    <x v="19"/>
  </r>
  <r>
    <x v="151"/>
    <x v="1"/>
    <x v="1"/>
    <s v="NAY"/>
    <x v="1"/>
    <x v="0"/>
    <x v="1"/>
    <s v="Sports and travel"/>
    <n v="34.56"/>
    <n v="7"/>
    <n v="12.096"/>
    <n v="254.01599999999999"/>
    <x v="16"/>
    <d v="1899-12-30T16:07:00"/>
    <s v="Credit card"/>
    <n v="241.92"/>
    <n v="231.92"/>
    <n v="10"/>
    <n v="12.096"/>
    <x v="48"/>
  </r>
  <r>
    <x v="152"/>
    <x v="0"/>
    <x v="0"/>
    <s v="YAN"/>
    <x v="0"/>
    <x v="1"/>
    <x v="1"/>
    <s v="Fashion accessories"/>
    <n v="83.24"/>
    <n v="9"/>
    <n v="37.457999999999998"/>
    <n v="786.61800000000005"/>
    <x v="71"/>
    <d v="1899-12-30T11:56:00"/>
    <s v="Credit card"/>
    <n v="749.16"/>
    <n v="739.16"/>
    <n v="10"/>
    <n v="37.457999999999998"/>
    <x v="2"/>
  </r>
  <r>
    <x v="153"/>
    <x v="1"/>
    <x v="1"/>
    <s v="NAY"/>
    <x v="1"/>
    <x v="1"/>
    <x v="0"/>
    <s v="Food and beverages"/>
    <n v="16.48"/>
    <n v="6"/>
    <n v="4.944"/>
    <n v="103.824"/>
    <x v="13"/>
    <d v="1899-12-30T18:23:00"/>
    <s v="Ewallet"/>
    <n v="98.88"/>
    <n v="88.88"/>
    <n v="10"/>
    <n v="4.944"/>
    <x v="21"/>
  </r>
  <r>
    <x v="154"/>
    <x v="1"/>
    <x v="1"/>
    <s v="NAY"/>
    <x v="1"/>
    <x v="1"/>
    <x v="0"/>
    <s v="Sports and travel"/>
    <n v="80.97"/>
    <n v="8"/>
    <n v="32.387999999999998"/>
    <n v="680.14800000000002"/>
    <x v="26"/>
    <d v="1899-12-30T13:05:00"/>
    <s v="Cash"/>
    <n v="647.76"/>
    <n v="637.76"/>
    <n v="10"/>
    <n v="32.387999999999998"/>
    <x v="39"/>
  </r>
  <r>
    <x v="155"/>
    <x v="0"/>
    <x v="0"/>
    <s v="YAN"/>
    <x v="0"/>
    <x v="0"/>
    <x v="1"/>
    <s v="Food and beverages"/>
    <n v="92.29"/>
    <n v="5"/>
    <n v="23.072500000000002"/>
    <n v="484.52249999999998"/>
    <x v="9"/>
    <d v="1899-12-30T15:55:00"/>
    <s v="Credit card"/>
    <n v="461.45"/>
    <n v="451.45"/>
    <n v="10"/>
    <n v="23.072500000000002"/>
    <x v="54"/>
  </r>
  <r>
    <x v="156"/>
    <x v="2"/>
    <x v="2"/>
    <s v="MAN"/>
    <x v="0"/>
    <x v="0"/>
    <x v="1"/>
    <s v="Electronic accessories"/>
    <n v="72.17"/>
    <n v="1"/>
    <n v="3.6084999999999998"/>
    <n v="75.778499999999994"/>
    <x v="72"/>
    <d v="1899-12-30T19:40:00"/>
    <s v="Cash"/>
    <n v="72.17"/>
    <n v="62.17"/>
    <n v="10"/>
    <n v="3.6084999999999998"/>
    <x v="36"/>
  </r>
  <r>
    <x v="157"/>
    <x v="2"/>
    <x v="2"/>
    <s v="MAN"/>
    <x v="0"/>
    <x v="1"/>
    <x v="1"/>
    <s v="Home and lifestyle"/>
    <n v="50.28"/>
    <n v="5"/>
    <n v="12.57"/>
    <n v="263.97000000000003"/>
    <x v="37"/>
    <d v="1899-12-30T13:58:00"/>
    <s v="Ewallet"/>
    <n v="251.4"/>
    <n v="241.4"/>
    <n v="10"/>
    <n v="12.57"/>
    <x v="58"/>
  </r>
  <r>
    <x v="158"/>
    <x v="2"/>
    <x v="2"/>
    <s v="MAN"/>
    <x v="0"/>
    <x v="0"/>
    <x v="1"/>
    <s v="Health and beauty"/>
    <n v="97.22"/>
    <n v="9"/>
    <n v="43.749000000000002"/>
    <n v="918.72900000000004"/>
    <x v="73"/>
    <d v="1899-12-30T14:43:00"/>
    <s v="Ewallet"/>
    <n v="874.98"/>
    <n v="864.98"/>
    <n v="10"/>
    <n v="43.749000000000002"/>
    <x v="22"/>
  </r>
  <r>
    <x v="159"/>
    <x v="2"/>
    <x v="2"/>
    <s v="MAN"/>
    <x v="0"/>
    <x v="1"/>
    <x v="1"/>
    <s v="Sports and travel"/>
    <n v="93.39"/>
    <n v="6"/>
    <n v="28.016999999999999"/>
    <n v="588.35699999999997"/>
    <x v="39"/>
    <d v="1899-12-30T19:18:00"/>
    <s v="Ewallet"/>
    <n v="560.34"/>
    <n v="550.34"/>
    <n v="10"/>
    <n v="28.016999999999999"/>
    <x v="40"/>
  </r>
  <r>
    <x v="160"/>
    <x v="1"/>
    <x v="1"/>
    <s v="NAY"/>
    <x v="1"/>
    <x v="1"/>
    <x v="0"/>
    <s v="Food and beverages"/>
    <n v="43.18"/>
    <n v="8"/>
    <n v="17.271999999999998"/>
    <n v="362.71199999999999"/>
    <x v="64"/>
    <d v="1899-12-30T19:39:00"/>
    <s v="Credit card"/>
    <n v="345.44"/>
    <n v="335.44"/>
    <n v="10"/>
    <n v="17.271999999999998"/>
    <x v="47"/>
  </r>
  <r>
    <x v="161"/>
    <x v="0"/>
    <x v="0"/>
    <s v="YAN"/>
    <x v="0"/>
    <x v="1"/>
    <x v="1"/>
    <s v="Sports and travel"/>
    <n v="63.69"/>
    <n v="1"/>
    <n v="3.1844999999999999"/>
    <n v="66.874499999999998"/>
    <x v="6"/>
    <d v="1899-12-30T16:21:00"/>
    <s v="Cash"/>
    <n v="63.69"/>
    <n v="53.69"/>
    <n v="10"/>
    <n v="3.1844999999999999"/>
    <x v="22"/>
  </r>
  <r>
    <x v="162"/>
    <x v="0"/>
    <x v="0"/>
    <s v="YAN"/>
    <x v="0"/>
    <x v="1"/>
    <x v="1"/>
    <s v="Food and beverages"/>
    <n v="45.79"/>
    <n v="7"/>
    <n v="16.026499999999999"/>
    <n v="336.55650000000003"/>
    <x v="45"/>
    <d v="1899-12-30T19:44:00"/>
    <s v="Credit card"/>
    <n v="320.52999999999997"/>
    <n v="310.52999999999997"/>
    <n v="10"/>
    <n v="16.026499999999999"/>
    <x v="27"/>
  </r>
  <r>
    <x v="163"/>
    <x v="1"/>
    <x v="1"/>
    <s v="NAY"/>
    <x v="1"/>
    <x v="1"/>
    <x v="1"/>
    <s v="Sports and travel"/>
    <n v="76.400000000000006"/>
    <n v="2"/>
    <n v="7.64"/>
    <n v="160.44"/>
    <x v="74"/>
    <d v="1899-12-30T19:42:00"/>
    <s v="Ewallet"/>
    <n v="152.80000000000001"/>
    <n v="142.80000000000001"/>
    <n v="10"/>
    <n v="7.64"/>
    <x v="35"/>
  </r>
  <r>
    <x v="164"/>
    <x v="2"/>
    <x v="2"/>
    <s v="MAN"/>
    <x v="0"/>
    <x v="1"/>
    <x v="1"/>
    <s v="Food and beverages"/>
    <n v="39.9"/>
    <n v="10"/>
    <n v="19.95"/>
    <n v="418.95"/>
    <x v="9"/>
    <d v="1899-12-30T15:24:00"/>
    <s v="Credit card"/>
    <n v="399"/>
    <n v="389"/>
    <n v="10"/>
    <n v="19.95"/>
    <x v="9"/>
  </r>
  <r>
    <x v="165"/>
    <x v="2"/>
    <x v="2"/>
    <s v="MAN"/>
    <x v="0"/>
    <x v="0"/>
    <x v="1"/>
    <s v="Health and beauty"/>
    <n v="42.57"/>
    <n v="8"/>
    <n v="17.027999999999999"/>
    <n v="357.58800000000002"/>
    <x v="6"/>
    <d v="1899-12-30T14:12:00"/>
    <s v="Ewallet"/>
    <n v="340.56"/>
    <n v="330.56"/>
    <n v="10"/>
    <n v="17.027999999999999"/>
    <x v="32"/>
  </r>
  <r>
    <x v="166"/>
    <x v="1"/>
    <x v="1"/>
    <s v="NAY"/>
    <x v="1"/>
    <x v="1"/>
    <x v="1"/>
    <s v="Home and lifestyle"/>
    <n v="95.58"/>
    <n v="10"/>
    <n v="47.79"/>
    <n v="1003.59"/>
    <x v="65"/>
    <d v="1899-12-30T13:32:00"/>
    <s v="Cash"/>
    <n v="955.8"/>
    <n v="945.8"/>
    <n v="10"/>
    <n v="47.79"/>
    <x v="19"/>
  </r>
  <r>
    <x v="167"/>
    <x v="0"/>
    <x v="0"/>
    <s v="YAN"/>
    <x v="0"/>
    <x v="1"/>
    <x v="1"/>
    <s v="Fashion accessories"/>
    <n v="98.98"/>
    <n v="10"/>
    <n v="49.49"/>
    <n v="1039.29"/>
    <x v="4"/>
    <d v="1899-12-30T16:20:00"/>
    <s v="Credit card"/>
    <n v="989.8"/>
    <n v="979.8"/>
    <n v="10"/>
    <n v="49.49"/>
    <x v="44"/>
  </r>
  <r>
    <x v="168"/>
    <x v="0"/>
    <x v="0"/>
    <s v="YAN"/>
    <x v="0"/>
    <x v="1"/>
    <x v="1"/>
    <s v="Food and beverages"/>
    <n v="51.28"/>
    <n v="6"/>
    <n v="15.384"/>
    <n v="323.06400000000002"/>
    <x v="64"/>
    <d v="1899-12-30T16:31:00"/>
    <s v="Cash"/>
    <n v="307.68"/>
    <n v="297.68"/>
    <n v="10"/>
    <n v="15.384"/>
    <x v="35"/>
  </r>
  <r>
    <x v="169"/>
    <x v="0"/>
    <x v="0"/>
    <s v="YAN"/>
    <x v="0"/>
    <x v="0"/>
    <x v="1"/>
    <s v="Sports and travel"/>
    <n v="69.52"/>
    <n v="7"/>
    <n v="24.332000000000001"/>
    <n v="510.97199999999998"/>
    <x v="60"/>
    <d v="1899-12-30T15:10:00"/>
    <s v="Credit card"/>
    <n v="486.64"/>
    <n v="476.64"/>
    <n v="10"/>
    <n v="24.332000000000001"/>
    <x v="23"/>
  </r>
  <r>
    <x v="170"/>
    <x v="0"/>
    <x v="0"/>
    <s v="YAN"/>
    <x v="0"/>
    <x v="1"/>
    <x v="1"/>
    <s v="Health and beauty"/>
    <n v="70.010000000000005"/>
    <n v="5"/>
    <n v="17.502500000000001"/>
    <n v="367.55250000000001"/>
    <x v="75"/>
    <d v="1899-12-30T11:36:00"/>
    <s v="Ewallet"/>
    <n v="350.05"/>
    <n v="340.05"/>
    <n v="10"/>
    <n v="17.502500000000001"/>
    <x v="46"/>
  </r>
  <r>
    <x v="171"/>
    <x v="2"/>
    <x v="2"/>
    <s v="MAN"/>
    <x v="0"/>
    <x v="0"/>
    <x v="1"/>
    <s v="Food and beverages"/>
    <n v="80.05"/>
    <n v="5"/>
    <n v="20.012499999999999"/>
    <n v="420.26249999999999"/>
    <x v="53"/>
    <d v="1899-12-30T12:45:00"/>
    <s v="Credit card"/>
    <n v="400.25"/>
    <n v="390.25"/>
    <n v="10"/>
    <n v="20.012499999999999"/>
    <x v="45"/>
  </r>
  <r>
    <x v="172"/>
    <x v="1"/>
    <x v="1"/>
    <s v="NAY"/>
    <x v="1"/>
    <x v="1"/>
    <x v="1"/>
    <s v="Electronic accessories"/>
    <n v="20.85"/>
    <n v="8"/>
    <n v="8.34"/>
    <n v="175.14"/>
    <x v="2"/>
    <d v="1899-12-30T19:17:00"/>
    <s v="Cash"/>
    <n v="166.8"/>
    <n v="156.80000000000001"/>
    <n v="10"/>
    <n v="8.34"/>
    <x v="31"/>
  </r>
  <r>
    <x v="173"/>
    <x v="2"/>
    <x v="2"/>
    <s v="MAN"/>
    <x v="0"/>
    <x v="0"/>
    <x v="1"/>
    <s v="Electronic accessories"/>
    <n v="52.89"/>
    <n v="6"/>
    <n v="15.867000000000001"/>
    <n v="333.20699999999999"/>
    <x v="64"/>
    <d v="1899-12-30T17:34:00"/>
    <s v="Credit card"/>
    <n v="317.33999999999997"/>
    <n v="307.33999999999997"/>
    <n v="10"/>
    <n v="15.867000000000001"/>
    <x v="57"/>
  </r>
  <r>
    <x v="174"/>
    <x v="2"/>
    <x v="2"/>
    <s v="MAN"/>
    <x v="0"/>
    <x v="1"/>
    <x v="1"/>
    <s v="Food and beverages"/>
    <n v="19.79"/>
    <n v="8"/>
    <n v="7.9160000000000004"/>
    <n v="166.23599999999999"/>
    <x v="68"/>
    <d v="1899-12-30T12:04:00"/>
    <s v="Ewallet"/>
    <n v="158.32"/>
    <n v="148.32"/>
    <n v="10"/>
    <n v="7.9160000000000004"/>
    <x v="44"/>
  </r>
  <r>
    <x v="175"/>
    <x v="0"/>
    <x v="0"/>
    <s v="YAN"/>
    <x v="0"/>
    <x v="0"/>
    <x v="1"/>
    <s v="Home and lifestyle"/>
    <n v="33.840000000000003"/>
    <n v="9"/>
    <n v="15.228"/>
    <n v="319.78800000000001"/>
    <x v="76"/>
    <d v="1899-12-30T16:21:00"/>
    <s v="Ewallet"/>
    <n v="304.56"/>
    <n v="294.56"/>
    <n v="10"/>
    <n v="15.228"/>
    <x v="55"/>
  </r>
  <r>
    <x v="176"/>
    <x v="0"/>
    <x v="0"/>
    <s v="YAN"/>
    <x v="0"/>
    <x v="0"/>
    <x v="1"/>
    <s v="Food and beverages"/>
    <n v="22.17"/>
    <n v="8"/>
    <n v="8.8680000000000003"/>
    <n v="186.22800000000001"/>
    <x v="2"/>
    <d v="1899-12-30T17:01:00"/>
    <s v="Credit card"/>
    <n v="177.36"/>
    <n v="167.36"/>
    <n v="10"/>
    <n v="8.8680000000000003"/>
    <x v="1"/>
  </r>
  <r>
    <x v="177"/>
    <x v="1"/>
    <x v="1"/>
    <s v="NAY"/>
    <x v="1"/>
    <x v="1"/>
    <x v="0"/>
    <s v="Fashion accessories"/>
    <n v="22.51"/>
    <n v="7"/>
    <n v="7.8784999999999998"/>
    <n v="165.4485"/>
    <x v="77"/>
    <d v="1899-12-30T10:50:00"/>
    <s v="Credit card"/>
    <n v="157.57"/>
    <n v="147.57"/>
    <n v="10"/>
    <n v="7.8784999999999998"/>
    <x v="19"/>
  </r>
  <r>
    <x v="178"/>
    <x v="0"/>
    <x v="0"/>
    <s v="YAN"/>
    <x v="0"/>
    <x v="1"/>
    <x v="1"/>
    <s v="Food and beverages"/>
    <n v="73.88"/>
    <n v="6"/>
    <n v="22.164000000000001"/>
    <n v="465.44400000000002"/>
    <x v="28"/>
    <d v="1899-12-30T19:16:00"/>
    <s v="Ewallet"/>
    <n v="443.28"/>
    <n v="433.28"/>
    <n v="10"/>
    <n v="22.164000000000001"/>
    <x v="18"/>
  </r>
  <r>
    <x v="179"/>
    <x v="1"/>
    <x v="1"/>
    <s v="NAY"/>
    <x v="1"/>
    <x v="0"/>
    <x v="1"/>
    <s v="Health and beauty"/>
    <n v="86.8"/>
    <n v="3"/>
    <n v="13.02"/>
    <n v="273.42"/>
    <x v="26"/>
    <d v="1899-12-30T16:47:00"/>
    <s v="Ewallet"/>
    <n v="260.39999999999998"/>
    <n v="250.39999999999998"/>
    <n v="10"/>
    <n v="13.02"/>
    <x v="21"/>
  </r>
  <r>
    <x v="180"/>
    <x v="1"/>
    <x v="1"/>
    <s v="NAY"/>
    <x v="1"/>
    <x v="1"/>
    <x v="1"/>
    <s v="Fashion accessories"/>
    <n v="64.260000000000005"/>
    <n v="7"/>
    <n v="22.491"/>
    <n v="472.31099999999998"/>
    <x v="57"/>
    <d v="1899-12-30T10:00:00"/>
    <s v="Cash"/>
    <n v="449.82"/>
    <n v="439.82"/>
    <n v="10"/>
    <n v="22.491"/>
    <x v="14"/>
  </r>
  <r>
    <x v="181"/>
    <x v="1"/>
    <x v="1"/>
    <s v="NAY"/>
    <x v="1"/>
    <x v="0"/>
    <x v="1"/>
    <s v="Food and beverages"/>
    <n v="38.47"/>
    <n v="8"/>
    <n v="15.388"/>
    <n v="323.14800000000002"/>
    <x v="54"/>
    <d v="1899-12-30T11:51:00"/>
    <s v="Cash"/>
    <n v="307.76"/>
    <n v="297.76"/>
    <n v="10"/>
    <n v="15.388"/>
    <x v="25"/>
  </r>
  <r>
    <x v="182"/>
    <x v="0"/>
    <x v="0"/>
    <s v="YAN"/>
    <x v="0"/>
    <x v="0"/>
    <x v="1"/>
    <s v="Sports and travel"/>
    <n v="15.5"/>
    <n v="10"/>
    <n v="7.75"/>
    <n v="162.75"/>
    <x v="28"/>
    <d v="1899-12-30T10:55:00"/>
    <s v="Ewallet"/>
    <n v="155"/>
    <n v="145"/>
    <n v="10"/>
    <n v="7.75"/>
    <x v="7"/>
  </r>
  <r>
    <x v="183"/>
    <x v="1"/>
    <x v="1"/>
    <s v="NAY"/>
    <x v="1"/>
    <x v="1"/>
    <x v="1"/>
    <s v="Health and beauty"/>
    <n v="34.31"/>
    <n v="8"/>
    <n v="13.724"/>
    <n v="288.20400000000001"/>
    <x v="25"/>
    <d v="1899-12-30T15:00:00"/>
    <s v="Ewallet"/>
    <n v="274.48"/>
    <n v="264.48"/>
    <n v="10"/>
    <n v="13.724"/>
    <x v="14"/>
  </r>
  <r>
    <x v="184"/>
    <x v="0"/>
    <x v="0"/>
    <s v="YAN"/>
    <x v="0"/>
    <x v="1"/>
    <x v="0"/>
    <s v="Sports and travel"/>
    <n v="12.34"/>
    <n v="7"/>
    <n v="4.319"/>
    <n v="90.698999999999998"/>
    <x v="31"/>
    <d v="1899-12-30T11:19:00"/>
    <s v="Credit card"/>
    <n v="86.38"/>
    <n v="76.38"/>
    <n v="10"/>
    <n v="4.319"/>
    <x v="24"/>
  </r>
  <r>
    <x v="185"/>
    <x v="2"/>
    <x v="2"/>
    <s v="MAN"/>
    <x v="0"/>
    <x v="0"/>
    <x v="1"/>
    <s v="Food and beverages"/>
    <n v="18.079999999999998"/>
    <n v="3"/>
    <n v="2.7120000000000002"/>
    <n v="56.951999999999998"/>
    <x v="19"/>
    <d v="1899-12-30T19:46:00"/>
    <s v="Ewallet"/>
    <n v="54.24"/>
    <n v="44.24"/>
    <n v="10"/>
    <n v="2.7120000000000002"/>
    <x v="7"/>
  </r>
  <r>
    <x v="186"/>
    <x v="2"/>
    <x v="2"/>
    <s v="MAN"/>
    <x v="0"/>
    <x v="0"/>
    <x v="0"/>
    <s v="Home and lifestyle"/>
    <n v="94.49"/>
    <n v="8"/>
    <n v="37.795999999999999"/>
    <n v="793.71600000000001"/>
    <x v="2"/>
    <d v="1899-12-30T19:00:00"/>
    <s v="Ewallet"/>
    <n v="755.92"/>
    <n v="745.92"/>
    <n v="10"/>
    <n v="37.795999999999999"/>
    <x v="26"/>
  </r>
  <r>
    <x v="187"/>
    <x v="2"/>
    <x v="2"/>
    <s v="MAN"/>
    <x v="0"/>
    <x v="0"/>
    <x v="1"/>
    <s v="Home and lifestyle"/>
    <n v="46.47"/>
    <n v="4"/>
    <n v="9.2940000000000005"/>
    <n v="195.17400000000001"/>
    <x v="4"/>
    <d v="1899-12-30T10:53:00"/>
    <s v="Cash"/>
    <n v="185.88"/>
    <n v="175.88"/>
    <n v="10"/>
    <n v="9.2940000000000005"/>
    <x v="27"/>
  </r>
  <r>
    <x v="188"/>
    <x v="0"/>
    <x v="0"/>
    <s v="YAN"/>
    <x v="0"/>
    <x v="1"/>
    <x v="1"/>
    <s v="Home and lifestyle"/>
    <n v="74.069999999999993"/>
    <n v="1"/>
    <n v="3.7035"/>
    <n v="77.773499999999999"/>
    <x v="34"/>
    <d v="1899-12-30T12:50:00"/>
    <s v="Ewallet"/>
    <n v="74.069999999999993"/>
    <n v="64.069999999999993"/>
    <n v="10"/>
    <n v="3.7035"/>
    <x v="21"/>
  </r>
  <r>
    <x v="189"/>
    <x v="1"/>
    <x v="1"/>
    <s v="NAY"/>
    <x v="1"/>
    <x v="1"/>
    <x v="0"/>
    <s v="Home and lifestyle"/>
    <n v="69.81"/>
    <n v="4"/>
    <n v="13.962"/>
    <n v="293.202"/>
    <x v="26"/>
    <d v="1899-12-30T20:50:00"/>
    <s v="Credit card"/>
    <n v="279.24"/>
    <n v="269.24"/>
    <n v="10"/>
    <n v="13.962"/>
    <x v="9"/>
  </r>
  <r>
    <x v="190"/>
    <x v="2"/>
    <x v="2"/>
    <s v="MAN"/>
    <x v="0"/>
    <x v="1"/>
    <x v="0"/>
    <s v="Home and lifestyle"/>
    <n v="77.040000000000006"/>
    <n v="3"/>
    <n v="11.555999999999999"/>
    <n v="242.67599999999999"/>
    <x v="48"/>
    <d v="1899-12-30T10:39:00"/>
    <s v="Credit card"/>
    <n v="231.12"/>
    <n v="221.12"/>
    <n v="10"/>
    <n v="11.555999999999999"/>
    <x v="8"/>
  </r>
  <r>
    <x v="191"/>
    <x v="2"/>
    <x v="2"/>
    <s v="MAN"/>
    <x v="0"/>
    <x v="1"/>
    <x v="0"/>
    <s v="Fashion accessories"/>
    <n v="73.52"/>
    <n v="2"/>
    <n v="7.3520000000000003"/>
    <n v="154.392"/>
    <x v="15"/>
    <d v="1899-12-30T13:41:00"/>
    <s v="Ewallet"/>
    <n v="147.04"/>
    <n v="137.04"/>
    <n v="10"/>
    <n v="7.3520000000000003"/>
    <x v="15"/>
  </r>
  <r>
    <x v="192"/>
    <x v="1"/>
    <x v="1"/>
    <s v="NAY"/>
    <x v="1"/>
    <x v="1"/>
    <x v="0"/>
    <s v="Food and beverages"/>
    <n v="87.8"/>
    <n v="9"/>
    <n v="39.51"/>
    <n v="829.71"/>
    <x v="32"/>
    <d v="1899-12-30T19:08:00"/>
    <s v="Cash"/>
    <n v="790.2"/>
    <n v="780.2"/>
    <n v="10"/>
    <n v="39.51"/>
    <x v="51"/>
  </r>
  <r>
    <x v="193"/>
    <x v="2"/>
    <x v="2"/>
    <s v="MAN"/>
    <x v="0"/>
    <x v="1"/>
    <x v="1"/>
    <s v="Home and lifestyle"/>
    <n v="25.55"/>
    <n v="4"/>
    <n v="5.1100000000000003"/>
    <n v="107.31"/>
    <x v="53"/>
    <d v="1899-12-30T20:23:00"/>
    <s v="Ewallet"/>
    <n v="102.2"/>
    <n v="92.2"/>
    <n v="10"/>
    <n v="5.1100000000000003"/>
    <x v="14"/>
  </r>
  <r>
    <x v="194"/>
    <x v="0"/>
    <x v="0"/>
    <s v="YAN"/>
    <x v="0"/>
    <x v="1"/>
    <x v="1"/>
    <s v="Electronic accessories"/>
    <n v="32.71"/>
    <n v="5"/>
    <n v="8.1775000000000002"/>
    <n v="171.72749999999999"/>
    <x v="35"/>
    <d v="1899-12-30T11:30:00"/>
    <s v="Credit card"/>
    <n v="163.55000000000001"/>
    <n v="153.55000000000001"/>
    <n v="10"/>
    <n v="8.1775000000000002"/>
    <x v="21"/>
  </r>
  <r>
    <x v="195"/>
    <x v="1"/>
    <x v="1"/>
    <s v="NAY"/>
    <x v="1"/>
    <x v="0"/>
    <x v="0"/>
    <s v="Fashion accessories"/>
    <n v="74.290000000000006"/>
    <n v="1"/>
    <n v="3.7145000000000001"/>
    <n v="78.004499999999993"/>
    <x v="50"/>
    <d v="1899-12-30T19:30:00"/>
    <s v="Cash"/>
    <n v="74.290000000000006"/>
    <n v="64.290000000000006"/>
    <n v="10"/>
    <n v="3.7145000000000001"/>
    <x v="59"/>
  </r>
  <r>
    <x v="196"/>
    <x v="1"/>
    <x v="1"/>
    <s v="NAY"/>
    <x v="1"/>
    <x v="0"/>
    <x v="1"/>
    <s v="Health and beauty"/>
    <n v="43.7"/>
    <n v="2"/>
    <n v="4.37"/>
    <n v="91.77"/>
    <x v="58"/>
    <d v="1899-12-30T18:03:00"/>
    <s v="Cash"/>
    <n v="87.4"/>
    <n v="77.400000000000006"/>
    <n v="10"/>
    <n v="4.37"/>
    <x v="49"/>
  </r>
  <r>
    <x v="197"/>
    <x v="0"/>
    <x v="0"/>
    <s v="YAN"/>
    <x v="0"/>
    <x v="1"/>
    <x v="0"/>
    <s v="Home and lifestyle"/>
    <n v="25.29"/>
    <n v="1"/>
    <n v="1.2645"/>
    <n v="26.554500000000001"/>
    <x v="28"/>
    <d v="1899-12-30T10:13:00"/>
    <s v="Ewallet"/>
    <n v="25.29"/>
    <n v="15.29"/>
    <n v="10"/>
    <n v="1.2645"/>
    <x v="36"/>
  </r>
  <r>
    <x v="198"/>
    <x v="1"/>
    <x v="1"/>
    <s v="NAY"/>
    <x v="1"/>
    <x v="1"/>
    <x v="1"/>
    <s v="Health and beauty"/>
    <n v="41.5"/>
    <n v="4"/>
    <n v="8.3000000000000007"/>
    <n v="174.3"/>
    <x v="41"/>
    <d v="1899-12-30T19:58:00"/>
    <s v="Credit card"/>
    <n v="166"/>
    <n v="156"/>
    <n v="10"/>
    <n v="8.3000000000000007"/>
    <x v="13"/>
  </r>
  <r>
    <x v="199"/>
    <x v="1"/>
    <x v="1"/>
    <s v="NAY"/>
    <x v="1"/>
    <x v="0"/>
    <x v="0"/>
    <s v="Food and beverages"/>
    <n v="71.39"/>
    <n v="5"/>
    <n v="17.8475"/>
    <n v="374.79750000000001"/>
    <x v="21"/>
    <d v="1899-12-30T19:57:00"/>
    <s v="Credit card"/>
    <n v="356.95"/>
    <n v="346.95"/>
    <n v="10"/>
    <n v="17.8475"/>
    <x v="46"/>
  </r>
  <r>
    <x v="200"/>
    <x v="1"/>
    <x v="1"/>
    <s v="NAY"/>
    <x v="1"/>
    <x v="0"/>
    <x v="0"/>
    <s v="Sports and travel"/>
    <n v="19.149999999999999"/>
    <n v="6"/>
    <n v="5.7450000000000001"/>
    <n v="120.645"/>
    <x v="71"/>
    <d v="1899-12-30T10:01:00"/>
    <s v="Credit card"/>
    <n v="114.9"/>
    <n v="104.9"/>
    <n v="10"/>
    <n v="5.7450000000000001"/>
    <x v="11"/>
  </r>
  <r>
    <x v="201"/>
    <x v="2"/>
    <x v="2"/>
    <s v="MAN"/>
    <x v="0"/>
    <x v="0"/>
    <x v="0"/>
    <s v="Electronic accessories"/>
    <n v="57.49"/>
    <n v="4"/>
    <n v="11.497999999999999"/>
    <n v="241.458"/>
    <x v="20"/>
    <d v="1899-12-30T11:57:00"/>
    <s v="Cash"/>
    <n v="229.96"/>
    <n v="219.96"/>
    <n v="10"/>
    <n v="11.497999999999999"/>
    <x v="37"/>
  </r>
  <r>
    <x v="202"/>
    <x v="1"/>
    <x v="1"/>
    <s v="NAY"/>
    <x v="1"/>
    <x v="1"/>
    <x v="1"/>
    <s v="Electronic accessories"/>
    <n v="61.41"/>
    <n v="7"/>
    <n v="21.493500000000001"/>
    <n v="451.36349999999999"/>
    <x v="78"/>
    <d v="1899-12-30T10:02:00"/>
    <s v="Cash"/>
    <n v="429.87"/>
    <n v="419.87"/>
    <n v="10"/>
    <n v="21.493500000000001"/>
    <x v="57"/>
  </r>
  <r>
    <x v="203"/>
    <x v="2"/>
    <x v="2"/>
    <s v="MAN"/>
    <x v="0"/>
    <x v="0"/>
    <x v="1"/>
    <s v="Health and beauty"/>
    <n v="25.9"/>
    <n v="10"/>
    <n v="12.95"/>
    <n v="271.95"/>
    <x v="10"/>
    <d v="1899-12-30T14:51:00"/>
    <s v="Ewallet"/>
    <n v="259"/>
    <n v="249"/>
    <n v="10"/>
    <n v="12.95"/>
    <x v="44"/>
  </r>
  <r>
    <x v="204"/>
    <x v="2"/>
    <x v="2"/>
    <s v="MAN"/>
    <x v="0"/>
    <x v="0"/>
    <x v="1"/>
    <s v="Home and lifestyle"/>
    <n v="17.77"/>
    <n v="5"/>
    <n v="4.4424999999999999"/>
    <n v="93.292500000000004"/>
    <x v="42"/>
    <d v="1899-12-30T12:42:00"/>
    <s v="Credit card"/>
    <n v="88.85"/>
    <n v="78.849999999999994"/>
    <n v="10"/>
    <n v="4.4424999999999999"/>
    <x v="38"/>
  </r>
  <r>
    <x v="205"/>
    <x v="0"/>
    <x v="0"/>
    <s v="YAN"/>
    <x v="0"/>
    <x v="1"/>
    <x v="0"/>
    <s v="Health and beauty"/>
    <n v="23.03"/>
    <n v="9"/>
    <n v="10.3635"/>
    <n v="217.6335"/>
    <x v="75"/>
    <d v="1899-12-30T12:02:00"/>
    <s v="Ewallet"/>
    <n v="207.27"/>
    <n v="197.27"/>
    <n v="10"/>
    <n v="10.3635"/>
    <x v="30"/>
  </r>
  <r>
    <x v="206"/>
    <x v="1"/>
    <x v="1"/>
    <s v="NAY"/>
    <x v="1"/>
    <x v="0"/>
    <x v="0"/>
    <s v="Electronic accessories"/>
    <n v="66.650000000000006"/>
    <n v="9"/>
    <n v="29.9925"/>
    <n v="629.84249999999997"/>
    <x v="72"/>
    <d v="1899-12-30T18:19:00"/>
    <s v="Credit card"/>
    <n v="599.85"/>
    <n v="589.85"/>
    <n v="10"/>
    <n v="29.9925"/>
    <x v="58"/>
  </r>
  <r>
    <x v="207"/>
    <x v="1"/>
    <x v="1"/>
    <s v="NAY"/>
    <x v="1"/>
    <x v="0"/>
    <x v="0"/>
    <s v="Home and lifestyle"/>
    <n v="28.53"/>
    <n v="10"/>
    <n v="14.265000000000001"/>
    <n v="299.565"/>
    <x v="79"/>
    <d v="1899-12-30T17:38:00"/>
    <s v="Ewallet"/>
    <n v="285.3"/>
    <n v="275.3"/>
    <n v="10"/>
    <n v="14.265000000000001"/>
    <x v="52"/>
  </r>
  <r>
    <x v="208"/>
    <x v="2"/>
    <x v="2"/>
    <s v="MAN"/>
    <x v="0"/>
    <x v="1"/>
    <x v="0"/>
    <s v="Fashion accessories"/>
    <n v="30.37"/>
    <n v="3"/>
    <n v="4.5555000000000003"/>
    <n v="95.665499999999994"/>
    <x v="61"/>
    <d v="1899-12-30T13:41:00"/>
    <s v="Ewallet"/>
    <n v="91.11"/>
    <n v="81.11"/>
    <n v="10"/>
    <n v="4.5555000000000003"/>
    <x v="20"/>
  </r>
  <r>
    <x v="209"/>
    <x v="2"/>
    <x v="2"/>
    <s v="MAN"/>
    <x v="0"/>
    <x v="1"/>
    <x v="0"/>
    <s v="Electronic accessories"/>
    <n v="99.73"/>
    <n v="9"/>
    <n v="44.878500000000003"/>
    <n v="942.44849999999997"/>
    <x v="22"/>
    <d v="1899-12-30T19:42:00"/>
    <s v="Credit card"/>
    <n v="897.57"/>
    <n v="887.57"/>
    <n v="10"/>
    <n v="44.878500000000003"/>
    <x v="35"/>
  </r>
  <r>
    <x v="210"/>
    <x v="0"/>
    <x v="0"/>
    <s v="YAN"/>
    <x v="0"/>
    <x v="1"/>
    <x v="1"/>
    <s v="Electronic accessories"/>
    <n v="26.23"/>
    <n v="9"/>
    <n v="11.8035"/>
    <n v="247.87350000000001"/>
    <x v="25"/>
    <d v="1899-12-30T20:24:00"/>
    <s v="Ewallet"/>
    <n v="236.07"/>
    <n v="226.07"/>
    <n v="10"/>
    <n v="11.8035"/>
    <x v="9"/>
  </r>
  <r>
    <x v="211"/>
    <x v="1"/>
    <x v="1"/>
    <s v="NAY"/>
    <x v="1"/>
    <x v="1"/>
    <x v="0"/>
    <s v="Food and beverages"/>
    <n v="93.26"/>
    <n v="9"/>
    <n v="41.966999999999999"/>
    <n v="881.30700000000002"/>
    <x v="65"/>
    <d v="1899-12-30T18:08:00"/>
    <s v="Cash"/>
    <n v="839.34"/>
    <n v="829.34"/>
    <n v="10"/>
    <n v="41.966999999999999"/>
    <x v="55"/>
  </r>
  <r>
    <x v="212"/>
    <x v="2"/>
    <x v="2"/>
    <s v="MAN"/>
    <x v="0"/>
    <x v="1"/>
    <x v="1"/>
    <s v="Home and lifestyle"/>
    <n v="92.36"/>
    <n v="5"/>
    <n v="23.09"/>
    <n v="484.89"/>
    <x v="80"/>
    <d v="1899-12-30T19:17:00"/>
    <s v="Ewallet"/>
    <n v="461.8"/>
    <n v="451.8"/>
    <n v="10"/>
    <n v="23.09"/>
    <x v="49"/>
  </r>
  <r>
    <x v="213"/>
    <x v="2"/>
    <x v="2"/>
    <s v="MAN"/>
    <x v="0"/>
    <x v="1"/>
    <x v="1"/>
    <s v="Sports and travel"/>
    <n v="46.42"/>
    <n v="3"/>
    <n v="6.9630000000000001"/>
    <n v="146.22300000000001"/>
    <x v="72"/>
    <d v="1899-12-30T13:24:00"/>
    <s v="Credit card"/>
    <n v="139.26"/>
    <n v="129.26"/>
    <n v="10"/>
    <n v="6.9630000000000001"/>
    <x v="18"/>
  </r>
  <r>
    <x v="214"/>
    <x v="2"/>
    <x v="2"/>
    <s v="MAN"/>
    <x v="0"/>
    <x v="0"/>
    <x v="0"/>
    <s v="Sports and travel"/>
    <n v="29.61"/>
    <n v="7"/>
    <n v="10.3635"/>
    <n v="217.6335"/>
    <x v="16"/>
    <d v="1899-12-30T15:53:00"/>
    <s v="Cash"/>
    <n v="207.27"/>
    <n v="197.27"/>
    <n v="10"/>
    <n v="10.3635"/>
    <x v="35"/>
  </r>
  <r>
    <x v="215"/>
    <x v="0"/>
    <x v="0"/>
    <s v="YAN"/>
    <x v="0"/>
    <x v="1"/>
    <x v="1"/>
    <s v="Home and lifestyle"/>
    <n v="18.28"/>
    <n v="1"/>
    <n v="0.91400000000000003"/>
    <n v="19.193999999999999"/>
    <x v="23"/>
    <d v="1899-12-30T15:05:00"/>
    <s v="Credit card"/>
    <n v="18.28"/>
    <n v="8.2800000000000011"/>
    <n v="10"/>
    <n v="0.91400000000000003"/>
    <x v="47"/>
  </r>
  <r>
    <x v="216"/>
    <x v="2"/>
    <x v="2"/>
    <s v="MAN"/>
    <x v="0"/>
    <x v="1"/>
    <x v="0"/>
    <s v="Sports and travel"/>
    <n v="24.77"/>
    <n v="5"/>
    <n v="6.1924999999999999"/>
    <n v="130.04249999999999"/>
    <x v="62"/>
    <d v="1899-12-30T18:27:00"/>
    <s v="Cash"/>
    <n v="123.85"/>
    <n v="113.85"/>
    <n v="10"/>
    <n v="6.1924999999999999"/>
    <x v="23"/>
  </r>
  <r>
    <x v="217"/>
    <x v="0"/>
    <x v="0"/>
    <s v="YAN"/>
    <x v="0"/>
    <x v="0"/>
    <x v="0"/>
    <s v="Electronic accessories"/>
    <n v="94.64"/>
    <n v="3"/>
    <n v="14.196"/>
    <n v="298.11599999999999"/>
    <x v="81"/>
    <d v="1899-12-30T16:55:00"/>
    <s v="Cash"/>
    <n v="283.92"/>
    <n v="273.92"/>
    <n v="10"/>
    <n v="14.196"/>
    <x v="46"/>
  </r>
  <r>
    <x v="218"/>
    <x v="2"/>
    <x v="2"/>
    <s v="MAN"/>
    <x v="0"/>
    <x v="1"/>
    <x v="1"/>
    <s v="Fashion accessories"/>
    <n v="94.87"/>
    <n v="8"/>
    <n v="37.948"/>
    <n v="796.90800000000002"/>
    <x v="12"/>
    <d v="1899-12-30T12:58:00"/>
    <s v="Ewallet"/>
    <n v="758.96"/>
    <n v="748.96"/>
    <n v="10"/>
    <n v="37.948"/>
    <x v="44"/>
  </r>
  <r>
    <x v="219"/>
    <x v="2"/>
    <x v="2"/>
    <s v="MAN"/>
    <x v="0"/>
    <x v="1"/>
    <x v="0"/>
    <s v="Food and beverages"/>
    <n v="57.34"/>
    <n v="3"/>
    <n v="8.6010000000000009"/>
    <n v="180.62100000000001"/>
    <x v="24"/>
    <d v="1899-12-30T18:59:00"/>
    <s v="Credit card"/>
    <n v="172.02"/>
    <n v="162.02000000000001"/>
    <n v="10"/>
    <n v="8.6010000000000009"/>
    <x v="30"/>
  </r>
  <r>
    <x v="220"/>
    <x v="2"/>
    <x v="2"/>
    <s v="MAN"/>
    <x v="0"/>
    <x v="1"/>
    <x v="1"/>
    <s v="Electronic accessories"/>
    <n v="45.35"/>
    <n v="6"/>
    <n v="13.605"/>
    <n v="285.70499999999998"/>
    <x v="82"/>
    <d v="1899-12-30T13:44:00"/>
    <s v="Ewallet"/>
    <n v="272.10000000000002"/>
    <n v="262.10000000000002"/>
    <n v="10"/>
    <n v="13.605"/>
    <x v="36"/>
  </r>
  <r>
    <x v="221"/>
    <x v="2"/>
    <x v="2"/>
    <s v="MAN"/>
    <x v="0"/>
    <x v="1"/>
    <x v="1"/>
    <s v="Food and beverages"/>
    <n v="62.08"/>
    <n v="7"/>
    <n v="21.728000000000002"/>
    <n v="456.28800000000001"/>
    <x v="43"/>
    <d v="1899-12-30T13:46:00"/>
    <s v="Ewallet"/>
    <n v="434.56"/>
    <n v="424.56"/>
    <n v="10"/>
    <n v="21.728000000000002"/>
    <x v="38"/>
  </r>
  <r>
    <x v="222"/>
    <x v="1"/>
    <x v="1"/>
    <s v="NAY"/>
    <x v="1"/>
    <x v="1"/>
    <x v="1"/>
    <s v="Electronic accessories"/>
    <n v="11.81"/>
    <n v="5"/>
    <n v="2.9525000000000001"/>
    <n v="62.002499999999998"/>
    <x v="21"/>
    <d v="1899-12-30T18:06:00"/>
    <s v="Cash"/>
    <n v="59.05"/>
    <n v="49.05"/>
    <n v="10"/>
    <n v="2.9525000000000001"/>
    <x v="45"/>
  </r>
  <r>
    <x v="223"/>
    <x v="1"/>
    <x v="1"/>
    <s v="NAY"/>
    <x v="1"/>
    <x v="0"/>
    <x v="0"/>
    <s v="Fashion accessories"/>
    <n v="12.54"/>
    <n v="1"/>
    <n v="0.627"/>
    <n v="13.167"/>
    <x v="81"/>
    <d v="1899-12-30T12:38:00"/>
    <s v="Cash"/>
    <n v="12.54"/>
    <n v="2.5399999999999991"/>
    <n v="10"/>
    <n v="0.627"/>
    <x v="13"/>
  </r>
  <r>
    <x v="224"/>
    <x v="0"/>
    <x v="0"/>
    <s v="YAN"/>
    <x v="0"/>
    <x v="1"/>
    <x v="1"/>
    <s v="Food and beverages"/>
    <n v="43.25"/>
    <n v="2"/>
    <n v="4.3250000000000002"/>
    <n v="90.825000000000003"/>
    <x v="80"/>
    <d v="1899-12-30T15:56:00"/>
    <s v="Cash"/>
    <n v="86.5"/>
    <n v="76.5"/>
    <n v="10"/>
    <n v="4.3250000000000002"/>
    <x v="56"/>
  </r>
  <r>
    <x v="225"/>
    <x v="1"/>
    <x v="1"/>
    <s v="NAY"/>
    <x v="1"/>
    <x v="0"/>
    <x v="0"/>
    <s v="Sports and travel"/>
    <n v="87.16"/>
    <n v="2"/>
    <n v="8.7159999999999993"/>
    <n v="183.036"/>
    <x v="83"/>
    <d v="1899-12-30T14:29:00"/>
    <s v="Credit card"/>
    <n v="174.32"/>
    <n v="164.32"/>
    <n v="10"/>
    <n v="8.7159999999999993"/>
    <x v="58"/>
  </r>
  <r>
    <x v="226"/>
    <x v="2"/>
    <x v="2"/>
    <s v="MAN"/>
    <x v="0"/>
    <x v="0"/>
    <x v="1"/>
    <s v="Health and beauty"/>
    <n v="69.37"/>
    <n v="9"/>
    <n v="31.2165"/>
    <n v="655.54650000000004"/>
    <x v="53"/>
    <d v="1899-12-30T19:14:00"/>
    <s v="Ewallet"/>
    <n v="624.33000000000004"/>
    <n v="614.33000000000004"/>
    <n v="10"/>
    <n v="31.2165"/>
    <x v="43"/>
  </r>
  <r>
    <x v="227"/>
    <x v="1"/>
    <x v="1"/>
    <s v="NAY"/>
    <x v="1"/>
    <x v="0"/>
    <x v="1"/>
    <s v="Electronic accessories"/>
    <n v="37.06"/>
    <n v="4"/>
    <n v="7.4119999999999999"/>
    <n v="155.65199999999999"/>
    <x v="82"/>
    <d v="1899-12-30T16:24:00"/>
    <s v="Ewallet"/>
    <n v="148.24"/>
    <n v="138.24"/>
    <n v="10"/>
    <n v="7.4119999999999999"/>
    <x v="58"/>
  </r>
  <r>
    <x v="228"/>
    <x v="2"/>
    <x v="2"/>
    <s v="MAN"/>
    <x v="0"/>
    <x v="0"/>
    <x v="0"/>
    <s v="Electronic accessories"/>
    <n v="90.7"/>
    <n v="6"/>
    <n v="27.21"/>
    <n v="571.41"/>
    <x v="84"/>
    <d v="1899-12-30T10:52:00"/>
    <s v="Cash"/>
    <n v="544.20000000000005"/>
    <n v="534.20000000000005"/>
    <n v="10"/>
    <n v="27.21"/>
    <x v="4"/>
  </r>
  <r>
    <x v="229"/>
    <x v="0"/>
    <x v="0"/>
    <s v="YAN"/>
    <x v="0"/>
    <x v="1"/>
    <x v="0"/>
    <s v="Home and lifestyle"/>
    <n v="63.42"/>
    <n v="8"/>
    <n v="25.367999999999999"/>
    <n v="532.72799999999995"/>
    <x v="16"/>
    <d v="1899-12-30T12:55:00"/>
    <s v="Ewallet"/>
    <n v="507.36"/>
    <n v="497.36"/>
    <n v="10"/>
    <n v="25.367999999999999"/>
    <x v="2"/>
  </r>
  <r>
    <x v="230"/>
    <x v="2"/>
    <x v="2"/>
    <s v="MAN"/>
    <x v="0"/>
    <x v="1"/>
    <x v="0"/>
    <s v="Fashion accessories"/>
    <n v="81.37"/>
    <n v="2"/>
    <n v="8.1370000000000005"/>
    <n v="170.87700000000001"/>
    <x v="53"/>
    <d v="1899-12-30T19:28:00"/>
    <s v="Cash"/>
    <n v="162.74"/>
    <n v="152.74"/>
    <n v="10"/>
    <n v="8.1370000000000005"/>
    <x v="35"/>
  </r>
  <r>
    <x v="231"/>
    <x v="2"/>
    <x v="2"/>
    <s v="MAN"/>
    <x v="0"/>
    <x v="0"/>
    <x v="0"/>
    <s v="Electronic accessories"/>
    <n v="10.59"/>
    <n v="3"/>
    <n v="1.5885"/>
    <n v="33.358499999999999"/>
    <x v="41"/>
    <d v="1899-12-30T13:52:00"/>
    <s v="Credit card"/>
    <n v="31.77"/>
    <n v="21.77"/>
    <n v="10"/>
    <n v="1.5885"/>
    <x v="44"/>
  </r>
  <r>
    <x v="232"/>
    <x v="2"/>
    <x v="2"/>
    <s v="MAN"/>
    <x v="0"/>
    <x v="1"/>
    <x v="0"/>
    <s v="Health and beauty"/>
    <n v="84.09"/>
    <n v="9"/>
    <n v="37.840499999999999"/>
    <n v="794.65049999999997"/>
    <x v="48"/>
    <d v="1899-12-30T10:54:00"/>
    <s v="Cash"/>
    <n v="756.81"/>
    <n v="746.81"/>
    <n v="10"/>
    <n v="37.840499999999999"/>
    <x v="7"/>
  </r>
  <r>
    <x v="233"/>
    <x v="2"/>
    <x v="2"/>
    <s v="MAN"/>
    <x v="0"/>
    <x v="0"/>
    <x v="1"/>
    <s v="Fashion accessories"/>
    <n v="73.819999999999993"/>
    <n v="4"/>
    <n v="14.763999999999999"/>
    <n v="310.04399999999998"/>
    <x v="81"/>
    <d v="1899-12-30T18:31:00"/>
    <s v="Cash"/>
    <n v="295.27999999999997"/>
    <n v="285.27999999999997"/>
    <n v="10"/>
    <n v="14.763999999999999"/>
    <x v="24"/>
  </r>
  <r>
    <x v="234"/>
    <x v="0"/>
    <x v="0"/>
    <s v="YAN"/>
    <x v="0"/>
    <x v="0"/>
    <x v="1"/>
    <s v="Health and beauty"/>
    <n v="51.94"/>
    <n v="10"/>
    <n v="25.97"/>
    <n v="545.37"/>
    <x v="11"/>
    <d v="1899-12-30T18:24:00"/>
    <s v="Ewallet"/>
    <n v="519.4"/>
    <n v="509.4"/>
    <n v="10"/>
    <n v="25.97"/>
    <x v="35"/>
  </r>
  <r>
    <x v="235"/>
    <x v="0"/>
    <x v="0"/>
    <s v="YAN"/>
    <x v="0"/>
    <x v="1"/>
    <x v="0"/>
    <s v="Sports and travel"/>
    <n v="93.14"/>
    <n v="2"/>
    <n v="9.3140000000000001"/>
    <n v="195.59399999999999"/>
    <x v="40"/>
    <d v="1899-12-30T18:09:00"/>
    <s v="Ewallet"/>
    <n v="186.28"/>
    <n v="176.28"/>
    <n v="10"/>
    <n v="9.3140000000000001"/>
    <x v="5"/>
  </r>
  <r>
    <x v="236"/>
    <x v="1"/>
    <x v="1"/>
    <s v="NAY"/>
    <x v="1"/>
    <x v="1"/>
    <x v="1"/>
    <s v="Health and beauty"/>
    <n v="17.41"/>
    <n v="5"/>
    <n v="4.3525"/>
    <n v="91.402500000000003"/>
    <x v="26"/>
    <d v="1899-12-30T15:16:00"/>
    <s v="Credit card"/>
    <n v="87.05"/>
    <n v="77.05"/>
    <n v="10"/>
    <n v="4.3525"/>
    <x v="49"/>
  </r>
  <r>
    <x v="237"/>
    <x v="1"/>
    <x v="1"/>
    <s v="NAY"/>
    <x v="1"/>
    <x v="0"/>
    <x v="0"/>
    <s v="Fashion accessories"/>
    <n v="44.22"/>
    <n v="5"/>
    <n v="11.055"/>
    <n v="232.155"/>
    <x v="19"/>
    <d v="1899-12-30T17:07:00"/>
    <s v="Credit card"/>
    <n v="221.1"/>
    <n v="211.1"/>
    <n v="10"/>
    <n v="11.055"/>
    <x v="17"/>
  </r>
  <r>
    <x v="238"/>
    <x v="2"/>
    <x v="2"/>
    <s v="MAN"/>
    <x v="0"/>
    <x v="0"/>
    <x v="0"/>
    <s v="Electronic accessories"/>
    <n v="13.22"/>
    <n v="5"/>
    <n v="3.3050000000000002"/>
    <n v="69.405000000000001"/>
    <x v="22"/>
    <d v="1899-12-30T19:26:00"/>
    <s v="Cash"/>
    <n v="66.099999999999994"/>
    <n v="56.099999999999994"/>
    <n v="10"/>
    <n v="3.3050000000000002"/>
    <x v="42"/>
  </r>
  <r>
    <x v="239"/>
    <x v="0"/>
    <x v="0"/>
    <s v="YAN"/>
    <x v="0"/>
    <x v="1"/>
    <x v="1"/>
    <s v="Fashion accessories"/>
    <n v="89.69"/>
    <n v="1"/>
    <n v="4.4844999999999997"/>
    <n v="94.174499999999995"/>
    <x v="83"/>
    <d v="1899-12-30T11:20:00"/>
    <s v="Ewallet"/>
    <n v="89.69"/>
    <n v="79.69"/>
    <n v="10"/>
    <n v="4.4844999999999997"/>
    <x v="49"/>
  </r>
  <r>
    <x v="240"/>
    <x v="0"/>
    <x v="0"/>
    <s v="YAN"/>
    <x v="0"/>
    <x v="1"/>
    <x v="1"/>
    <s v="Food and beverages"/>
    <n v="24.94"/>
    <n v="9"/>
    <n v="11.223000000000001"/>
    <n v="235.68299999999999"/>
    <x v="83"/>
    <d v="1899-12-30T16:49:00"/>
    <s v="Credit card"/>
    <n v="224.46"/>
    <n v="214.46"/>
    <n v="10"/>
    <n v="11.223000000000001"/>
    <x v="32"/>
  </r>
  <r>
    <x v="241"/>
    <x v="0"/>
    <x v="0"/>
    <s v="YAN"/>
    <x v="0"/>
    <x v="1"/>
    <x v="1"/>
    <s v="Health and beauty"/>
    <n v="59.77"/>
    <n v="2"/>
    <n v="5.9770000000000003"/>
    <n v="125.517"/>
    <x v="16"/>
    <d v="1899-12-30T12:01:00"/>
    <s v="Credit card"/>
    <n v="119.54"/>
    <n v="109.54"/>
    <n v="10"/>
    <n v="5.9770000000000003"/>
    <x v="6"/>
  </r>
  <r>
    <x v="242"/>
    <x v="1"/>
    <x v="1"/>
    <s v="NAY"/>
    <x v="1"/>
    <x v="0"/>
    <x v="1"/>
    <s v="Fashion accessories"/>
    <n v="93.2"/>
    <n v="2"/>
    <n v="9.32"/>
    <n v="195.72"/>
    <x v="38"/>
    <d v="1899-12-30T18:37:00"/>
    <s v="Credit card"/>
    <n v="186.4"/>
    <n v="176.4"/>
    <n v="10"/>
    <n v="9.32"/>
    <x v="22"/>
  </r>
  <r>
    <x v="243"/>
    <x v="0"/>
    <x v="0"/>
    <s v="YAN"/>
    <x v="0"/>
    <x v="0"/>
    <x v="1"/>
    <s v="Home and lifestyle"/>
    <n v="62.65"/>
    <n v="4"/>
    <n v="12.53"/>
    <n v="263.13"/>
    <x v="0"/>
    <d v="1899-12-30T11:25:00"/>
    <s v="Cash"/>
    <n v="250.6"/>
    <n v="240.6"/>
    <n v="10"/>
    <n v="12.53"/>
    <x v="50"/>
  </r>
  <r>
    <x v="244"/>
    <x v="2"/>
    <x v="2"/>
    <s v="MAN"/>
    <x v="0"/>
    <x v="1"/>
    <x v="1"/>
    <s v="Home and lifestyle"/>
    <n v="93.87"/>
    <n v="8"/>
    <n v="37.548000000000002"/>
    <n v="788.50800000000004"/>
    <x v="30"/>
    <d v="1899-12-30T18:42:00"/>
    <s v="Credit card"/>
    <n v="750.96"/>
    <n v="740.96"/>
    <n v="10"/>
    <n v="37.548000000000002"/>
    <x v="47"/>
  </r>
  <r>
    <x v="245"/>
    <x v="0"/>
    <x v="0"/>
    <s v="YAN"/>
    <x v="0"/>
    <x v="0"/>
    <x v="1"/>
    <s v="Home and lifestyle"/>
    <n v="47.59"/>
    <n v="8"/>
    <n v="19.036000000000001"/>
    <n v="399.75599999999997"/>
    <x v="17"/>
    <d v="1899-12-30T14:47:00"/>
    <s v="Cash"/>
    <n v="380.72"/>
    <n v="370.72"/>
    <n v="10"/>
    <n v="19.036000000000001"/>
    <x v="14"/>
  </r>
  <r>
    <x v="246"/>
    <x v="2"/>
    <x v="2"/>
    <s v="MAN"/>
    <x v="0"/>
    <x v="0"/>
    <x v="0"/>
    <s v="Electronic accessories"/>
    <n v="81.400000000000006"/>
    <n v="3"/>
    <n v="12.21"/>
    <n v="256.41000000000003"/>
    <x v="57"/>
    <d v="1899-12-30T19:43:00"/>
    <s v="Cash"/>
    <n v="244.2"/>
    <n v="234.2"/>
    <n v="10"/>
    <n v="12.21"/>
    <x v="19"/>
  </r>
  <r>
    <x v="247"/>
    <x v="0"/>
    <x v="0"/>
    <s v="YAN"/>
    <x v="0"/>
    <x v="0"/>
    <x v="1"/>
    <s v="Fashion accessories"/>
    <n v="17.940000000000001"/>
    <n v="5"/>
    <n v="4.4850000000000003"/>
    <n v="94.185000000000002"/>
    <x v="54"/>
    <d v="1899-12-30T14:04:00"/>
    <s v="Ewallet"/>
    <n v="89.7"/>
    <n v="79.7"/>
    <n v="10"/>
    <n v="4.4850000000000003"/>
    <x v="11"/>
  </r>
  <r>
    <x v="248"/>
    <x v="0"/>
    <x v="0"/>
    <s v="YAN"/>
    <x v="0"/>
    <x v="0"/>
    <x v="1"/>
    <s v="Electronic accessories"/>
    <n v="77.72"/>
    <n v="4"/>
    <n v="15.544"/>
    <n v="326.42399999999998"/>
    <x v="27"/>
    <d v="1899-12-30T16:11:00"/>
    <s v="Credit card"/>
    <n v="310.88"/>
    <n v="300.88"/>
    <n v="10"/>
    <n v="15.544"/>
    <x v="55"/>
  </r>
  <r>
    <x v="249"/>
    <x v="2"/>
    <x v="2"/>
    <s v="MAN"/>
    <x v="0"/>
    <x v="1"/>
    <x v="1"/>
    <s v="Food and beverages"/>
    <n v="73.06"/>
    <n v="7"/>
    <n v="25.571000000000002"/>
    <n v="536.99099999999999"/>
    <x v="78"/>
    <d v="1899-12-30T19:06:00"/>
    <s v="Credit card"/>
    <n v="511.42"/>
    <n v="501.42"/>
    <n v="10"/>
    <n v="25.571000000000002"/>
    <x v="50"/>
  </r>
  <r>
    <x v="250"/>
    <x v="2"/>
    <x v="2"/>
    <s v="MAN"/>
    <x v="0"/>
    <x v="0"/>
    <x v="1"/>
    <s v="Food and beverages"/>
    <n v="46.55"/>
    <n v="9"/>
    <n v="20.947500000000002"/>
    <n v="439.89749999999998"/>
    <x v="30"/>
    <d v="1899-12-30T15:34:00"/>
    <s v="Ewallet"/>
    <n v="418.95"/>
    <n v="408.95"/>
    <n v="10"/>
    <n v="20.947500000000002"/>
    <x v="41"/>
  </r>
  <r>
    <x v="251"/>
    <x v="1"/>
    <x v="1"/>
    <s v="NAY"/>
    <x v="1"/>
    <x v="0"/>
    <x v="1"/>
    <s v="Fashion accessories"/>
    <n v="35.19"/>
    <n v="10"/>
    <n v="17.594999999999999"/>
    <n v="369.495"/>
    <x v="85"/>
    <d v="1899-12-30T19:06:00"/>
    <s v="Credit card"/>
    <n v="351.9"/>
    <n v="341.9"/>
    <n v="10"/>
    <n v="17.594999999999999"/>
    <x v="3"/>
  </r>
  <r>
    <x v="252"/>
    <x v="1"/>
    <x v="1"/>
    <s v="NAY"/>
    <x v="1"/>
    <x v="1"/>
    <x v="0"/>
    <s v="Sports and travel"/>
    <n v="14.39"/>
    <n v="2"/>
    <n v="1.4390000000000001"/>
    <n v="30.219000000000001"/>
    <x v="22"/>
    <d v="1899-12-30T19:44:00"/>
    <s v="Credit card"/>
    <n v="28.78"/>
    <n v="18.78"/>
    <n v="10"/>
    <n v="1.4390000000000001"/>
    <x v="8"/>
  </r>
  <r>
    <x v="253"/>
    <x v="0"/>
    <x v="0"/>
    <s v="YAN"/>
    <x v="0"/>
    <x v="1"/>
    <x v="1"/>
    <s v="Home and lifestyle"/>
    <n v="23.75"/>
    <n v="4"/>
    <n v="4.75"/>
    <n v="99.75"/>
    <x v="32"/>
    <d v="1899-12-30T11:22:00"/>
    <s v="Cash"/>
    <n v="95"/>
    <n v="85"/>
    <n v="10"/>
    <n v="4.75"/>
    <x v="53"/>
  </r>
  <r>
    <x v="254"/>
    <x v="0"/>
    <x v="0"/>
    <s v="YAN"/>
    <x v="0"/>
    <x v="0"/>
    <x v="1"/>
    <s v="Home and lifestyle"/>
    <n v="58.9"/>
    <n v="8"/>
    <n v="23.56"/>
    <n v="494.76"/>
    <x v="47"/>
    <d v="1899-12-30T11:23:00"/>
    <s v="Cash"/>
    <n v="471.2"/>
    <n v="461.2"/>
    <n v="10"/>
    <n v="23.56"/>
    <x v="60"/>
  </r>
  <r>
    <x v="255"/>
    <x v="2"/>
    <x v="2"/>
    <s v="MAN"/>
    <x v="0"/>
    <x v="0"/>
    <x v="1"/>
    <s v="Fashion accessories"/>
    <n v="32.619999999999997"/>
    <n v="4"/>
    <n v="6.524"/>
    <n v="137.00399999999999"/>
    <x v="71"/>
    <d v="1899-12-30T14:12:00"/>
    <s v="Cash"/>
    <n v="130.47999999999999"/>
    <n v="120.47999999999999"/>
    <n v="10"/>
    <n v="6.524"/>
    <x v="54"/>
  </r>
  <r>
    <x v="256"/>
    <x v="0"/>
    <x v="0"/>
    <s v="YAN"/>
    <x v="0"/>
    <x v="0"/>
    <x v="1"/>
    <s v="Electronic accessories"/>
    <n v="66.349999999999994"/>
    <n v="1"/>
    <n v="3.3174999999999999"/>
    <n v="69.667500000000004"/>
    <x v="82"/>
    <d v="1899-12-30T10:46:00"/>
    <s v="Credit card"/>
    <n v="66.349999999999994"/>
    <n v="56.349999999999994"/>
    <n v="10"/>
    <n v="3.3174999999999999"/>
    <x v="58"/>
  </r>
  <r>
    <x v="257"/>
    <x v="0"/>
    <x v="0"/>
    <s v="YAN"/>
    <x v="0"/>
    <x v="0"/>
    <x v="1"/>
    <s v="Home and lifestyle"/>
    <n v="25.91"/>
    <n v="6"/>
    <n v="7.7729999999999997"/>
    <n v="163.233"/>
    <x v="63"/>
    <d v="1899-12-30T10:16:00"/>
    <s v="Ewallet"/>
    <n v="155.46"/>
    <n v="145.46"/>
    <n v="10"/>
    <n v="7.7729999999999997"/>
    <x v="44"/>
  </r>
  <r>
    <x v="258"/>
    <x v="0"/>
    <x v="0"/>
    <s v="YAN"/>
    <x v="0"/>
    <x v="0"/>
    <x v="1"/>
    <s v="Electronic accessories"/>
    <n v="32.25"/>
    <n v="4"/>
    <n v="6.45"/>
    <n v="135.44999999999999"/>
    <x v="77"/>
    <d v="1899-12-30T12:38:00"/>
    <s v="Ewallet"/>
    <n v="129"/>
    <n v="119"/>
    <n v="10"/>
    <n v="6.45"/>
    <x v="35"/>
  </r>
  <r>
    <x v="259"/>
    <x v="1"/>
    <x v="1"/>
    <s v="NAY"/>
    <x v="1"/>
    <x v="0"/>
    <x v="1"/>
    <s v="Electronic accessories"/>
    <n v="65.94"/>
    <n v="4"/>
    <n v="13.188000000000001"/>
    <n v="276.94799999999998"/>
    <x v="13"/>
    <d v="1899-12-30T13:05:00"/>
    <s v="Credit card"/>
    <n v="263.76"/>
    <n v="253.76"/>
    <n v="10"/>
    <n v="13.188000000000001"/>
    <x v="16"/>
  </r>
  <r>
    <x v="260"/>
    <x v="0"/>
    <x v="0"/>
    <s v="YAN"/>
    <x v="0"/>
    <x v="1"/>
    <x v="0"/>
    <s v="Electronic accessories"/>
    <n v="75.06"/>
    <n v="9"/>
    <n v="33.777000000000001"/>
    <n v="709.31700000000001"/>
    <x v="35"/>
    <d v="1899-12-30T13:25:00"/>
    <s v="Ewallet"/>
    <n v="675.54"/>
    <n v="665.54"/>
    <n v="10"/>
    <n v="33.777000000000001"/>
    <x v="56"/>
  </r>
  <r>
    <x v="261"/>
    <x v="1"/>
    <x v="1"/>
    <s v="NAY"/>
    <x v="1"/>
    <x v="1"/>
    <x v="0"/>
    <s v="Fashion accessories"/>
    <n v="16.45"/>
    <n v="4"/>
    <n v="3.29"/>
    <n v="69.09"/>
    <x v="37"/>
    <d v="1899-12-30T14:53:00"/>
    <s v="Ewallet"/>
    <n v="65.8"/>
    <n v="55.8"/>
    <n v="10"/>
    <n v="3.29"/>
    <x v="32"/>
  </r>
  <r>
    <x v="262"/>
    <x v="2"/>
    <x v="2"/>
    <s v="MAN"/>
    <x v="0"/>
    <x v="0"/>
    <x v="0"/>
    <s v="Fashion accessories"/>
    <n v="38.299999999999997"/>
    <n v="4"/>
    <n v="7.66"/>
    <n v="160.86000000000001"/>
    <x v="45"/>
    <d v="1899-12-30T19:22:00"/>
    <s v="Cash"/>
    <n v="153.19999999999999"/>
    <n v="143.19999999999999"/>
    <n v="10"/>
    <n v="7.66"/>
    <x v="14"/>
  </r>
  <r>
    <x v="263"/>
    <x v="0"/>
    <x v="0"/>
    <s v="YAN"/>
    <x v="0"/>
    <x v="0"/>
    <x v="0"/>
    <s v="Sports and travel"/>
    <n v="22.24"/>
    <n v="10"/>
    <n v="11.12"/>
    <n v="233.52"/>
    <x v="57"/>
    <d v="1899-12-30T11:00:00"/>
    <s v="Cash"/>
    <n v="222.4"/>
    <n v="212.4"/>
    <n v="10"/>
    <n v="11.12"/>
    <x v="50"/>
  </r>
  <r>
    <x v="264"/>
    <x v="2"/>
    <x v="2"/>
    <s v="MAN"/>
    <x v="0"/>
    <x v="1"/>
    <x v="1"/>
    <s v="Sports and travel"/>
    <n v="54.45"/>
    <n v="1"/>
    <n v="2.7225000000000001"/>
    <n v="57.172499999999999"/>
    <x v="84"/>
    <d v="1899-12-30T19:24:00"/>
    <s v="Ewallet"/>
    <n v="54.45"/>
    <n v="44.45"/>
    <n v="10"/>
    <n v="2.7225000000000001"/>
    <x v="30"/>
  </r>
  <r>
    <x v="265"/>
    <x v="0"/>
    <x v="0"/>
    <s v="YAN"/>
    <x v="0"/>
    <x v="0"/>
    <x v="0"/>
    <s v="Sports and travel"/>
    <n v="98.4"/>
    <n v="7"/>
    <n v="34.44"/>
    <n v="723.24"/>
    <x v="41"/>
    <d v="1899-12-30T12:43:00"/>
    <s v="Credit card"/>
    <n v="688.8"/>
    <n v="678.8"/>
    <n v="10"/>
    <n v="34.44"/>
    <x v="44"/>
  </r>
  <r>
    <x v="266"/>
    <x v="1"/>
    <x v="1"/>
    <s v="NAY"/>
    <x v="1"/>
    <x v="1"/>
    <x v="1"/>
    <s v="Home and lifestyle"/>
    <n v="35.47"/>
    <n v="4"/>
    <n v="7.0940000000000003"/>
    <n v="148.97399999999999"/>
    <x v="86"/>
    <d v="1899-12-30T17:22:00"/>
    <s v="Credit card"/>
    <n v="141.88"/>
    <n v="131.88"/>
    <n v="10"/>
    <n v="7.0940000000000003"/>
    <x v="16"/>
  </r>
  <r>
    <x v="267"/>
    <x v="2"/>
    <x v="2"/>
    <s v="MAN"/>
    <x v="0"/>
    <x v="0"/>
    <x v="0"/>
    <s v="Food and beverages"/>
    <n v="74.599999999999994"/>
    <n v="10"/>
    <n v="37.299999999999997"/>
    <n v="783.3"/>
    <x v="66"/>
    <d v="1899-12-30T20:55:00"/>
    <s v="Cash"/>
    <n v="746"/>
    <n v="736"/>
    <n v="10"/>
    <n v="37.299999999999997"/>
    <x v="33"/>
  </r>
  <r>
    <x v="268"/>
    <x v="0"/>
    <x v="0"/>
    <s v="YAN"/>
    <x v="0"/>
    <x v="0"/>
    <x v="1"/>
    <s v="Home and lifestyle"/>
    <n v="70.739999999999995"/>
    <n v="4"/>
    <n v="14.148"/>
    <n v="297.108"/>
    <x v="0"/>
    <d v="1899-12-30T16:05:00"/>
    <s v="Credit card"/>
    <n v="282.95999999999998"/>
    <n v="272.95999999999998"/>
    <n v="10"/>
    <n v="14.148"/>
    <x v="18"/>
  </r>
  <r>
    <x v="269"/>
    <x v="0"/>
    <x v="0"/>
    <s v="YAN"/>
    <x v="0"/>
    <x v="0"/>
    <x v="0"/>
    <s v="Home and lifestyle"/>
    <n v="35.54"/>
    <n v="10"/>
    <n v="17.77"/>
    <n v="373.17"/>
    <x v="72"/>
    <d v="1899-12-30T13:34:00"/>
    <s v="Ewallet"/>
    <n v="355.4"/>
    <n v="345.4"/>
    <n v="10"/>
    <n v="17.77"/>
    <x v="27"/>
  </r>
  <r>
    <x v="270"/>
    <x v="2"/>
    <x v="2"/>
    <s v="MAN"/>
    <x v="0"/>
    <x v="1"/>
    <x v="0"/>
    <s v="Sports and travel"/>
    <n v="67.430000000000007"/>
    <n v="5"/>
    <n v="16.857500000000002"/>
    <n v="354.00749999999999"/>
    <x v="43"/>
    <d v="1899-12-30T18:13:00"/>
    <s v="Ewallet"/>
    <n v="337.15"/>
    <n v="327.14999999999998"/>
    <n v="10"/>
    <n v="16.857500000000002"/>
    <x v="31"/>
  </r>
  <r>
    <x v="271"/>
    <x v="1"/>
    <x v="1"/>
    <s v="NAY"/>
    <x v="1"/>
    <x v="0"/>
    <x v="0"/>
    <s v="Health and beauty"/>
    <n v="21.12"/>
    <n v="2"/>
    <n v="2.1120000000000001"/>
    <n v="44.351999999999997"/>
    <x v="75"/>
    <d v="1899-12-30T19:17:00"/>
    <s v="Cash"/>
    <n v="42.24"/>
    <n v="32.24"/>
    <n v="10"/>
    <n v="2.1120000000000001"/>
    <x v="58"/>
  </r>
  <r>
    <x v="272"/>
    <x v="0"/>
    <x v="0"/>
    <s v="YAN"/>
    <x v="0"/>
    <x v="0"/>
    <x v="0"/>
    <s v="Home and lifestyle"/>
    <n v="21.54"/>
    <n v="9"/>
    <n v="9.6929999999999996"/>
    <n v="203.553"/>
    <x v="27"/>
    <d v="1899-12-30T11:44:00"/>
    <s v="Credit card"/>
    <n v="193.86"/>
    <n v="183.86"/>
    <n v="10"/>
    <n v="9.6929999999999996"/>
    <x v="55"/>
  </r>
  <r>
    <x v="273"/>
    <x v="0"/>
    <x v="0"/>
    <s v="YAN"/>
    <x v="0"/>
    <x v="1"/>
    <x v="0"/>
    <s v="Home and lifestyle"/>
    <n v="12.03"/>
    <n v="2"/>
    <n v="1.2030000000000001"/>
    <n v="25.263000000000002"/>
    <x v="3"/>
    <d v="1899-12-30T15:51:00"/>
    <s v="Cash"/>
    <n v="24.06"/>
    <n v="14.059999999999999"/>
    <n v="10"/>
    <n v="1.2030000000000001"/>
    <x v="20"/>
  </r>
  <r>
    <x v="274"/>
    <x v="2"/>
    <x v="2"/>
    <s v="MAN"/>
    <x v="0"/>
    <x v="1"/>
    <x v="0"/>
    <s v="Health and beauty"/>
    <n v="99.71"/>
    <n v="6"/>
    <n v="29.913"/>
    <n v="628.173"/>
    <x v="84"/>
    <d v="1899-12-30T16:52:00"/>
    <s v="Ewallet"/>
    <n v="598.26"/>
    <n v="588.26"/>
    <n v="10"/>
    <n v="29.913"/>
    <x v="30"/>
  </r>
  <r>
    <x v="275"/>
    <x v="2"/>
    <x v="2"/>
    <s v="MAN"/>
    <x v="0"/>
    <x v="1"/>
    <x v="1"/>
    <s v="Fashion accessories"/>
    <n v="47.97"/>
    <n v="7"/>
    <n v="16.7895"/>
    <n v="352.5795"/>
    <x v="27"/>
    <d v="1899-12-30T20:52:00"/>
    <s v="Cash"/>
    <n v="335.79"/>
    <n v="325.79000000000002"/>
    <n v="10"/>
    <n v="16.7895"/>
    <x v="56"/>
  </r>
  <r>
    <x v="276"/>
    <x v="1"/>
    <x v="1"/>
    <s v="NAY"/>
    <x v="1"/>
    <x v="0"/>
    <x v="0"/>
    <s v="Home and lifestyle"/>
    <n v="21.82"/>
    <n v="10"/>
    <n v="10.91"/>
    <n v="229.11"/>
    <x v="27"/>
    <d v="1899-12-30T17:36:00"/>
    <s v="Cash"/>
    <n v="218.2"/>
    <n v="208.2"/>
    <n v="10"/>
    <n v="10.91"/>
    <x v="12"/>
  </r>
  <r>
    <x v="277"/>
    <x v="1"/>
    <x v="1"/>
    <s v="NAY"/>
    <x v="1"/>
    <x v="1"/>
    <x v="0"/>
    <s v="Fashion accessories"/>
    <n v="95.42"/>
    <n v="4"/>
    <n v="19.084"/>
    <n v="400.76400000000001"/>
    <x v="30"/>
    <d v="1899-12-30T13:23:00"/>
    <s v="Ewallet"/>
    <n v="381.68"/>
    <n v="371.68"/>
    <n v="10"/>
    <n v="19.084"/>
    <x v="41"/>
  </r>
  <r>
    <x v="278"/>
    <x v="1"/>
    <x v="1"/>
    <s v="NAY"/>
    <x v="1"/>
    <x v="0"/>
    <x v="1"/>
    <s v="Fashion accessories"/>
    <n v="70.989999999999995"/>
    <n v="10"/>
    <n v="35.494999999999997"/>
    <n v="745.39499999999998"/>
    <x v="80"/>
    <d v="1899-12-30T16:28:00"/>
    <s v="Cash"/>
    <n v="709.9"/>
    <n v="699.9"/>
    <n v="10"/>
    <n v="35.494999999999997"/>
    <x v="14"/>
  </r>
  <r>
    <x v="279"/>
    <x v="0"/>
    <x v="0"/>
    <s v="YAN"/>
    <x v="0"/>
    <x v="0"/>
    <x v="1"/>
    <s v="Sports and travel"/>
    <n v="44.02"/>
    <n v="10"/>
    <n v="22.01"/>
    <n v="462.21"/>
    <x v="80"/>
    <d v="1899-12-30T19:57:00"/>
    <s v="Credit card"/>
    <n v="440.2"/>
    <n v="430.2"/>
    <n v="10"/>
    <n v="22.01"/>
    <x v="1"/>
  </r>
  <r>
    <x v="280"/>
    <x v="0"/>
    <x v="0"/>
    <s v="YAN"/>
    <x v="0"/>
    <x v="1"/>
    <x v="0"/>
    <s v="Home and lifestyle"/>
    <n v="69.959999999999994"/>
    <n v="8"/>
    <n v="27.984000000000002"/>
    <n v="587.66399999999999"/>
    <x v="42"/>
    <d v="1899-12-30T17:01:00"/>
    <s v="Credit card"/>
    <n v="559.67999999999995"/>
    <n v="549.67999999999995"/>
    <n v="10"/>
    <n v="27.984000000000002"/>
    <x v="41"/>
  </r>
  <r>
    <x v="281"/>
    <x v="1"/>
    <x v="1"/>
    <s v="NAY"/>
    <x v="1"/>
    <x v="1"/>
    <x v="1"/>
    <s v="Home and lifestyle"/>
    <n v="37"/>
    <n v="1"/>
    <n v="1.85"/>
    <n v="38.85"/>
    <x v="43"/>
    <d v="1899-12-30T13:29:00"/>
    <s v="Credit card"/>
    <n v="37"/>
    <n v="27"/>
    <n v="10"/>
    <n v="1.85"/>
    <x v="30"/>
  </r>
  <r>
    <x v="282"/>
    <x v="0"/>
    <x v="0"/>
    <s v="YAN"/>
    <x v="0"/>
    <x v="1"/>
    <x v="0"/>
    <s v="Sports and travel"/>
    <n v="15.34"/>
    <n v="1"/>
    <n v="0.76700000000000002"/>
    <n v="16.106999999999999"/>
    <x v="47"/>
    <d v="1899-12-30T11:09:00"/>
    <s v="Cash"/>
    <n v="15.34"/>
    <n v="5.34"/>
    <n v="10"/>
    <n v="0.76700000000000002"/>
    <x v="35"/>
  </r>
  <r>
    <x v="283"/>
    <x v="0"/>
    <x v="0"/>
    <s v="YAN"/>
    <x v="0"/>
    <x v="0"/>
    <x v="1"/>
    <s v="Health and beauty"/>
    <n v="99.83"/>
    <n v="6"/>
    <n v="29.949000000000002"/>
    <n v="628.92899999999997"/>
    <x v="31"/>
    <d v="1899-12-30T15:02:00"/>
    <s v="Ewallet"/>
    <n v="598.98"/>
    <n v="588.98"/>
    <n v="10"/>
    <n v="29.949000000000002"/>
    <x v="23"/>
  </r>
  <r>
    <x v="284"/>
    <x v="0"/>
    <x v="0"/>
    <s v="YAN"/>
    <x v="0"/>
    <x v="0"/>
    <x v="0"/>
    <s v="Health and beauty"/>
    <n v="47.67"/>
    <n v="4"/>
    <n v="9.5340000000000007"/>
    <n v="200.214"/>
    <x v="41"/>
    <d v="1899-12-30T14:21:00"/>
    <s v="Cash"/>
    <n v="190.68"/>
    <n v="180.68"/>
    <n v="10"/>
    <n v="9.5340000000000007"/>
    <x v="0"/>
  </r>
  <r>
    <x v="285"/>
    <x v="2"/>
    <x v="2"/>
    <s v="MAN"/>
    <x v="0"/>
    <x v="1"/>
    <x v="1"/>
    <s v="Health and beauty"/>
    <n v="66.680000000000007"/>
    <n v="5"/>
    <n v="16.670000000000002"/>
    <n v="350.07"/>
    <x v="9"/>
    <d v="1899-12-30T18:01:00"/>
    <s v="Cash"/>
    <n v="333.4"/>
    <n v="323.39999999999998"/>
    <n v="10"/>
    <n v="16.670000000000002"/>
    <x v="29"/>
  </r>
  <r>
    <x v="286"/>
    <x v="1"/>
    <x v="1"/>
    <s v="NAY"/>
    <x v="1"/>
    <x v="0"/>
    <x v="1"/>
    <s v="Home and lifestyle"/>
    <n v="74.86"/>
    <n v="1"/>
    <n v="3.7429999999999999"/>
    <n v="78.602999999999994"/>
    <x v="62"/>
    <d v="1899-12-30T14:49:00"/>
    <s v="Cash"/>
    <n v="74.86"/>
    <n v="64.86"/>
    <n v="10"/>
    <n v="3.7429999999999999"/>
    <x v="16"/>
  </r>
  <r>
    <x v="287"/>
    <x v="1"/>
    <x v="1"/>
    <s v="NAY"/>
    <x v="1"/>
    <x v="1"/>
    <x v="0"/>
    <s v="Sports and travel"/>
    <n v="23.75"/>
    <n v="9"/>
    <n v="10.6875"/>
    <n v="224.4375"/>
    <x v="82"/>
    <d v="1899-12-30T12:02:00"/>
    <s v="Cash"/>
    <n v="213.75"/>
    <n v="203.75"/>
    <n v="10"/>
    <n v="10.6875"/>
    <x v="33"/>
  </r>
  <r>
    <x v="288"/>
    <x v="2"/>
    <x v="2"/>
    <s v="MAN"/>
    <x v="0"/>
    <x v="1"/>
    <x v="0"/>
    <s v="Food and beverages"/>
    <n v="48.51"/>
    <n v="7"/>
    <n v="16.9785"/>
    <n v="356.54849999999999"/>
    <x v="25"/>
    <d v="1899-12-30T13:30:00"/>
    <s v="Credit card"/>
    <n v="339.57"/>
    <n v="329.57"/>
    <n v="10"/>
    <n v="16.9785"/>
    <x v="53"/>
  </r>
  <r>
    <x v="289"/>
    <x v="0"/>
    <x v="0"/>
    <s v="YAN"/>
    <x v="0"/>
    <x v="0"/>
    <x v="0"/>
    <s v="Home and lifestyle"/>
    <n v="94.88"/>
    <n v="7"/>
    <n v="33.207999999999998"/>
    <n v="697.36800000000005"/>
    <x v="36"/>
    <d v="1899-12-30T14:38:00"/>
    <s v="Cash"/>
    <n v="664.16"/>
    <n v="654.16"/>
    <n v="10"/>
    <n v="33.207999999999998"/>
    <x v="50"/>
  </r>
  <r>
    <x v="290"/>
    <x v="2"/>
    <x v="2"/>
    <s v="MAN"/>
    <x v="0"/>
    <x v="0"/>
    <x v="1"/>
    <s v="Electronic accessories"/>
    <n v="40.299999999999997"/>
    <n v="10"/>
    <n v="20.149999999999999"/>
    <n v="423.15"/>
    <x v="46"/>
    <d v="1899-12-30T17:37:00"/>
    <s v="Credit card"/>
    <n v="403"/>
    <n v="393"/>
    <n v="10"/>
    <n v="20.149999999999999"/>
    <x v="27"/>
  </r>
  <r>
    <x v="291"/>
    <x v="1"/>
    <x v="1"/>
    <s v="NAY"/>
    <x v="1"/>
    <x v="1"/>
    <x v="1"/>
    <s v="Electronic accessories"/>
    <n v="27.85"/>
    <n v="7"/>
    <n v="9.7475000000000005"/>
    <n v="204.69749999999999"/>
    <x v="86"/>
    <d v="1899-12-30T17:20:00"/>
    <s v="Ewallet"/>
    <n v="194.95"/>
    <n v="184.95"/>
    <n v="10"/>
    <n v="9.7475000000000005"/>
    <x v="22"/>
  </r>
  <r>
    <x v="292"/>
    <x v="0"/>
    <x v="0"/>
    <s v="YAN"/>
    <x v="0"/>
    <x v="0"/>
    <x v="0"/>
    <s v="Electronic accessories"/>
    <n v="62.48"/>
    <n v="1"/>
    <n v="3.1240000000000001"/>
    <n v="65.603999999999999"/>
    <x v="67"/>
    <d v="1899-12-30T20:29:00"/>
    <s v="Cash"/>
    <n v="62.48"/>
    <n v="52.48"/>
    <n v="10"/>
    <n v="3.1240000000000001"/>
    <x v="28"/>
  </r>
  <r>
    <x v="293"/>
    <x v="0"/>
    <x v="0"/>
    <s v="YAN"/>
    <x v="0"/>
    <x v="0"/>
    <x v="0"/>
    <s v="Food and beverages"/>
    <n v="36.36"/>
    <n v="2"/>
    <n v="3.6360000000000001"/>
    <n v="76.355999999999995"/>
    <x v="18"/>
    <d v="1899-12-30T10:00:00"/>
    <s v="Cash"/>
    <n v="72.72"/>
    <n v="62.72"/>
    <n v="10"/>
    <n v="3.6360000000000001"/>
    <x v="12"/>
  </r>
  <r>
    <x v="294"/>
    <x v="2"/>
    <x v="2"/>
    <s v="MAN"/>
    <x v="0"/>
    <x v="1"/>
    <x v="1"/>
    <s v="Health and beauty"/>
    <n v="18.11"/>
    <n v="10"/>
    <n v="9.0549999999999997"/>
    <n v="190.155"/>
    <x v="45"/>
    <d v="1899-12-30T11:46:00"/>
    <s v="Ewallet"/>
    <n v="181.1"/>
    <n v="171.1"/>
    <n v="10"/>
    <n v="9.0549999999999997"/>
    <x v="9"/>
  </r>
  <r>
    <x v="295"/>
    <x v="1"/>
    <x v="1"/>
    <s v="NAY"/>
    <x v="1"/>
    <x v="0"/>
    <x v="0"/>
    <s v="Electronic accessories"/>
    <n v="51.92"/>
    <n v="5"/>
    <n v="12.98"/>
    <n v="272.58"/>
    <x v="2"/>
    <d v="1899-12-30T13:42:00"/>
    <s v="Cash"/>
    <n v="259.60000000000002"/>
    <n v="249.60000000000002"/>
    <n v="10"/>
    <n v="12.98"/>
    <x v="26"/>
  </r>
  <r>
    <x v="296"/>
    <x v="1"/>
    <x v="1"/>
    <s v="NAY"/>
    <x v="1"/>
    <x v="1"/>
    <x v="1"/>
    <s v="Electronic accessories"/>
    <n v="28.84"/>
    <n v="4"/>
    <n v="5.7679999999999998"/>
    <n v="121.128"/>
    <x v="14"/>
    <d v="1899-12-30T14:44:00"/>
    <s v="Cash"/>
    <n v="115.36"/>
    <n v="105.36"/>
    <n v="10"/>
    <n v="5.7679999999999998"/>
    <x v="41"/>
  </r>
  <r>
    <x v="297"/>
    <x v="0"/>
    <x v="0"/>
    <s v="YAN"/>
    <x v="0"/>
    <x v="0"/>
    <x v="1"/>
    <s v="Home and lifestyle"/>
    <n v="78.38"/>
    <n v="6"/>
    <n v="23.513999999999999"/>
    <n v="493.79399999999998"/>
    <x v="8"/>
    <d v="1899-12-30T14:16:00"/>
    <s v="Ewallet"/>
    <n v="470.28"/>
    <n v="460.28"/>
    <n v="10"/>
    <n v="23.513999999999999"/>
    <x v="6"/>
  </r>
  <r>
    <x v="298"/>
    <x v="0"/>
    <x v="0"/>
    <s v="YAN"/>
    <x v="0"/>
    <x v="0"/>
    <x v="1"/>
    <s v="Home and lifestyle"/>
    <n v="60.01"/>
    <n v="4"/>
    <n v="12.002000000000001"/>
    <n v="252.042"/>
    <x v="25"/>
    <d v="1899-12-30T15:54:00"/>
    <s v="Cash"/>
    <n v="240.04"/>
    <n v="230.04"/>
    <n v="10"/>
    <n v="12.002000000000001"/>
    <x v="10"/>
  </r>
  <r>
    <x v="299"/>
    <x v="1"/>
    <x v="1"/>
    <s v="NAY"/>
    <x v="1"/>
    <x v="0"/>
    <x v="0"/>
    <s v="Home and lifestyle"/>
    <n v="88.61"/>
    <n v="1"/>
    <n v="4.4305000000000003"/>
    <n v="93.040499999999994"/>
    <x v="64"/>
    <d v="1899-12-30T10:21:00"/>
    <s v="Cash"/>
    <n v="88.61"/>
    <n v="78.61"/>
    <n v="10"/>
    <n v="4.4305000000000003"/>
    <x v="25"/>
  </r>
  <r>
    <x v="300"/>
    <x v="1"/>
    <x v="1"/>
    <s v="NAY"/>
    <x v="1"/>
    <x v="1"/>
    <x v="1"/>
    <s v="Fashion accessories"/>
    <n v="99.82"/>
    <n v="2"/>
    <n v="9.9819999999999993"/>
    <n v="209.62200000000001"/>
    <x v="56"/>
    <d v="1899-12-30T18:09:00"/>
    <s v="Credit card"/>
    <n v="199.64"/>
    <n v="189.64"/>
    <n v="10"/>
    <n v="9.9819999999999993"/>
    <x v="24"/>
  </r>
  <r>
    <x v="301"/>
    <x v="2"/>
    <x v="2"/>
    <s v="MAN"/>
    <x v="0"/>
    <x v="0"/>
    <x v="1"/>
    <s v="Health and beauty"/>
    <n v="39.01"/>
    <n v="1"/>
    <n v="1.9504999999999999"/>
    <n v="40.960500000000003"/>
    <x v="41"/>
    <d v="1899-12-30T16:46:00"/>
    <s v="Credit card"/>
    <n v="39.01"/>
    <n v="29.009999999999998"/>
    <n v="10"/>
    <n v="1.9504999999999999"/>
    <x v="28"/>
  </r>
  <r>
    <x v="302"/>
    <x v="1"/>
    <x v="1"/>
    <s v="NAY"/>
    <x v="1"/>
    <x v="1"/>
    <x v="1"/>
    <s v="Food and beverages"/>
    <n v="48.61"/>
    <n v="1"/>
    <n v="2.4304999999999999"/>
    <n v="51.040500000000002"/>
    <x v="6"/>
    <d v="1899-12-30T15:31:00"/>
    <s v="Cash"/>
    <n v="48.61"/>
    <n v="38.61"/>
    <n v="10"/>
    <n v="2.4304999999999999"/>
    <x v="18"/>
  </r>
  <r>
    <x v="303"/>
    <x v="0"/>
    <x v="0"/>
    <s v="YAN"/>
    <x v="0"/>
    <x v="1"/>
    <x v="0"/>
    <s v="Electronic accessories"/>
    <n v="51.19"/>
    <n v="4"/>
    <n v="10.238"/>
    <n v="214.99799999999999"/>
    <x v="79"/>
    <d v="1899-12-30T17:15:00"/>
    <s v="Credit card"/>
    <n v="204.76"/>
    <n v="194.76"/>
    <n v="10"/>
    <n v="10.238"/>
    <x v="28"/>
  </r>
  <r>
    <x v="304"/>
    <x v="2"/>
    <x v="2"/>
    <s v="MAN"/>
    <x v="0"/>
    <x v="1"/>
    <x v="0"/>
    <s v="Electronic accessories"/>
    <n v="14.96"/>
    <n v="8"/>
    <n v="5.984"/>
    <n v="125.664"/>
    <x v="55"/>
    <d v="1899-12-30T12:29:00"/>
    <s v="Cash"/>
    <n v="119.68"/>
    <n v="109.68"/>
    <n v="10"/>
    <n v="5.984"/>
    <x v="17"/>
  </r>
  <r>
    <x v="305"/>
    <x v="0"/>
    <x v="0"/>
    <s v="YAN"/>
    <x v="0"/>
    <x v="0"/>
    <x v="1"/>
    <s v="Electronic accessories"/>
    <n v="72.2"/>
    <n v="7"/>
    <n v="25.27"/>
    <n v="530.66999999999996"/>
    <x v="58"/>
    <d v="1899-12-30T20:14:00"/>
    <s v="Ewallet"/>
    <n v="505.4"/>
    <n v="495.4"/>
    <n v="10"/>
    <n v="25.27"/>
    <x v="42"/>
  </r>
  <r>
    <x v="306"/>
    <x v="0"/>
    <x v="0"/>
    <s v="YAN"/>
    <x v="0"/>
    <x v="1"/>
    <x v="0"/>
    <s v="Sports and travel"/>
    <n v="40.229999999999997"/>
    <n v="7"/>
    <n v="14.080500000000001"/>
    <n v="295.69049999999999"/>
    <x v="73"/>
    <d v="1899-12-30T13:22:00"/>
    <s v="Cash"/>
    <n v="281.61"/>
    <n v="271.61"/>
    <n v="10"/>
    <n v="14.080500000000001"/>
    <x v="1"/>
  </r>
  <r>
    <x v="307"/>
    <x v="0"/>
    <x v="0"/>
    <s v="YAN"/>
    <x v="0"/>
    <x v="0"/>
    <x v="0"/>
    <s v="Home and lifestyle"/>
    <n v="88.79"/>
    <n v="8"/>
    <n v="35.515999999999998"/>
    <n v="745.83600000000001"/>
    <x v="21"/>
    <d v="1899-12-30T17:09:00"/>
    <s v="Cash"/>
    <n v="710.32"/>
    <n v="700.32"/>
    <n v="10"/>
    <n v="35.515999999999998"/>
    <x v="5"/>
  </r>
  <r>
    <x v="308"/>
    <x v="0"/>
    <x v="0"/>
    <s v="YAN"/>
    <x v="0"/>
    <x v="0"/>
    <x v="0"/>
    <s v="Electronic accessories"/>
    <n v="26.48"/>
    <n v="3"/>
    <n v="3.972"/>
    <n v="83.412000000000006"/>
    <x v="76"/>
    <d v="1899-12-30T10:40:00"/>
    <s v="Ewallet"/>
    <n v="79.44"/>
    <n v="69.44"/>
    <n v="10"/>
    <n v="3.972"/>
    <x v="28"/>
  </r>
  <r>
    <x v="309"/>
    <x v="0"/>
    <x v="0"/>
    <s v="YAN"/>
    <x v="0"/>
    <x v="1"/>
    <x v="0"/>
    <s v="Fashion accessories"/>
    <n v="81.91"/>
    <n v="2"/>
    <n v="8.1910000000000007"/>
    <n v="172.011"/>
    <x v="19"/>
    <d v="1899-12-30T17:43:00"/>
    <s v="Cash"/>
    <n v="163.82"/>
    <n v="153.82"/>
    <n v="10"/>
    <n v="8.1910000000000007"/>
    <x v="52"/>
  </r>
  <r>
    <x v="310"/>
    <x v="2"/>
    <x v="2"/>
    <s v="MAN"/>
    <x v="0"/>
    <x v="0"/>
    <x v="1"/>
    <s v="Sports and travel"/>
    <n v="79.930000000000007"/>
    <n v="6"/>
    <n v="23.978999999999999"/>
    <n v="503.55900000000003"/>
    <x v="82"/>
    <d v="1899-12-30T14:04:00"/>
    <s v="Cash"/>
    <n v="479.58"/>
    <n v="469.58"/>
    <n v="10"/>
    <n v="23.978999999999999"/>
    <x v="46"/>
  </r>
  <r>
    <x v="311"/>
    <x v="1"/>
    <x v="1"/>
    <s v="NAY"/>
    <x v="1"/>
    <x v="0"/>
    <x v="1"/>
    <s v="Fashion accessories"/>
    <n v="69.33"/>
    <n v="2"/>
    <n v="6.9329999999999998"/>
    <n v="145.59299999999999"/>
    <x v="63"/>
    <d v="1899-12-30T19:05:00"/>
    <s v="Ewallet"/>
    <n v="138.66"/>
    <n v="128.66"/>
    <n v="10"/>
    <n v="6.9329999999999998"/>
    <x v="58"/>
  </r>
  <r>
    <x v="312"/>
    <x v="0"/>
    <x v="0"/>
    <s v="YAN"/>
    <x v="0"/>
    <x v="0"/>
    <x v="0"/>
    <s v="Food and beverages"/>
    <n v="14.23"/>
    <n v="5"/>
    <n v="3.5575000000000001"/>
    <n v="74.707499999999996"/>
    <x v="60"/>
    <d v="1899-12-30T10:08:00"/>
    <s v="Credit card"/>
    <n v="71.150000000000006"/>
    <n v="61.150000000000006"/>
    <n v="10"/>
    <n v="3.5575000000000001"/>
    <x v="18"/>
  </r>
  <r>
    <x v="313"/>
    <x v="0"/>
    <x v="0"/>
    <s v="YAN"/>
    <x v="0"/>
    <x v="0"/>
    <x v="0"/>
    <s v="Health and beauty"/>
    <n v="15.55"/>
    <n v="9"/>
    <n v="6.9974999999999996"/>
    <n v="146.94749999999999"/>
    <x v="37"/>
    <d v="1899-12-30T13:12:00"/>
    <s v="Cash"/>
    <n v="139.94999999999999"/>
    <n v="129.94999999999999"/>
    <n v="10"/>
    <n v="6.9974999999999996"/>
    <x v="59"/>
  </r>
  <r>
    <x v="314"/>
    <x v="1"/>
    <x v="1"/>
    <s v="NAY"/>
    <x v="1"/>
    <x v="0"/>
    <x v="0"/>
    <s v="Electronic accessories"/>
    <n v="78.13"/>
    <n v="10"/>
    <n v="39.064999999999998"/>
    <n v="820.36500000000001"/>
    <x v="34"/>
    <d v="1899-12-30T20:51:00"/>
    <s v="Cash"/>
    <n v="781.3"/>
    <n v="771.3"/>
    <n v="10"/>
    <n v="39.064999999999998"/>
    <x v="18"/>
  </r>
  <r>
    <x v="315"/>
    <x v="1"/>
    <x v="1"/>
    <s v="NAY"/>
    <x v="1"/>
    <x v="0"/>
    <x v="1"/>
    <s v="Food and beverages"/>
    <n v="99.37"/>
    <n v="2"/>
    <n v="9.9369999999999994"/>
    <n v="208.67699999999999"/>
    <x v="44"/>
    <d v="1899-12-30T17:29:00"/>
    <s v="Cash"/>
    <n v="198.74"/>
    <n v="188.74"/>
    <n v="10"/>
    <n v="9.9369999999999994"/>
    <x v="53"/>
  </r>
  <r>
    <x v="316"/>
    <x v="1"/>
    <x v="1"/>
    <s v="NAY"/>
    <x v="1"/>
    <x v="0"/>
    <x v="0"/>
    <s v="Food and beverages"/>
    <n v="21.08"/>
    <n v="3"/>
    <n v="3.1619999999999999"/>
    <n v="66.402000000000001"/>
    <x v="57"/>
    <d v="1899-12-30T10:25:00"/>
    <s v="Cash"/>
    <n v="63.24"/>
    <n v="53.24"/>
    <n v="10"/>
    <n v="3.1619999999999999"/>
    <x v="48"/>
  </r>
  <r>
    <x v="317"/>
    <x v="1"/>
    <x v="1"/>
    <s v="NAY"/>
    <x v="1"/>
    <x v="0"/>
    <x v="1"/>
    <s v="Electronic accessories"/>
    <n v="74.790000000000006"/>
    <n v="5"/>
    <n v="18.697500000000002"/>
    <n v="392.64749999999998"/>
    <x v="8"/>
    <d v="1899-12-30T11:34:00"/>
    <s v="Cash"/>
    <n v="373.95"/>
    <n v="363.95"/>
    <n v="10"/>
    <n v="18.697500000000002"/>
    <x v="49"/>
  </r>
  <r>
    <x v="318"/>
    <x v="1"/>
    <x v="1"/>
    <s v="NAY"/>
    <x v="1"/>
    <x v="0"/>
    <x v="0"/>
    <s v="Health and beauty"/>
    <n v="29.67"/>
    <n v="7"/>
    <n v="10.384499999999999"/>
    <n v="218.0745"/>
    <x v="16"/>
    <d v="1899-12-30T18:58:00"/>
    <s v="Credit card"/>
    <n v="207.69"/>
    <n v="197.69"/>
    <n v="10"/>
    <n v="10.384499999999999"/>
    <x v="34"/>
  </r>
  <r>
    <x v="319"/>
    <x v="1"/>
    <x v="1"/>
    <s v="NAY"/>
    <x v="1"/>
    <x v="0"/>
    <x v="1"/>
    <s v="Health and beauty"/>
    <n v="44.07"/>
    <n v="4"/>
    <n v="8.8140000000000001"/>
    <n v="185.09399999999999"/>
    <x v="67"/>
    <d v="1899-12-30T16:28:00"/>
    <s v="Ewallet"/>
    <n v="176.28"/>
    <n v="166.28"/>
    <n v="10"/>
    <n v="8.8140000000000001"/>
    <x v="3"/>
  </r>
  <r>
    <x v="320"/>
    <x v="1"/>
    <x v="1"/>
    <s v="NAY"/>
    <x v="1"/>
    <x v="1"/>
    <x v="0"/>
    <s v="Food and beverages"/>
    <n v="22.93"/>
    <n v="9"/>
    <n v="10.3185"/>
    <n v="216.6885"/>
    <x v="84"/>
    <d v="1899-12-30T20:26:00"/>
    <s v="Cash"/>
    <n v="206.37"/>
    <n v="196.37"/>
    <n v="10"/>
    <n v="10.3185"/>
    <x v="46"/>
  </r>
  <r>
    <x v="321"/>
    <x v="1"/>
    <x v="1"/>
    <s v="NAY"/>
    <x v="1"/>
    <x v="1"/>
    <x v="0"/>
    <s v="Health and beauty"/>
    <n v="39.42"/>
    <n v="1"/>
    <n v="1.9710000000000001"/>
    <n v="41.390999999999998"/>
    <x v="68"/>
    <d v="1899-12-30T15:08:00"/>
    <s v="Cash"/>
    <n v="39.42"/>
    <n v="29.42"/>
    <n v="10"/>
    <n v="1.9710000000000001"/>
    <x v="3"/>
  </r>
  <r>
    <x v="322"/>
    <x v="0"/>
    <x v="0"/>
    <s v="YAN"/>
    <x v="0"/>
    <x v="1"/>
    <x v="1"/>
    <s v="Health and beauty"/>
    <n v="15.26"/>
    <n v="6"/>
    <n v="4.5780000000000003"/>
    <n v="96.138000000000005"/>
    <x v="42"/>
    <d v="1899-12-30T18:03:00"/>
    <s v="Ewallet"/>
    <n v="91.56"/>
    <n v="81.56"/>
    <n v="10"/>
    <n v="4.5780000000000003"/>
    <x v="57"/>
  </r>
  <r>
    <x v="323"/>
    <x v="0"/>
    <x v="0"/>
    <s v="YAN"/>
    <x v="0"/>
    <x v="1"/>
    <x v="0"/>
    <s v="Fashion accessories"/>
    <n v="61.77"/>
    <n v="5"/>
    <n v="15.442500000000001"/>
    <n v="324.29250000000002"/>
    <x v="1"/>
    <d v="1899-12-30T13:21:00"/>
    <s v="Cash"/>
    <n v="308.85000000000002"/>
    <n v="298.85000000000002"/>
    <n v="10"/>
    <n v="15.442500000000001"/>
    <x v="24"/>
  </r>
  <r>
    <x v="324"/>
    <x v="0"/>
    <x v="0"/>
    <s v="YAN"/>
    <x v="0"/>
    <x v="1"/>
    <x v="1"/>
    <s v="Home and lifestyle"/>
    <n v="21.52"/>
    <n v="6"/>
    <n v="6.4560000000000004"/>
    <n v="135.57599999999999"/>
    <x v="29"/>
    <d v="1899-12-30T12:48:00"/>
    <s v="Credit card"/>
    <n v="129.12"/>
    <n v="119.12"/>
    <n v="10"/>
    <n v="6.4560000000000004"/>
    <x v="45"/>
  </r>
  <r>
    <x v="325"/>
    <x v="2"/>
    <x v="2"/>
    <s v="MAN"/>
    <x v="0"/>
    <x v="1"/>
    <x v="1"/>
    <s v="Sports and travel"/>
    <n v="97.74"/>
    <n v="4"/>
    <n v="19.547999999999998"/>
    <n v="410.50799999999998"/>
    <x v="41"/>
    <d v="1899-12-30T19:53:00"/>
    <s v="Ewallet"/>
    <n v="390.96"/>
    <n v="380.96"/>
    <n v="10"/>
    <n v="19.547999999999998"/>
    <x v="41"/>
  </r>
  <r>
    <x v="326"/>
    <x v="0"/>
    <x v="0"/>
    <s v="YAN"/>
    <x v="0"/>
    <x v="0"/>
    <x v="1"/>
    <s v="Food and beverages"/>
    <n v="99.78"/>
    <n v="5"/>
    <n v="24.945"/>
    <n v="523.84500000000003"/>
    <x v="11"/>
    <d v="1899-12-30T19:09:00"/>
    <s v="Cash"/>
    <n v="498.9"/>
    <n v="488.9"/>
    <n v="10"/>
    <n v="24.945"/>
    <x v="38"/>
  </r>
  <r>
    <x v="327"/>
    <x v="1"/>
    <x v="1"/>
    <s v="NAY"/>
    <x v="1"/>
    <x v="0"/>
    <x v="1"/>
    <s v="Food and beverages"/>
    <n v="94.26"/>
    <n v="4"/>
    <n v="18.852"/>
    <n v="395.892"/>
    <x v="41"/>
    <d v="1899-12-30T16:30:00"/>
    <s v="Cash"/>
    <n v="377.04"/>
    <n v="367.04"/>
    <n v="10"/>
    <n v="18.852"/>
    <x v="17"/>
  </r>
  <r>
    <x v="328"/>
    <x v="2"/>
    <x v="2"/>
    <s v="MAN"/>
    <x v="0"/>
    <x v="0"/>
    <x v="1"/>
    <s v="Health and beauty"/>
    <n v="51.13"/>
    <n v="4"/>
    <n v="10.226000000000001"/>
    <n v="214.74600000000001"/>
    <x v="25"/>
    <d v="1899-12-30T10:11:00"/>
    <s v="Credit card"/>
    <n v="204.52"/>
    <n v="194.52"/>
    <n v="10"/>
    <n v="10.226000000000001"/>
    <x v="43"/>
  </r>
  <r>
    <x v="329"/>
    <x v="0"/>
    <x v="0"/>
    <s v="YAN"/>
    <x v="0"/>
    <x v="0"/>
    <x v="1"/>
    <s v="Electronic accessories"/>
    <n v="36.36"/>
    <n v="4"/>
    <n v="7.2720000000000002"/>
    <n v="152.71199999999999"/>
    <x v="5"/>
    <d v="1899-12-30T13:07:00"/>
    <s v="Cash"/>
    <n v="145.44"/>
    <n v="135.44"/>
    <n v="10"/>
    <n v="7.2720000000000002"/>
    <x v="29"/>
  </r>
  <r>
    <x v="330"/>
    <x v="2"/>
    <x v="2"/>
    <s v="MAN"/>
    <x v="0"/>
    <x v="1"/>
    <x v="1"/>
    <s v="Home and lifestyle"/>
    <n v="22.02"/>
    <n v="9"/>
    <n v="9.9090000000000007"/>
    <n v="208.089"/>
    <x v="13"/>
    <d v="1899-12-30T18:48:00"/>
    <s v="Cash"/>
    <n v="198.18"/>
    <n v="188.18"/>
    <n v="10"/>
    <n v="9.9090000000000007"/>
    <x v="11"/>
  </r>
  <r>
    <x v="331"/>
    <x v="0"/>
    <x v="0"/>
    <s v="YAN"/>
    <x v="0"/>
    <x v="1"/>
    <x v="1"/>
    <s v="Food and beverages"/>
    <n v="32.9"/>
    <n v="3"/>
    <n v="4.9349999999999996"/>
    <n v="103.63500000000001"/>
    <x v="21"/>
    <d v="1899-12-30T17:27:00"/>
    <s v="Credit card"/>
    <n v="98.7"/>
    <n v="88.7"/>
    <n v="10"/>
    <n v="4.9349999999999996"/>
    <x v="0"/>
  </r>
  <r>
    <x v="332"/>
    <x v="0"/>
    <x v="0"/>
    <s v="YAN"/>
    <x v="0"/>
    <x v="1"/>
    <x v="1"/>
    <s v="Fashion accessories"/>
    <n v="77.02"/>
    <n v="5"/>
    <n v="19.254999999999999"/>
    <n v="404.35500000000002"/>
    <x v="36"/>
    <d v="1899-12-30T15:59:00"/>
    <s v="Cash"/>
    <n v="385.1"/>
    <n v="375.1"/>
    <n v="10"/>
    <n v="19.254999999999999"/>
    <x v="46"/>
  </r>
  <r>
    <x v="333"/>
    <x v="0"/>
    <x v="0"/>
    <s v="YAN"/>
    <x v="0"/>
    <x v="0"/>
    <x v="1"/>
    <s v="Food and beverages"/>
    <n v="23.48"/>
    <n v="2"/>
    <n v="2.3479999999999999"/>
    <n v="49.308"/>
    <x v="86"/>
    <d v="1899-12-30T11:21:00"/>
    <s v="Credit card"/>
    <n v="46.96"/>
    <n v="36.96"/>
    <n v="10"/>
    <n v="2.3479999999999999"/>
    <x v="30"/>
  </r>
  <r>
    <x v="334"/>
    <x v="1"/>
    <x v="1"/>
    <s v="NAY"/>
    <x v="1"/>
    <x v="0"/>
    <x v="1"/>
    <s v="Sports and travel"/>
    <n v="14.7"/>
    <n v="5"/>
    <n v="3.6749999999999998"/>
    <n v="77.174999999999997"/>
    <x v="62"/>
    <d v="1899-12-30T13:48:00"/>
    <s v="Ewallet"/>
    <n v="73.5"/>
    <n v="63.5"/>
    <n v="10"/>
    <n v="3.6749999999999998"/>
    <x v="23"/>
  </r>
  <r>
    <x v="335"/>
    <x v="0"/>
    <x v="0"/>
    <s v="YAN"/>
    <x v="0"/>
    <x v="0"/>
    <x v="0"/>
    <s v="Electronic accessories"/>
    <n v="28.45"/>
    <n v="5"/>
    <n v="7.1124999999999998"/>
    <n v="149.36250000000001"/>
    <x v="76"/>
    <d v="1899-12-30T10:17:00"/>
    <s v="Credit card"/>
    <n v="142.25"/>
    <n v="132.25"/>
    <n v="10"/>
    <n v="7.1124999999999998"/>
    <x v="0"/>
  </r>
  <r>
    <x v="336"/>
    <x v="0"/>
    <x v="0"/>
    <s v="YAN"/>
    <x v="0"/>
    <x v="1"/>
    <x v="1"/>
    <s v="Fashion accessories"/>
    <n v="76.400000000000006"/>
    <n v="9"/>
    <n v="34.380000000000003"/>
    <n v="721.98"/>
    <x v="35"/>
    <d v="1899-12-30T15:49:00"/>
    <s v="Ewallet"/>
    <n v="687.6"/>
    <n v="677.6"/>
    <n v="10"/>
    <n v="34.380000000000003"/>
    <x v="26"/>
  </r>
  <r>
    <x v="337"/>
    <x v="2"/>
    <x v="2"/>
    <s v="MAN"/>
    <x v="0"/>
    <x v="1"/>
    <x v="0"/>
    <s v="Sports and travel"/>
    <n v="57.95"/>
    <n v="6"/>
    <n v="17.385000000000002"/>
    <n v="365.08499999999998"/>
    <x v="7"/>
    <d v="1899-12-30T13:02:00"/>
    <s v="Cash"/>
    <n v="347.7"/>
    <n v="337.7"/>
    <n v="10"/>
    <n v="17.385000000000002"/>
    <x v="53"/>
  </r>
  <r>
    <x v="338"/>
    <x v="1"/>
    <x v="1"/>
    <s v="NAY"/>
    <x v="1"/>
    <x v="1"/>
    <x v="0"/>
    <s v="Electronic accessories"/>
    <n v="47.65"/>
    <n v="3"/>
    <n v="7.1475"/>
    <n v="150.0975"/>
    <x v="61"/>
    <d v="1899-12-30T12:58:00"/>
    <s v="Credit card"/>
    <n v="142.94999999999999"/>
    <n v="132.94999999999999"/>
    <n v="10"/>
    <n v="7.1475"/>
    <x v="33"/>
  </r>
  <r>
    <x v="339"/>
    <x v="2"/>
    <x v="2"/>
    <s v="MAN"/>
    <x v="0"/>
    <x v="0"/>
    <x v="0"/>
    <s v="Food and beverages"/>
    <n v="42.82"/>
    <n v="9"/>
    <n v="19.268999999999998"/>
    <n v="404.649"/>
    <x v="63"/>
    <d v="1899-12-30T15:26:00"/>
    <s v="Credit card"/>
    <n v="385.38"/>
    <n v="375.38"/>
    <n v="10"/>
    <n v="19.268999999999998"/>
    <x v="60"/>
  </r>
  <r>
    <x v="340"/>
    <x v="2"/>
    <x v="2"/>
    <s v="MAN"/>
    <x v="0"/>
    <x v="0"/>
    <x v="1"/>
    <s v="Electronic accessories"/>
    <n v="48.09"/>
    <n v="3"/>
    <n v="7.2134999999999998"/>
    <n v="151.48349999999999"/>
    <x v="34"/>
    <d v="1899-12-30T18:23:00"/>
    <s v="Credit card"/>
    <n v="144.27000000000001"/>
    <n v="134.27000000000001"/>
    <n v="10"/>
    <n v="7.2134999999999998"/>
    <x v="52"/>
  </r>
  <r>
    <x v="341"/>
    <x v="2"/>
    <x v="2"/>
    <s v="MAN"/>
    <x v="0"/>
    <x v="0"/>
    <x v="0"/>
    <s v="Health and beauty"/>
    <n v="55.97"/>
    <n v="7"/>
    <n v="19.589500000000001"/>
    <n v="411.37950000000001"/>
    <x v="19"/>
    <d v="1899-12-30T19:06:00"/>
    <s v="Ewallet"/>
    <n v="391.79"/>
    <n v="381.79"/>
    <n v="10"/>
    <n v="19.589500000000001"/>
    <x v="60"/>
  </r>
  <r>
    <x v="342"/>
    <x v="2"/>
    <x v="2"/>
    <s v="MAN"/>
    <x v="0"/>
    <x v="0"/>
    <x v="0"/>
    <s v="Health and beauty"/>
    <n v="76.900000000000006"/>
    <n v="7"/>
    <n v="26.914999999999999"/>
    <n v="565.21500000000003"/>
    <x v="42"/>
    <d v="1899-12-30T20:21:00"/>
    <s v="Cash"/>
    <n v="538.29999999999995"/>
    <n v="528.29999999999995"/>
    <n v="10"/>
    <n v="26.914999999999999"/>
    <x v="25"/>
  </r>
  <r>
    <x v="343"/>
    <x v="1"/>
    <x v="1"/>
    <s v="NAY"/>
    <x v="1"/>
    <x v="1"/>
    <x v="0"/>
    <s v="Food and beverages"/>
    <n v="97.03"/>
    <n v="5"/>
    <n v="24.2575"/>
    <n v="509.40750000000003"/>
    <x v="74"/>
    <d v="1899-12-30T16:24:00"/>
    <s v="Ewallet"/>
    <n v="485.15"/>
    <n v="475.15"/>
    <n v="10"/>
    <n v="24.2575"/>
    <x v="39"/>
  </r>
  <r>
    <x v="344"/>
    <x v="0"/>
    <x v="0"/>
    <s v="YAN"/>
    <x v="0"/>
    <x v="1"/>
    <x v="1"/>
    <s v="Sports and travel"/>
    <n v="44.65"/>
    <n v="3"/>
    <n v="6.6974999999999998"/>
    <n v="140.64750000000001"/>
    <x v="44"/>
    <d v="1899-12-30T15:04:00"/>
    <s v="Cash"/>
    <n v="133.94999999999999"/>
    <n v="123.94999999999999"/>
    <n v="10"/>
    <n v="6.6974999999999998"/>
    <x v="56"/>
  </r>
  <r>
    <x v="345"/>
    <x v="0"/>
    <x v="0"/>
    <s v="YAN"/>
    <x v="0"/>
    <x v="1"/>
    <x v="0"/>
    <s v="Fashion accessories"/>
    <n v="77.930000000000007"/>
    <n v="9"/>
    <n v="35.0685"/>
    <n v="736.43849999999998"/>
    <x v="33"/>
    <d v="1899-12-30T16:10:00"/>
    <s v="Ewallet"/>
    <n v="701.37"/>
    <n v="691.37"/>
    <n v="10"/>
    <n v="35.0685"/>
    <x v="29"/>
  </r>
  <r>
    <x v="346"/>
    <x v="0"/>
    <x v="0"/>
    <s v="YAN"/>
    <x v="0"/>
    <x v="0"/>
    <x v="1"/>
    <s v="Electronic accessories"/>
    <n v="71.95"/>
    <n v="1"/>
    <n v="3.5975000000000001"/>
    <n v="75.547499999999999"/>
    <x v="87"/>
    <d v="1899-12-30T12:14:00"/>
    <s v="Cash"/>
    <n v="71.95"/>
    <n v="61.95"/>
    <n v="10"/>
    <n v="3.5975000000000001"/>
    <x v="48"/>
  </r>
  <r>
    <x v="347"/>
    <x v="1"/>
    <x v="1"/>
    <s v="NAY"/>
    <x v="1"/>
    <x v="0"/>
    <x v="0"/>
    <s v="Home and lifestyle"/>
    <n v="89.25"/>
    <n v="8"/>
    <n v="35.700000000000003"/>
    <n v="749.7"/>
    <x v="40"/>
    <d v="1899-12-30T10:13:00"/>
    <s v="Cash"/>
    <n v="714"/>
    <n v="704"/>
    <n v="10"/>
    <n v="35.700000000000003"/>
    <x v="28"/>
  </r>
  <r>
    <x v="348"/>
    <x v="0"/>
    <x v="0"/>
    <s v="YAN"/>
    <x v="0"/>
    <x v="1"/>
    <x v="1"/>
    <s v="Electronic accessories"/>
    <n v="26.02"/>
    <n v="7"/>
    <n v="9.1069999999999993"/>
    <n v="191.24700000000001"/>
    <x v="61"/>
    <d v="1899-12-30T17:38:00"/>
    <s v="Cash"/>
    <n v="182.14"/>
    <n v="172.14"/>
    <n v="10"/>
    <n v="9.1069999999999993"/>
    <x v="20"/>
  </r>
  <r>
    <x v="349"/>
    <x v="2"/>
    <x v="2"/>
    <s v="MAN"/>
    <x v="0"/>
    <x v="1"/>
    <x v="0"/>
    <s v="Health and beauty"/>
    <n v="13.5"/>
    <n v="10"/>
    <n v="6.75"/>
    <n v="141.75"/>
    <x v="33"/>
    <d v="1899-12-30T11:06:00"/>
    <s v="Credit card"/>
    <n v="135"/>
    <n v="125"/>
    <n v="10"/>
    <n v="6.75"/>
    <x v="19"/>
  </r>
  <r>
    <x v="350"/>
    <x v="1"/>
    <x v="1"/>
    <s v="NAY"/>
    <x v="1"/>
    <x v="0"/>
    <x v="0"/>
    <s v="Fashion accessories"/>
    <n v="99.3"/>
    <n v="10"/>
    <n v="49.65"/>
    <n v="1042.6500000000001"/>
    <x v="42"/>
    <d v="1899-12-30T14:53:00"/>
    <s v="Credit card"/>
    <n v="993"/>
    <n v="983"/>
    <n v="10"/>
    <n v="49.65"/>
    <x v="37"/>
  </r>
  <r>
    <x v="351"/>
    <x v="0"/>
    <x v="0"/>
    <s v="YAN"/>
    <x v="0"/>
    <x v="1"/>
    <x v="1"/>
    <s v="Electronic accessories"/>
    <n v="51.69"/>
    <n v="7"/>
    <n v="18.0915"/>
    <n v="379.92149999999998"/>
    <x v="53"/>
    <d v="1899-12-30T18:22:00"/>
    <s v="Cash"/>
    <n v="361.83"/>
    <n v="351.83"/>
    <n v="10"/>
    <n v="18.0915"/>
    <x v="46"/>
  </r>
  <r>
    <x v="352"/>
    <x v="2"/>
    <x v="2"/>
    <s v="MAN"/>
    <x v="0"/>
    <x v="0"/>
    <x v="0"/>
    <s v="Fashion accessories"/>
    <n v="54.73"/>
    <n v="7"/>
    <n v="19.1555"/>
    <n v="402.26549999999997"/>
    <x v="86"/>
    <d v="1899-12-30T19:02:00"/>
    <s v="Credit card"/>
    <n v="383.11"/>
    <n v="373.11"/>
    <n v="10"/>
    <n v="19.1555"/>
    <x v="23"/>
  </r>
  <r>
    <x v="353"/>
    <x v="2"/>
    <x v="2"/>
    <s v="MAN"/>
    <x v="0"/>
    <x v="0"/>
    <x v="1"/>
    <s v="Home and lifestyle"/>
    <n v="27"/>
    <n v="9"/>
    <n v="12.15"/>
    <n v="255.15"/>
    <x v="22"/>
    <d v="1899-12-30T14:16:00"/>
    <s v="Cash"/>
    <n v="243"/>
    <n v="233"/>
    <n v="10"/>
    <n v="12.15"/>
    <x v="19"/>
  </r>
  <r>
    <x v="354"/>
    <x v="1"/>
    <x v="1"/>
    <s v="NAY"/>
    <x v="1"/>
    <x v="1"/>
    <x v="0"/>
    <s v="Electronic accessories"/>
    <n v="30.24"/>
    <n v="1"/>
    <n v="1.512"/>
    <n v="31.751999999999999"/>
    <x v="31"/>
    <d v="1899-12-30T15:44:00"/>
    <s v="Cash"/>
    <n v="30.24"/>
    <n v="20.239999999999998"/>
    <n v="10"/>
    <n v="1.512"/>
    <x v="3"/>
  </r>
  <r>
    <x v="355"/>
    <x v="2"/>
    <x v="2"/>
    <s v="MAN"/>
    <x v="0"/>
    <x v="0"/>
    <x v="0"/>
    <s v="Food and beverages"/>
    <n v="89.14"/>
    <n v="4"/>
    <n v="17.827999999999999"/>
    <n v="374.38799999999998"/>
    <x v="27"/>
    <d v="1899-12-30T12:20:00"/>
    <s v="Credit card"/>
    <n v="356.56"/>
    <n v="346.56"/>
    <n v="10"/>
    <n v="17.827999999999999"/>
    <x v="52"/>
  </r>
  <r>
    <x v="356"/>
    <x v="1"/>
    <x v="1"/>
    <s v="NAY"/>
    <x v="1"/>
    <x v="1"/>
    <x v="0"/>
    <s v="Fashion accessories"/>
    <n v="37.549999999999997"/>
    <n v="10"/>
    <n v="18.774999999999999"/>
    <n v="394.27499999999998"/>
    <x v="1"/>
    <d v="1899-12-30T20:01:00"/>
    <s v="Credit card"/>
    <n v="375.5"/>
    <n v="365.5"/>
    <n v="10"/>
    <n v="18.774999999999999"/>
    <x v="39"/>
  </r>
  <r>
    <x v="357"/>
    <x v="1"/>
    <x v="1"/>
    <s v="NAY"/>
    <x v="1"/>
    <x v="1"/>
    <x v="0"/>
    <s v="Sports and travel"/>
    <n v="95.44"/>
    <n v="10"/>
    <n v="47.72"/>
    <n v="1002.12"/>
    <x v="51"/>
    <d v="1899-12-30T13:45:00"/>
    <s v="Cash"/>
    <n v="954.4"/>
    <n v="944.4"/>
    <n v="10"/>
    <n v="47.72"/>
    <x v="53"/>
  </r>
  <r>
    <x v="358"/>
    <x v="2"/>
    <x v="2"/>
    <s v="MAN"/>
    <x v="0"/>
    <x v="1"/>
    <x v="1"/>
    <s v="Electronic accessories"/>
    <n v="27.5"/>
    <n v="3"/>
    <n v="4.125"/>
    <n v="86.625"/>
    <x v="59"/>
    <d v="1899-12-30T15:40:00"/>
    <s v="Ewallet"/>
    <n v="82.5"/>
    <n v="72.5"/>
    <n v="10"/>
    <n v="4.125"/>
    <x v="35"/>
  </r>
  <r>
    <x v="359"/>
    <x v="2"/>
    <x v="2"/>
    <s v="MAN"/>
    <x v="0"/>
    <x v="1"/>
    <x v="1"/>
    <s v="Sports and travel"/>
    <n v="74.97"/>
    <n v="1"/>
    <n v="3.7484999999999999"/>
    <n v="78.718500000000006"/>
    <x v="32"/>
    <d v="1899-12-30T16:58:00"/>
    <s v="Cash"/>
    <n v="74.97"/>
    <n v="64.97"/>
    <n v="10"/>
    <n v="3.7484999999999999"/>
    <x v="32"/>
  </r>
  <r>
    <x v="360"/>
    <x v="0"/>
    <x v="0"/>
    <s v="YAN"/>
    <x v="0"/>
    <x v="0"/>
    <x v="1"/>
    <s v="Food and beverages"/>
    <n v="80.959999999999994"/>
    <n v="8"/>
    <n v="32.384"/>
    <n v="680.06399999999996"/>
    <x v="21"/>
    <d v="1899-12-30T11:12:00"/>
    <s v="Credit card"/>
    <n v="647.67999999999995"/>
    <n v="637.67999999999995"/>
    <n v="10"/>
    <n v="32.384"/>
    <x v="2"/>
  </r>
  <r>
    <x v="361"/>
    <x v="1"/>
    <x v="1"/>
    <s v="NAY"/>
    <x v="1"/>
    <x v="1"/>
    <x v="0"/>
    <s v="Food and beverages"/>
    <n v="94.47"/>
    <n v="8"/>
    <n v="37.787999999999997"/>
    <n v="793.548"/>
    <x v="33"/>
    <d v="1899-12-30T15:12:00"/>
    <s v="Cash"/>
    <n v="755.76"/>
    <n v="745.76"/>
    <n v="10"/>
    <n v="37.787999999999997"/>
    <x v="0"/>
  </r>
  <r>
    <x v="362"/>
    <x v="1"/>
    <x v="1"/>
    <s v="NAY"/>
    <x v="1"/>
    <x v="1"/>
    <x v="1"/>
    <s v="Food and beverages"/>
    <n v="99.79"/>
    <n v="2"/>
    <n v="9.9789999999999992"/>
    <n v="209.559"/>
    <x v="37"/>
    <d v="1899-12-30T20:37:00"/>
    <s v="Ewallet"/>
    <n v="199.58"/>
    <n v="189.58"/>
    <n v="10"/>
    <n v="9.9789999999999992"/>
    <x v="7"/>
  </r>
  <r>
    <x v="363"/>
    <x v="0"/>
    <x v="0"/>
    <s v="YAN"/>
    <x v="0"/>
    <x v="1"/>
    <x v="1"/>
    <s v="Home and lifestyle"/>
    <n v="73.22"/>
    <n v="6"/>
    <n v="21.966000000000001"/>
    <n v="461.286"/>
    <x v="18"/>
    <d v="1899-12-30T17:44:00"/>
    <s v="Cash"/>
    <n v="439.32"/>
    <n v="429.32"/>
    <n v="10"/>
    <n v="21.966000000000001"/>
    <x v="8"/>
  </r>
  <r>
    <x v="364"/>
    <x v="1"/>
    <x v="1"/>
    <s v="NAY"/>
    <x v="1"/>
    <x v="1"/>
    <x v="0"/>
    <s v="Food and beverages"/>
    <n v="41.24"/>
    <n v="4"/>
    <n v="8.2479999999999993"/>
    <n v="173.208"/>
    <x v="88"/>
    <d v="1899-12-30T16:23:00"/>
    <s v="Cash"/>
    <n v="164.96"/>
    <n v="154.96"/>
    <n v="10"/>
    <n v="8.2479999999999993"/>
    <x v="12"/>
  </r>
  <r>
    <x v="365"/>
    <x v="1"/>
    <x v="1"/>
    <s v="NAY"/>
    <x v="1"/>
    <x v="1"/>
    <x v="0"/>
    <s v="Fashion accessories"/>
    <n v="81.680000000000007"/>
    <n v="4"/>
    <n v="16.335999999999999"/>
    <n v="343.05599999999998"/>
    <x v="47"/>
    <d v="1899-12-30T12:12:00"/>
    <s v="Cash"/>
    <n v="326.72000000000003"/>
    <n v="316.72000000000003"/>
    <n v="10"/>
    <n v="16.335999999999999"/>
    <x v="0"/>
  </r>
  <r>
    <x v="366"/>
    <x v="1"/>
    <x v="1"/>
    <s v="NAY"/>
    <x v="1"/>
    <x v="1"/>
    <x v="0"/>
    <s v="Electronic accessories"/>
    <n v="51.32"/>
    <n v="9"/>
    <n v="23.094000000000001"/>
    <n v="484.97399999999999"/>
    <x v="86"/>
    <d v="1899-12-30T19:33:00"/>
    <s v="Cash"/>
    <n v="461.88"/>
    <n v="451.88"/>
    <n v="10"/>
    <n v="23.094000000000001"/>
    <x v="32"/>
  </r>
  <r>
    <x v="367"/>
    <x v="0"/>
    <x v="0"/>
    <s v="YAN"/>
    <x v="0"/>
    <x v="0"/>
    <x v="1"/>
    <s v="Home and lifestyle"/>
    <n v="65.94"/>
    <n v="4"/>
    <n v="13.188000000000001"/>
    <n v="276.94799999999998"/>
    <x v="62"/>
    <d v="1899-12-30T10:29:00"/>
    <s v="Cash"/>
    <n v="263.76"/>
    <n v="253.76"/>
    <n v="10"/>
    <n v="13.188000000000001"/>
    <x v="22"/>
  </r>
  <r>
    <x v="368"/>
    <x v="1"/>
    <x v="1"/>
    <s v="NAY"/>
    <x v="1"/>
    <x v="1"/>
    <x v="0"/>
    <s v="Sports and travel"/>
    <n v="14.36"/>
    <n v="10"/>
    <n v="7.18"/>
    <n v="150.78"/>
    <x v="3"/>
    <d v="1899-12-30T14:28:00"/>
    <s v="Cash"/>
    <n v="143.6"/>
    <n v="133.6"/>
    <n v="10"/>
    <n v="7.18"/>
    <x v="38"/>
  </r>
  <r>
    <x v="369"/>
    <x v="0"/>
    <x v="0"/>
    <s v="YAN"/>
    <x v="0"/>
    <x v="0"/>
    <x v="1"/>
    <s v="Electronic accessories"/>
    <n v="21.5"/>
    <n v="9"/>
    <n v="9.6750000000000007"/>
    <n v="203.17500000000001"/>
    <x v="43"/>
    <d v="1899-12-30T12:46:00"/>
    <s v="Credit card"/>
    <n v="193.5"/>
    <n v="183.5"/>
    <n v="10"/>
    <n v="9.6750000000000007"/>
    <x v="52"/>
  </r>
  <r>
    <x v="370"/>
    <x v="2"/>
    <x v="2"/>
    <s v="MAN"/>
    <x v="0"/>
    <x v="0"/>
    <x v="0"/>
    <s v="Electronic accessories"/>
    <n v="26.26"/>
    <n v="7"/>
    <n v="9.1910000000000007"/>
    <n v="193.011"/>
    <x v="30"/>
    <d v="1899-12-30T19:40:00"/>
    <s v="Cash"/>
    <n v="183.82"/>
    <n v="173.82"/>
    <n v="10"/>
    <n v="9.1910000000000007"/>
    <x v="21"/>
  </r>
  <r>
    <x v="371"/>
    <x v="2"/>
    <x v="2"/>
    <s v="MAN"/>
    <x v="0"/>
    <x v="1"/>
    <x v="0"/>
    <s v="Fashion accessories"/>
    <n v="60.96"/>
    <n v="2"/>
    <n v="6.0960000000000001"/>
    <n v="128.01599999999999"/>
    <x v="25"/>
    <d v="1899-12-30T19:39:00"/>
    <s v="Credit card"/>
    <n v="121.92"/>
    <n v="111.92"/>
    <n v="10"/>
    <n v="6.0960000000000001"/>
    <x v="49"/>
  </r>
  <r>
    <x v="372"/>
    <x v="1"/>
    <x v="1"/>
    <s v="NAY"/>
    <x v="1"/>
    <x v="1"/>
    <x v="0"/>
    <s v="Home and lifestyle"/>
    <n v="70.11"/>
    <n v="6"/>
    <n v="21.033000000000001"/>
    <n v="441.69299999999998"/>
    <x v="86"/>
    <d v="1899-12-30T17:54:00"/>
    <s v="Ewallet"/>
    <n v="420.66"/>
    <n v="410.66"/>
    <n v="10"/>
    <n v="21.033000000000001"/>
    <x v="53"/>
  </r>
  <r>
    <x v="373"/>
    <x v="1"/>
    <x v="1"/>
    <s v="NAY"/>
    <x v="1"/>
    <x v="1"/>
    <x v="1"/>
    <s v="Fashion accessories"/>
    <n v="42.08"/>
    <n v="6"/>
    <n v="12.624000000000001"/>
    <n v="265.10399999999998"/>
    <x v="71"/>
    <d v="1899-12-30T12:25:00"/>
    <s v="Cash"/>
    <n v="252.48"/>
    <n v="242.48"/>
    <n v="10"/>
    <n v="12.624000000000001"/>
    <x v="60"/>
  </r>
  <r>
    <x v="374"/>
    <x v="0"/>
    <x v="0"/>
    <s v="YAN"/>
    <x v="0"/>
    <x v="1"/>
    <x v="0"/>
    <s v="Home and lifestyle"/>
    <n v="67.09"/>
    <n v="5"/>
    <n v="16.772500000000001"/>
    <n v="352.22250000000003"/>
    <x v="75"/>
    <d v="1899-12-30T16:47:00"/>
    <s v="Credit card"/>
    <n v="335.45"/>
    <n v="325.45"/>
    <n v="10"/>
    <n v="16.772500000000001"/>
    <x v="0"/>
  </r>
  <r>
    <x v="375"/>
    <x v="0"/>
    <x v="0"/>
    <s v="YAN"/>
    <x v="0"/>
    <x v="0"/>
    <x v="0"/>
    <s v="Fashion accessories"/>
    <n v="96.7"/>
    <n v="5"/>
    <n v="24.175000000000001"/>
    <n v="507.67500000000001"/>
    <x v="78"/>
    <d v="1899-12-30T12:52:00"/>
    <s v="Ewallet"/>
    <n v="483.5"/>
    <n v="473.5"/>
    <n v="10"/>
    <n v="24.175000000000001"/>
    <x v="27"/>
  </r>
  <r>
    <x v="376"/>
    <x v="2"/>
    <x v="2"/>
    <s v="MAN"/>
    <x v="0"/>
    <x v="0"/>
    <x v="0"/>
    <s v="Home and lifestyle"/>
    <n v="35.380000000000003"/>
    <n v="9"/>
    <n v="15.920999999999999"/>
    <n v="334.34100000000001"/>
    <x v="0"/>
    <d v="1899-12-30T19:50:00"/>
    <s v="Credit card"/>
    <n v="318.42"/>
    <n v="308.42"/>
    <n v="10"/>
    <n v="15.920999999999999"/>
    <x v="1"/>
  </r>
  <r>
    <x v="377"/>
    <x v="1"/>
    <x v="1"/>
    <s v="NAY"/>
    <x v="1"/>
    <x v="1"/>
    <x v="1"/>
    <s v="Sports and travel"/>
    <n v="95.49"/>
    <n v="7"/>
    <n v="33.421500000000002"/>
    <n v="701.85149999999999"/>
    <x v="70"/>
    <d v="1899-12-30T18:17:00"/>
    <s v="Ewallet"/>
    <n v="668.43"/>
    <n v="658.43"/>
    <n v="10"/>
    <n v="33.421500000000002"/>
    <x v="44"/>
  </r>
  <r>
    <x v="378"/>
    <x v="1"/>
    <x v="1"/>
    <s v="NAY"/>
    <x v="1"/>
    <x v="0"/>
    <x v="1"/>
    <s v="Fashion accessories"/>
    <n v="96.98"/>
    <n v="4"/>
    <n v="19.396000000000001"/>
    <n v="407.31599999999997"/>
    <x v="10"/>
    <d v="1899-12-30T17:20:00"/>
    <s v="Ewallet"/>
    <n v="387.92"/>
    <n v="377.92"/>
    <n v="10"/>
    <n v="19.396000000000001"/>
    <x v="45"/>
  </r>
  <r>
    <x v="379"/>
    <x v="2"/>
    <x v="2"/>
    <s v="MAN"/>
    <x v="0"/>
    <x v="1"/>
    <x v="0"/>
    <s v="Electronic accessories"/>
    <n v="23.65"/>
    <n v="4"/>
    <n v="4.7300000000000004"/>
    <n v="99.33"/>
    <x v="74"/>
    <d v="1899-12-30T13:32:00"/>
    <s v="Credit card"/>
    <n v="94.6"/>
    <n v="84.6"/>
    <n v="10"/>
    <n v="4.7300000000000004"/>
    <x v="43"/>
  </r>
  <r>
    <x v="380"/>
    <x v="0"/>
    <x v="0"/>
    <s v="YAN"/>
    <x v="0"/>
    <x v="0"/>
    <x v="1"/>
    <s v="Sports and travel"/>
    <n v="82.33"/>
    <n v="4"/>
    <n v="16.466000000000001"/>
    <n v="345.786"/>
    <x v="83"/>
    <d v="1899-12-30T10:37:00"/>
    <s v="Credit card"/>
    <n v="329.32"/>
    <n v="319.32"/>
    <n v="10"/>
    <n v="16.466000000000001"/>
    <x v="26"/>
  </r>
  <r>
    <x v="381"/>
    <x v="1"/>
    <x v="1"/>
    <s v="NAY"/>
    <x v="1"/>
    <x v="1"/>
    <x v="0"/>
    <s v="Electronic accessories"/>
    <n v="26.61"/>
    <n v="2"/>
    <n v="2.661"/>
    <n v="55.881"/>
    <x v="35"/>
    <d v="1899-12-30T14:35:00"/>
    <s v="Cash"/>
    <n v="53.22"/>
    <n v="43.22"/>
    <n v="10"/>
    <n v="2.661"/>
    <x v="50"/>
  </r>
  <r>
    <x v="382"/>
    <x v="2"/>
    <x v="2"/>
    <s v="MAN"/>
    <x v="0"/>
    <x v="1"/>
    <x v="0"/>
    <s v="Food and beverages"/>
    <n v="99.69"/>
    <n v="5"/>
    <n v="24.922499999999999"/>
    <n v="523.37249999999995"/>
    <x v="78"/>
    <d v="1899-12-30T12:09:00"/>
    <s v="Cash"/>
    <n v="498.45"/>
    <n v="488.45"/>
    <n v="10"/>
    <n v="24.922499999999999"/>
    <x v="21"/>
  </r>
  <r>
    <x v="383"/>
    <x v="1"/>
    <x v="1"/>
    <s v="NAY"/>
    <x v="1"/>
    <x v="0"/>
    <x v="0"/>
    <s v="Food and beverages"/>
    <n v="74.89"/>
    <n v="4"/>
    <n v="14.978"/>
    <n v="314.53800000000001"/>
    <x v="59"/>
    <d v="1899-12-30T15:32:00"/>
    <s v="Ewallet"/>
    <n v="299.56"/>
    <n v="289.56"/>
    <n v="10"/>
    <n v="14.978"/>
    <x v="50"/>
  </r>
  <r>
    <x v="384"/>
    <x v="0"/>
    <x v="0"/>
    <s v="YAN"/>
    <x v="0"/>
    <x v="1"/>
    <x v="0"/>
    <s v="Food and beverages"/>
    <n v="40.94"/>
    <n v="5"/>
    <n v="10.234999999999999"/>
    <n v="214.935"/>
    <x v="47"/>
    <d v="1899-12-30T13:58:00"/>
    <s v="Ewallet"/>
    <n v="204.7"/>
    <n v="194.7"/>
    <n v="10"/>
    <n v="10.234999999999999"/>
    <x v="21"/>
  </r>
  <r>
    <x v="385"/>
    <x v="2"/>
    <x v="2"/>
    <s v="MAN"/>
    <x v="0"/>
    <x v="0"/>
    <x v="1"/>
    <s v="Sports and travel"/>
    <n v="75.819999999999993"/>
    <n v="1"/>
    <n v="3.7909999999999999"/>
    <n v="79.611000000000004"/>
    <x v="82"/>
    <d v="1899-12-30T13:19:00"/>
    <s v="Cash"/>
    <n v="75.819999999999993"/>
    <n v="65.819999999999993"/>
    <n v="10"/>
    <n v="3.7909999999999999"/>
    <x v="6"/>
  </r>
  <r>
    <x v="386"/>
    <x v="1"/>
    <x v="1"/>
    <s v="NAY"/>
    <x v="1"/>
    <x v="1"/>
    <x v="1"/>
    <s v="Food and beverages"/>
    <n v="46.77"/>
    <n v="6"/>
    <n v="14.031000000000001"/>
    <n v="294.65100000000001"/>
    <x v="16"/>
    <d v="1899-12-30T13:37:00"/>
    <s v="Cash"/>
    <n v="280.62"/>
    <n v="270.62"/>
    <n v="10"/>
    <n v="14.031000000000001"/>
    <x v="22"/>
  </r>
  <r>
    <x v="387"/>
    <x v="0"/>
    <x v="0"/>
    <s v="YAN"/>
    <x v="0"/>
    <x v="1"/>
    <x v="0"/>
    <s v="Health and beauty"/>
    <n v="32.32"/>
    <n v="10"/>
    <n v="16.16"/>
    <n v="339.36"/>
    <x v="9"/>
    <d v="1899-12-30T16:49:00"/>
    <s v="Credit card"/>
    <n v="323.2"/>
    <n v="313.2"/>
    <n v="10"/>
    <n v="16.16"/>
    <x v="40"/>
  </r>
  <r>
    <x v="388"/>
    <x v="1"/>
    <x v="1"/>
    <s v="NAY"/>
    <x v="1"/>
    <x v="0"/>
    <x v="0"/>
    <s v="Fashion accessories"/>
    <n v="54.07"/>
    <n v="9"/>
    <n v="24.331499999999998"/>
    <n v="510.9615"/>
    <x v="3"/>
    <d v="1899-12-30T14:55:00"/>
    <s v="Ewallet"/>
    <n v="486.63"/>
    <n v="476.63"/>
    <n v="10"/>
    <n v="24.331499999999998"/>
    <x v="33"/>
  </r>
  <r>
    <x v="389"/>
    <x v="2"/>
    <x v="2"/>
    <s v="MAN"/>
    <x v="0"/>
    <x v="1"/>
    <x v="1"/>
    <s v="Food and beverages"/>
    <n v="18.22"/>
    <n v="7"/>
    <n v="6.3769999999999998"/>
    <n v="133.917"/>
    <x v="24"/>
    <d v="1899-12-30T14:04:00"/>
    <s v="Credit card"/>
    <n v="127.54"/>
    <n v="117.54"/>
    <n v="10"/>
    <n v="6.3769999999999998"/>
    <x v="37"/>
  </r>
  <r>
    <x v="390"/>
    <x v="1"/>
    <x v="1"/>
    <s v="NAY"/>
    <x v="1"/>
    <x v="0"/>
    <x v="0"/>
    <s v="Fashion accessories"/>
    <n v="80.48"/>
    <n v="3"/>
    <n v="12.071999999999999"/>
    <n v="253.512"/>
    <x v="42"/>
    <d v="1899-12-30T12:31:00"/>
    <s v="Cash"/>
    <n v="241.44"/>
    <n v="231.44"/>
    <n v="10"/>
    <n v="12.071999999999999"/>
    <x v="34"/>
  </r>
  <r>
    <x v="391"/>
    <x v="2"/>
    <x v="2"/>
    <s v="MAN"/>
    <x v="0"/>
    <x v="1"/>
    <x v="0"/>
    <s v="Fashion accessories"/>
    <n v="37.950000000000003"/>
    <n v="10"/>
    <n v="18.975000000000001"/>
    <n v="398.47500000000002"/>
    <x v="53"/>
    <d v="1899-12-30T14:51:00"/>
    <s v="Cash"/>
    <n v="379.5"/>
    <n v="369.5"/>
    <n v="10"/>
    <n v="18.975000000000001"/>
    <x v="58"/>
  </r>
  <r>
    <x v="392"/>
    <x v="0"/>
    <x v="0"/>
    <s v="YAN"/>
    <x v="0"/>
    <x v="0"/>
    <x v="1"/>
    <s v="Electronic accessories"/>
    <n v="76.819999999999993"/>
    <n v="1"/>
    <n v="3.8410000000000002"/>
    <n v="80.661000000000001"/>
    <x v="77"/>
    <d v="1899-12-30T18:27:00"/>
    <s v="Ewallet"/>
    <n v="76.819999999999993"/>
    <n v="66.819999999999993"/>
    <n v="10"/>
    <n v="3.8410000000000002"/>
    <x v="8"/>
  </r>
  <r>
    <x v="393"/>
    <x v="0"/>
    <x v="0"/>
    <s v="YAN"/>
    <x v="0"/>
    <x v="0"/>
    <x v="0"/>
    <s v="Sports and travel"/>
    <n v="52.26"/>
    <n v="10"/>
    <n v="26.13"/>
    <n v="548.73"/>
    <x v="11"/>
    <d v="1899-12-30T12:45:00"/>
    <s v="Credit card"/>
    <n v="522.6"/>
    <n v="512.6"/>
    <n v="10"/>
    <n v="26.13"/>
    <x v="56"/>
  </r>
  <r>
    <x v="394"/>
    <x v="0"/>
    <x v="0"/>
    <s v="YAN"/>
    <x v="0"/>
    <x v="1"/>
    <x v="0"/>
    <s v="Health and beauty"/>
    <n v="79.739999999999995"/>
    <n v="1"/>
    <n v="3.9870000000000001"/>
    <n v="83.727000000000004"/>
    <x v="43"/>
    <d v="1899-12-30T10:36:00"/>
    <s v="Ewallet"/>
    <n v="79.739999999999995"/>
    <n v="69.739999999999995"/>
    <n v="10"/>
    <n v="3.9870000000000001"/>
    <x v="48"/>
  </r>
  <r>
    <x v="395"/>
    <x v="0"/>
    <x v="0"/>
    <s v="YAN"/>
    <x v="0"/>
    <x v="1"/>
    <x v="0"/>
    <s v="Health and beauty"/>
    <n v="77.5"/>
    <n v="5"/>
    <n v="19.375"/>
    <n v="406.875"/>
    <x v="46"/>
    <d v="1899-12-30T20:36:00"/>
    <s v="Ewallet"/>
    <n v="387.5"/>
    <n v="377.5"/>
    <n v="10"/>
    <n v="19.375"/>
    <x v="42"/>
  </r>
  <r>
    <x v="396"/>
    <x v="0"/>
    <x v="0"/>
    <s v="YAN"/>
    <x v="0"/>
    <x v="1"/>
    <x v="0"/>
    <s v="Food and beverages"/>
    <n v="54.27"/>
    <n v="5"/>
    <n v="13.567500000000001"/>
    <n v="284.91750000000002"/>
    <x v="45"/>
    <d v="1899-12-30T14:16:00"/>
    <s v="Ewallet"/>
    <n v="271.35000000000002"/>
    <n v="261.35000000000002"/>
    <n v="10"/>
    <n v="13.567500000000001"/>
    <x v="15"/>
  </r>
  <r>
    <x v="397"/>
    <x v="2"/>
    <x v="2"/>
    <s v="MAN"/>
    <x v="0"/>
    <x v="1"/>
    <x v="1"/>
    <s v="Home and lifestyle"/>
    <n v="13.59"/>
    <n v="9"/>
    <n v="6.1154999999999999"/>
    <n v="128.4255"/>
    <x v="20"/>
    <d v="1899-12-30T10:26:00"/>
    <s v="Cash"/>
    <n v="122.31"/>
    <n v="112.31"/>
    <n v="10"/>
    <n v="6.1154999999999999"/>
    <x v="6"/>
  </r>
  <r>
    <x v="398"/>
    <x v="2"/>
    <x v="2"/>
    <s v="MAN"/>
    <x v="0"/>
    <x v="0"/>
    <x v="0"/>
    <s v="Health and beauty"/>
    <n v="41.06"/>
    <n v="6"/>
    <n v="12.318"/>
    <n v="258.678"/>
    <x v="19"/>
    <d v="1899-12-30T13:30:00"/>
    <s v="Credit card"/>
    <n v="246.36"/>
    <n v="236.36"/>
    <n v="10"/>
    <n v="12.318"/>
    <x v="47"/>
  </r>
  <r>
    <x v="399"/>
    <x v="2"/>
    <x v="2"/>
    <s v="MAN"/>
    <x v="0"/>
    <x v="0"/>
    <x v="1"/>
    <s v="Electronic accessories"/>
    <n v="19.239999999999998"/>
    <n v="9"/>
    <n v="8.6579999999999995"/>
    <n v="181.81800000000001"/>
    <x v="31"/>
    <d v="1899-12-30T16:28:00"/>
    <s v="Cash"/>
    <n v="173.16"/>
    <n v="163.16"/>
    <n v="10"/>
    <n v="8.6579999999999995"/>
    <x v="7"/>
  </r>
  <r>
    <x v="400"/>
    <x v="1"/>
    <x v="1"/>
    <s v="NAY"/>
    <x v="1"/>
    <x v="1"/>
    <x v="0"/>
    <s v="Food and beverages"/>
    <n v="39.43"/>
    <n v="6"/>
    <n v="11.829000000000001"/>
    <n v="248.40899999999999"/>
    <x v="5"/>
    <d v="1899-12-30T20:18:00"/>
    <s v="Credit card"/>
    <n v="236.58"/>
    <n v="226.58"/>
    <n v="10"/>
    <n v="11.829000000000001"/>
    <x v="45"/>
  </r>
  <r>
    <x v="401"/>
    <x v="1"/>
    <x v="1"/>
    <s v="NAY"/>
    <x v="1"/>
    <x v="1"/>
    <x v="1"/>
    <s v="Home and lifestyle"/>
    <n v="46.22"/>
    <n v="4"/>
    <n v="9.2439999999999998"/>
    <n v="194.124"/>
    <x v="41"/>
    <d v="1899-12-30T20:04:00"/>
    <s v="Credit card"/>
    <n v="184.88"/>
    <n v="174.88"/>
    <n v="10"/>
    <n v="9.2439999999999998"/>
    <x v="56"/>
  </r>
  <r>
    <x v="402"/>
    <x v="1"/>
    <x v="1"/>
    <s v="NAY"/>
    <x v="1"/>
    <x v="0"/>
    <x v="1"/>
    <s v="Home and lifestyle"/>
    <n v="13.98"/>
    <n v="1"/>
    <n v="0.69899999999999995"/>
    <n v="14.679"/>
    <x v="87"/>
    <d v="1899-12-30T13:38:00"/>
    <s v="Ewallet"/>
    <n v="13.98"/>
    <n v="3.9800000000000004"/>
    <n v="10"/>
    <n v="0.69899999999999995"/>
    <x v="57"/>
  </r>
  <r>
    <x v="403"/>
    <x v="2"/>
    <x v="2"/>
    <s v="MAN"/>
    <x v="0"/>
    <x v="1"/>
    <x v="0"/>
    <s v="Fashion accessories"/>
    <n v="39.75"/>
    <n v="5"/>
    <n v="9.9375"/>
    <n v="208.6875"/>
    <x v="70"/>
    <d v="1899-12-30T10:43:00"/>
    <s v="Ewallet"/>
    <n v="198.75"/>
    <n v="188.75"/>
    <n v="10"/>
    <n v="9.9375"/>
    <x v="1"/>
  </r>
  <r>
    <x v="404"/>
    <x v="1"/>
    <x v="1"/>
    <s v="NAY"/>
    <x v="1"/>
    <x v="0"/>
    <x v="0"/>
    <s v="Fashion accessories"/>
    <n v="97.79"/>
    <n v="7"/>
    <n v="34.226500000000001"/>
    <n v="718.75649999999996"/>
    <x v="69"/>
    <d v="1899-12-30T17:30:00"/>
    <s v="Ewallet"/>
    <n v="684.53"/>
    <n v="674.53"/>
    <n v="10"/>
    <n v="34.226500000000001"/>
    <x v="49"/>
  </r>
  <r>
    <x v="405"/>
    <x v="0"/>
    <x v="0"/>
    <s v="YAN"/>
    <x v="0"/>
    <x v="0"/>
    <x v="1"/>
    <s v="Sports and travel"/>
    <n v="67.260000000000005"/>
    <n v="4"/>
    <n v="13.452"/>
    <n v="282.49200000000002"/>
    <x v="64"/>
    <d v="1899-12-30T15:28:00"/>
    <s v="Credit card"/>
    <n v="269.04000000000002"/>
    <n v="259.04000000000002"/>
    <n v="10"/>
    <n v="13.452"/>
    <x v="7"/>
  </r>
  <r>
    <x v="406"/>
    <x v="0"/>
    <x v="0"/>
    <s v="YAN"/>
    <x v="0"/>
    <x v="1"/>
    <x v="1"/>
    <s v="Food and beverages"/>
    <n v="13.79"/>
    <n v="5"/>
    <n v="3.4474999999999998"/>
    <n v="72.397499999999994"/>
    <x v="83"/>
    <d v="1899-12-30T19:07:00"/>
    <s v="Credit card"/>
    <n v="68.95"/>
    <n v="58.95"/>
    <n v="10"/>
    <n v="3.4474999999999998"/>
    <x v="52"/>
  </r>
  <r>
    <x v="407"/>
    <x v="2"/>
    <x v="2"/>
    <s v="MAN"/>
    <x v="0"/>
    <x v="0"/>
    <x v="0"/>
    <s v="Fashion accessories"/>
    <n v="68.709999999999994"/>
    <n v="4"/>
    <n v="13.742000000000001"/>
    <n v="288.58199999999999"/>
    <x v="72"/>
    <d v="1899-12-30T19:01:00"/>
    <s v="Cash"/>
    <n v="274.83999999999997"/>
    <n v="264.83999999999997"/>
    <n v="10"/>
    <n v="13.742000000000001"/>
    <x v="5"/>
  </r>
  <r>
    <x v="408"/>
    <x v="0"/>
    <x v="0"/>
    <s v="YAN"/>
    <x v="0"/>
    <x v="1"/>
    <x v="0"/>
    <s v="Home and lifestyle"/>
    <n v="56.53"/>
    <n v="4"/>
    <n v="11.305999999999999"/>
    <n v="237.42599999999999"/>
    <x v="31"/>
    <d v="1899-12-30T19:48:00"/>
    <s v="Ewallet"/>
    <n v="226.12"/>
    <n v="216.12"/>
    <n v="10"/>
    <n v="11.305999999999999"/>
    <x v="46"/>
  </r>
  <r>
    <x v="409"/>
    <x v="1"/>
    <x v="1"/>
    <s v="NAY"/>
    <x v="1"/>
    <x v="1"/>
    <x v="0"/>
    <s v="Fashion accessories"/>
    <n v="23.82"/>
    <n v="5"/>
    <n v="5.9550000000000001"/>
    <n v="125.05500000000001"/>
    <x v="26"/>
    <d v="1899-12-30T19:24:00"/>
    <s v="Ewallet"/>
    <n v="119.1"/>
    <n v="109.1"/>
    <n v="10"/>
    <n v="5.9550000000000001"/>
    <x v="38"/>
  </r>
  <r>
    <x v="410"/>
    <x v="2"/>
    <x v="2"/>
    <s v="MAN"/>
    <x v="0"/>
    <x v="1"/>
    <x v="0"/>
    <s v="Health and beauty"/>
    <n v="34.21"/>
    <n v="10"/>
    <n v="17.105"/>
    <n v="359.20499999999998"/>
    <x v="56"/>
    <d v="1899-12-30T13:00:00"/>
    <s v="Cash"/>
    <n v="342.1"/>
    <n v="332.1"/>
    <n v="10"/>
    <n v="17.105"/>
    <x v="20"/>
  </r>
  <r>
    <x v="411"/>
    <x v="2"/>
    <x v="2"/>
    <s v="MAN"/>
    <x v="0"/>
    <x v="1"/>
    <x v="1"/>
    <s v="Sports and travel"/>
    <n v="21.87"/>
    <n v="2"/>
    <n v="2.1869999999999998"/>
    <n v="45.927"/>
    <x v="25"/>
    <d v="1899-12-30T14:29:00"/>
    <s v="Ewallet"/>
    <n v="43.74"/>
    <n v="33.74"/>
    <n v="10"/>
    <n v="2.1869999999999998"/>
    <x v="16"/>
  </r>
  <r>
    <x v="412"/>
    <x v="0"/>
    <x v="0"/>
    <s v="YAN"/>
    <x v="0"/>
    <x v="0"/>
    <x v="1"/>
    <s v="Health and beauty"/>
    <n v="20.97"/>
    <n v="5"/>
    <n v="5.2424999999999997"/>
    <n v="110.0925"/>
    <x v="72"/>
    <d v="1899-12-30T13:21:00"/>
    <s v="Cash"/>
    <n v="104.85"/>
    <n v="94.85"/>
    <n v="10"/>
    <n v="5.2424999999999997"/>
    <x v="52"/>
  </r>
  <r>
    <x v="413"/>
    <x v="0"/>
    <x v="0"/>
    <s v="YAN"/>
    <x v="0"/>
    <x v="1"/>
    <x v="1"/>
    <s v="Sports and travel"/>
    <n v="25.84"/>
    <n v="3"/>
    <n v="3.8759999999999999"/>
    <n v="81.396000000000001"/>
    <x v="24"/>
    <d v="1899-12-30T18:55:00"/>
    <s v="Ewallet"/>
    <n v="77.52"/>
    <n v="67.52"/>
    <n v="10"/>
    <n v="3.8759999999999999"/>
    <x v="37"/>
  </r>
  <r>
    <x v="414"/>
    <x v="0"/>
    <x v="0"/>
    <s v="YAN"/>
    <x v="0"/>
    <x v="1"/>
    <x v="1"/>
    <s v="Home and lifestyle"/>
    <n v="50.93"/>
    <n v="8"/>
    <n v="20.372"/>
    <n v="427.81200000000001"/>
    <x v="23"/>
    <d v="1899-12-30T19:36:00"/>
    <s v="Ewallet"/>
    <n v="407.44"/>
    <n v="397.44"/>
    <n v="10"/>
    <n v="20.372"/>
    <x v="51"/>
  </r>
  <r>
    <x v="415"/>
    <x v="2"/>
    <x v="2"/>
    <s v="MAN"/>
    <x v="0"/>
    <x v="1"/>
    <x v="1"/>
    <s v="Health and beauty"/>
    <n v="96.11"/>
    <n v="1"/>
    <n v="4.8055000000000003"/>
    <n v="100.91549999999999"/>
    <x v="25"/>
    <d v="1899-12-30T16:28:00"/>
    <s v="Ewallet"/>
    <n v="96.11"/>
    <n v="86.11"/>
    <n v="10"/>
    <n v="4.8055000000000003"/>
    <x v="52"/>
  </r>
  <r>
    <x v="416"/>
    <x v="1"/>
    <x v="1"/>
    <s v="NAY"/>
    <x v="1"/>
    <x v="1"/>
    <x v="0"/>
    <s v="Home and lifestyle"/>
    <n v="45.38"/>
    <n v="4"/>
    <n v="9.0760000000000005"/>
    <n v="190.596"/>
    <x v="66"/>
    <d v="1899-12-30T13:48:00"/>
    <s v="Credit card"/>
    <n v="181.52"/>
    <n v="171.52"/>
    <n v="10"/>
    <n v="9.0760000000000005"/>
    <x v="44"/>
  </r>
  <r>
    <x v="417"/>
    <x v="1"/>
    <x v="1"/>
    <s v="NAY"/>
    <x v="1"/>
    <x v="0"/>
    <x v="0"/>
    <s v="Health and beauty"/>
    <n v="81.510000000000005"/>
    <n v="1"/>
    <n v="4.0754999999999999"/>
    <n v="85.585499999999996"/>
    <x v="49"/>
    <d v="1899-12-30T10:57:00"/>
    <s v="Ewallet"/>
    <n v="81.510000000000005"/>
    <n v="71.510000000000005"/>
    <n v="10"/>
    <n v="4.0754999999999999"/>
    <x v="51"/>
  </r>
  <r>
    <x v="418"/>
    <x v="2"/>
    <x v="2"/>
    <s v="MAN"/>
    <x v="0"/>
    <x v="1"/>
    <x v="0"/>
    <s v="Health and beauty"/>
    <n v="57.22"/>
    <n v="2"/>
    <n v="5.7220000000000004"/>
    <n v="120.16200000000001"/>
    <x v="52"/>
    <d v="1899-12-30T17:13:00"/>
    <s v="Ewallet"/>
    <n v="114.44"/>
    <n v="104.44"/>
    <n v="10"/>
    <n v="5.7220000000000004"/>
    <x v="47"/>
  </r>
  <r>
    <x v="419"/>
    <x v="0"/>
    <x v="0"/>
    <s v="YAN"/>
    <x v="0"/>
    <x v="0"/>
    <x v="0"/>
    <s v="Electronic accessories"/>
    <n v="25.22"/>
    <n v="7"/>
    <n v="8.827"/>
    <n v="185.36699999999999"/>
    <x v="87"/>
    <d v="1899-12-30T10:23:00"/>
    <s v="Cash"/>
    <n v="176.54"/>
    <n v="166.54"/>
    <n v="10"/>
    <n v="8.827"/>
    <x v="13"/>
  </r>
  <r>
    <x v="420"/>
    <x v="1"/>
    <x v="1"/>
    <s v="NAY"/>
    <x v="1"/>
    <x v="0"/>
    <x v="0"/>
    <s v="Food and beverages"/>
    <n v="38.6"/>
    <n v="3"/>
    <n v="5.79"/>
    <n v="121.59"/>
    <x v="61"/>
    <d v="1899-12-30T13:57:00"/>
    <s v="Ewallet"/>
    <n v="115.8"/>
    <n v="105.8"/>
    <n v="10"/>
    <n v="5.79"/>
    <x v="26"/>
  </r>
  <r>
    <x v="421"/>
    <x v="1"/>
    <x v="1"/>
    <s v="NAY"/>
    <x v="1"/>
    <x v="1"/>
    <x v="0"/>
    <s v="Electronic accessories"/>
    <n v="84.05"/>
    <n v="3"/>
    <n v="12.6075"/>
    <n v="264.75749999999999"/>
    <x v="54"/>
    <d v="1899-12-30T13:29:00"/>
    <s v="Cash"/>
    <n v="252.15"/>
    <n v="242.15"/>
    <n v="10"/>
    <n v="12.6075"/>
    <x v="57"/>
  </r>
  <r>
    <x v="422"/>
    <x v="1"/>
    <x v="1"/>
    <s v="NAY"/>
    <x v="1"/>
    <x v="0"/>
    <x v="0"/>
    <s v="Fashion accessories"/>
    <n v="97.21"/>
    <n v="10"/>
    <n v="48.604999999999997"/>
    <n v="1020.705"/>
    <x v="4"/>
    <d v="1899-12-30T13:00:00"/>
    <s v="Credit card"/>
    <n v="972.1"/>
    <n v="962.1"/>
    <n v="10"/>
    <n v="48.604999999999997"/>
    <x v="44"/>
  </r>
  <r>
    <x v="423"/>
    <x v="2"/>
    <x v="2"/>
    <s v="MAN"/>
    <x v="0"/>
    <x v="0"/>
    <x v="1"/>
    <s v="Fashion accessories"/>
    <n v="25.42"/>
    <n v="8"/>
    <n v="10.167999999999999"/>
    <n v="213.52799999999999"/>
    <x v="35"/>
    <d v="1899-12-30T19:42:00"/>
    <s v="Credit card"/>
    <n v="203.36"/>
    <n v="193.36"/>
    <n v="10"/>
    <n v="10.167999999999999"/>
    <x v="24"/>
  </r>
  <r>
    <x v="424"/>
    <x v="1"/>
    <x v="1"/>
    <s v="NAY"/>
    <x v="1"/>
    <x v="1"/>
    <x v="1"/>
    <s v="Fashion accessories"/>
    <n v="16.28"/>
    <n v="1"/>
    <n v="0.81399999999999995"/>
    <n v="17.094000000000001"/>
    <x v="11"/>
    <d v="1899-12-30T15:36:00"/>
    <s v="Cash"/>
    <n v="16.28"/>
    <n v="6.2800000000000011"/>
    <n v="10"/>
    <n v="0.81399999999999995"/>
    <x v="59"/>
  </r>
  <r>
    <x v="425"/>
    <x v="2"/>
    <x v="2"/>
    <s v="MAN"/>
    <x v="0"/>
    <x v="0"/>
    <x v="1"/>
    <s v="Fashion accessories"/>
    <n v="40.61"/>
    <n v="9"/>
    <n v="18.2745"/>
    <n v="383.7645"/>
    <x v="56"/>
    <d v="1899-12-30T13:40:00"/>
    <s v="Cash"/>
    <n v="365.49"/>
    <n v="355.49"/>
    <n v="10"/>
    <n v="18.2745"/>
    <x v="27"/>
  </r>
  <r>
    <x v="426"/>
    <x v="0"/>
    <x v="0"/>
    <s v="YAN"/>
    <x v="0"/>
    <x v="0"/>
    <x v="1"/>
    <s v="Health and beauty"/>
    <n v="53.17"/>
    <n v="7"/>
    <n v="18.609500000000001"/>
    <n v="390.79950000000002"/>
    <x v="18"/>
    <d v="1899-12-30T18:01:00"/>
    <s v="Cash"/>
    <n v="372.19"/>
    <n v="362.19"/>
    <n v="10"/>
    <n v="18.609500000000001"/>
    <x v="60"/>
  </r>
  <r>
    <x v="427"/>
    <x v="2"/>
    <x v="2"/>
    <s v="MAN"/>
    <x v="0"/>
    <x v="0"/>
    <x v="0"/>
    <s v="Food and beverages"/>
    <n v="20.87"/>
    <n v="3"/>
    <n v="3.1305000000000001"/>
    <n v="65.740499999999997"/>
    <x v="80"/>
    <d v="1899-12-30T13:53:00"/>
    <s v="Credit card"/>
    <n v="62.61"/>
    <n v="52.61"/>
    <n v="10"/>
    <n v="3.1305000000000001"/>
    <x v="7"/>
  </r>
  <r>
    <x v="428"/>
    <x v="2"/>
    <x v="2"/>
    <s v="MAN"/>
    <x v="0"/>
    <x v="1"/>
    <x v="1"/>
    <s v="Sports and travel"/>
    <n v="67.27"/>
    <n v="5"/>
    <n v="16.817499999999999"/>
    <n v="353.16750000000002"/>
    <x v="33"/>
    <d v="1899-12-30T17:27:00"/>
    <s v="Cash"/>
    <n v="336.35"/>
    <n v="326.35000000000002"/>
    <n v="10"/>
    <n v="16.817499999999999"/>
    <x v="16"/>
  </r>
  <r>
    <x v="429"/>
    <x v="0"/>
    <x v="0"/>
    <s v="YAN"/>
    <x v="0"/>
    <x v="0"/>
    <x v="0"/>
    <s v="Home and lifestyle"/>
    <n v="90.65"/>
    <n v="10"/>
    <n v="45.325000000000003"/>
    <n v="951.82500000000005"/>
    <x v="1"/>
    <d v="1899-12-30T10:53:00"/>
    <s v="Ewallet"/>
    <n v="906.5"/>
    <n v="896.5"/>
    <n v="10"/>
    <n v="45.325000000000003"/>
    <x v="48"/>
  </r>
  <r>
    <x v="430"/>
    <x v="2"/>
    <x v="2"/>
    <s v="MAN"/>
    <x v="0"/>
    <x v="1"/>
    <x v="1"/>
    <s v="Fashion accessories"/>
    <n v="69.08"/>
    <n v="2"/>
    <n v="6.9080000000000004"/>
    <n v="145.06800000000001"/>
    <x v="82"/>
    <d v="1899-12-30T19:48:00"/>
    <s v="Credit card"/>
    <n v="138.16"/>
    <n v="128.16"/>
    <n v="10"/>
    <n v="6.9080000000000004"/>
    <x v="16"/>
  </r>
  <r>
    <x v="431"/>
    <x v="1"/>
    <x v="1"/>
    <s v="NAY"/>
    <x v="1"/>
    <x v="1"/>
    <x v="1"/>
    <s v="Food and beverages"/>
    <n v="43.27"/>
    <n v="2"/>
    <n v="4.327"/>
    <n v="90.867000000000004"/>
    <x v="1"/>
    <d v="1899-12-30T16:53:00"/>
    <s v="Ewallet"/>
    <n v="86.54"/>
    <n v="76.540000000000006"/>
    <n v="10"/>
    <n v="4.327"/>
    <x v="14"/>
  </r>
  <r>
    <x v="432"/>
    <x v="0"/>
    <x v="0"/>
    <s v="YAN"/>
    <x v="0"/>
    <x v="1"/>
    <x v="0"/>
    <s v="Electronic accessories"/>
    <n v="23.46"/>
    <n v="6"/>
    <n v="7.0380000000000003"/>
    <n v="147.798"/>
    <x v="50"/>
    <d v="1899-12-30T19:14:00"/>
    <s v="Ewallet"/>
    <n v="140.76"/>
    <n v="130.76"/>
    <n v="10"/>
    <n v="7.0380000000000003"/>
    <x v="41"/>
  </r>
  <r>
    <x v="433"/>
    <x v="2"/>
    <x v="2"/>
    <s v="MAN"/>
    <x v="0"/>
    <x v="1"/>
    <x v="1"/>
    <s v="Fashion accessories"/>
    <n v="95.54"/>
    <n v="7"/>
    <n v="33.439"/>
    <n v="702.21900000000005"/>
    <x v="11"/>
    <d v="1899-12-30T14:36:00"/>
    <s v="Credit card"/>
    <n v="668.78"/>
    <n v="658.78"/>
    <n v="10"/>
    <n v="33.439"/>
    <x v="1"/>
  </r>
  <r>
    <x v="434"/>
    <x v="2"/>
    <x v="2"/>
    <s v="MAN"/>
    <x v="0"/>
    <x v="1"/>
    <x v="0"/>
    <s v="Fashion accessories"/>
    <n v="47.44"/>
    <n v="1"/>
    <n v="2.3719999999999999"/>
    <n v="49.811999999999998"/>
    <x v="70"/>
    <d v="1899-12-30T18:19:00"/>
    <s v="Credit card"/>
    <n v="47.44"/>
    <n v="37.44"/>
    <n v="10"/>
    <n v="2.3719999999999999"/>
    <x v="11"/>
  </r>
  <r>
    <x v="435"/>
    <x v="1"/>
    <x v="1"/>
    <s v="NAY"/>
    <x v="1"/>
    <x v="1"/>
    <x v="1"/>
    <s v="Sports and travel"/>
    <n v="99.24"/>
    <n v="9"/>
    <n v="44.658000000000001"/>
    <n v="937.81799999999998"/>
    <x v="35"/>
    <d v="1899-12-30T19:09:00"/>
    <s v="Ewallet"/>
    <n v="893.16"/>
    <n v="883.16"/>
    <n v="10"/>
    <n v="44.658000000000001"/>
    <x v="54"/>
  </r>
  <r>
    <x v="436"/>
    <x v="1"/>
    <x v="1"/>
    <s v="NAY"/>
    <x v="1"/>
    <x v="0"/>
    <x v="1"/>
    <s v="Sports and travel"/>
    <n v="82.93"/>
    <n v="4"/>
    <n v="16.585999999999999"/>
    <n v="348.30599999999998"/>
    <x v="40"/>
    <d v="1899-12-30T16:51:00"/>
    <s v="Ewallet"/>
    <n v="331.72"/>
    <n v="321.72000000000003"/>
    <n v="10"/>
    <n v="16.585999999999999"/>
    <x v="1"/>
  </r>
  <r>
    <x v="437"/>
    <x v="0"/>
    <x v="0"/>
    <s v="YAN"/>
    <x v="0"/>
    <x v="1"/>
    <x v="1"/>
    <s v="Home and lifestyle"/>
    <n v="33.99"/>
    <n v="6"/>
    <n v="10.196999999999999"/>
    <n v="214.137"/>
    <x v="1"/>
    <d v="1899-12-30T15:37:00"/>
    <s v="Credit card"/>
    <n v="203.94"/>
    <n v="193.94"/>
    <n v="10"/>
    <n v="10.196999999999999"/>
    <x v="25"/>
  </r>
  <r>
    <x v="438"/>
    <x v="1"/>
    <x v="1"/>
    <s v="NAY"/>
    <x v="1"/>
    <x v="0"/>
    <x v="1"/>
    <s v="Food and beverages"/>
    <n v="17.04"/>
    <n v="4"/>
    <n v="3.4079999999999999"/>
    <n v="71.567999999999998"/>
    <x v="1"/>
    <d v="1899-12-30T20:15:00"/>
    <s v="Ewallet"/>
    <n v="68.16"/>
    <n v="58.16"/>
    <n v="10"/>
    <n v="3.4079999999999999"/>
    <x v="27"/>
  </r>
  <r>
    <x v="439"/>
    <x v="1"/>
    <x v="1"/>
    <s v="NAY"/>
    <x v="1"/>
    <x v="1"/>
    <x v="0"/>
    <s v="Electronic accessories"/>
    <n v="40.86"/>
    <n v="8"/>
    <n v="16.344000000000001"/>
    <n v="343.22399999999999"/>
    <x v="13"/>
    <d v="1899-12-30T14:38:00"/>
    <s v="Credit card"/>
    <n v="326.88"/>
    <n v="316.88"/>
    <n v="10"/>
    <n v="16.344000000000001"/>
    <x v="35"/>
  </r>
  <r>
    <x v="440"/>
    <x v="1"/>
    <x v="1"/>
    <s v="NAY"/>
    <x v="1"/>
    <x v="0"/>
    <x v="1"/>
    <s v="Food and beverages"/>
    <n v="17.440000000000001"/>
    <n v="5"/>
    <n v="4.3600000000000003"/>
    <n v="91.56"/>
    <x v="15"/>
    <d v="1899-12-30T19:25:00"/>
    <s v="Cash"/>
    <n v="87.2"/>
    <n v="77.2"/>
    <n v="10"/>
    <n v="4.3600000000000003"/>
    <x v="34"/>
  </r>
  <r>
    <x v="441"/>
    <x v="2"/>
    <x v="2"/>
    <s v="MAN"/>
    <x v="0"/>
    <x v="0"/>
    <x v="0"/>
    <s v="Sports and travel"/>
    <n v="88.43"/>
    <n v="8"/>
    <n v="35.372"/>
    <n v="742.81200000000001"/>
    <x v="23"/>
    <d v="1899-12-30T19:35:00"/>
    <s v="Credit card"/>
    <n v="707.44"/>
    <n v="697.44"/>
    <n v="10"/>
    <n v="35.372"/>
    <x v="42"/>
  </r>
  <r>
    <x v="442"/>
    <x v="0"/>
    <x v="0"/>
    <s v="YAN"/>
    <x v="0"/>
    <x v="0"/>
    <x v="0"/>
    <s v="Home and lifestyle"/>
    <n v="89.21"/>
    <n v="9"/>
    <n v="40.144500000000001"/>
    <n v="843.03449999999998"/>
    <x v="15"/>
    <d v="1899-12-30T15:42:00"/>
    <s v="Credit card"/>
    <n v="802.89"/>
    <n v="792.89"/>
    <n v="10"/>
    <n v="40.144500000000001"/>
    <x v="35"/>
  </r>
  <r>
    <x v="443"/>
    <x v="1"/>
    <x v="1"/>
    <s v="NAY"/>
    <x v="1"/>
    <x v="1"/>
    <x v="1"/>
    <s v="Fashion accessories"/>
    <n v="12.78"/>
    <n v="1"/>
    <n v="0.63900000000000001"/>
    <n v="13.419"/>
    <x v="66"/>
    <d v="1899-12-30T14:11:00"/>
    <s v="Ewallet"/>
    <n v="12.78"/>
    <n v="2.7799999999999994"/>
    <n v="10"/>
    <n v="0.63900000000000001"/>
    <x v="33"/>
  </r>
  <r>
    <x v="444"/>
    <x v="0"/>
    <x v="0"/>
    <s v="YAN"/>
    <x v="0"/>
    <x v="1"/>
    <x v="0"/>
    <s v="Sports and travel"/>
    <n v="19.100000000000001"/>
    <n v="7"/>
    <n v="6.6849999999999996"/>
    <n v="140.38499999999999"/>
    <x v="15"/>
    <d v="1899-12-30T10:43:00"/>
    <s v="Cash"/>
    <n v="133.69999999999999"/>
    <n v="123.69999999999999"/>
    <n v="10"/>
    <n v="6.6849999999999996"/>
    <x v="58"/>
  </r>
  <r>
    <x v="445"/>
    <x v="2"/>
    <x v="2"/>
    <s v="MAN"/>
    <x v="0"/>
    <x v="0"/>
    <x v="0"/>
    <s v="Health and beauty"/>
    <n v="19.149999999999999"/>
    <n v="1"/>
    <n v="0.95750000000000002"/>
    <n v="20.107500000000002"/>
    <x v="26"/>
    <d v="1899-12-30T17:58:00"/>
    <s v="Credit card"/>
    <n v="19.149999999999999"/>
    <n v="9.1499999999999986"/>
    <n v="10"/>
    <n v="0.95750000000000002"/>
    <x v="33"/>
  </r>
  <r>
    <x v="446"/>
    <x v="1"/>
    <x v="1"/>
    <s v="NAY"/>
    <x v="1"/>
    <x v="0"/>
    <x v="1"/>
    <s v="Food and beverages"/>
    <n v="27.66"/>
    <n v="10"/>
    <n v="13.83"/>
    <n v="290.43"/>
    <x v="44"/>
    <d v="1899-12-30T11:26:00"/>
    <s v="Credit card"/>
    <n v="276.60000000000002"/>
    <n v="266.60000000000002"/>
    <n v="10"/>
    <n v="13.83"/>
    <x v="60"/>
  </r>
  <r>
    <x v="447"/>
    <x v="1"/>
    <x v="1"/>
    <s v="NAY"/>
    <x v="1"/>
    <x v="1"/>
    <x v="1"/>
    <s v="Fashion accessories"/>
    <n v="45.74"/>
    <n v="3"/>
    <n v="6.8609999999999998"/>
    <n v="144.08099999999999"/>
    <x v="24"/>
    <d v="1899-12-30T17:38:00"/>
    <s v="Credit card"/>
    <n v="137.22"/>
    <n v="127.22"/>
    <n v="10"/>
    <n v="6.8609999999999998"/>
    <x v="35"/>
  </r>
  <r>
    <x v="448"/>
    <x v="2"/>
    <x v="2"/>
    <s v="MAN"/>
    <x v="0"/>
    <x v="0"/>
    <x v="0"/>
    <s v="Health and beauty"/>
    <n v="27.07"/>
    <n v="1"/>
    <n v="1.3534999999999999"/>
    <n v="28.423500000000001"/>
    <x v="52"/>
    <d v="1899-12-30T20:07:00"/>
    <s v="Credit card"/>
    <n v="27.07"/>
    <n v="17.07"/>
    <n v="10"/>
    <n v="1.3534999999999999"/>
    <x v="4"/>
  </r>
  <r>
    <x v="449"/>
    <x v="2"/>
    <x v="2"/>
    <s v="MAN"/>
    <x v="0"/>
    <x v="0"/>
    <x v="0"/>
    <s v="Sports and travel"/>
    <n v="39.119999999999997"/>
    <n v="1"/>
    <n v="1.956"/>
    <n v="41.076000000000001"/>
    <x v="58"/>
    <d v="1899-12-30T11:02:00"/>
    <s v="Credit card"/>
    <n v="39.119999999999997"/>
    <n v="29.119999999999997"/>
    <n v="10"/>
    <n v="1.956"/>
    <x v="1"/>
  </r>
  <r>
    <x v="450"/>
    <x v="2"/>
    <x v="2"/>
    <s v="MAN"/>
    <x v="0"/>
    <x v="1"/>
    <x v="0"/>
    <s v="Electronic accessories"/>
    <n v="74.709999999999994"/>
    <n v="6"/>
    <n v="22.413"/>
    <n v="470.673"/>
    <x v="17"/>
    <d v="1899-12-30T19:07:00"/>
    <s v="Cash"/>
    <n v="448.26"/>
    <n v="438.26"/>
    <n v="10"/>
    <n v="22.413"/>
    <x v="24"/>
  </r>
  <r>
    <x v="451"/>
    <x v="2"/>
    <x v="2"/>
    <s v="MAN"/>
    <x v="0"/>
    <x v="1"/>
    <x v="1"/>
    <s v="Electronic accessories"/>
    <n v="22.01"/>
    <n v="6"/>
    <n v="6.6029999999999998"/>
    <n v="138.66300000000001"/>
    <x v="56"/>
    <d v="1899-12-30T18:50:00"/>
    <s v="Cash"/>
    <n v="132.06"/>
    <n v="122.06"/>
    <n v="10"/>
    <n v="6.6029999999999998"/>
    <x v="29"/>
  </r>
  <r>
    <x v="452"/>
    <x v="0"/>
    <x v="0"/>
    <s v="YAN"/>
    <x v="0"/>
    <x v="1"/>
    <x v="0"/>
    <s v="Food and beverages"/>
    <n v="63.61"/>
    <n v="5"/>
    <n v="15.9025"/>
    <n v="333.95249999999999"/>
    <x v="32"/>
    <d v="1899-12-30T12:43:00"/>
    <s v="Ewallet"/>
    <n v="318.05"/>
    <n v="308.05"/>
    <n v="10"/>
    <n v="15.9025"/>
    <x v="19"/>
  </r>
  <r>
    <x v="453"/>
    <x v="0"/>
    <x v="0"/>
    <s v="YAN"/>
    <x v="0"/>
    <x v="1"/>
    <x v="1"/>
    <s v="Health and beauty"/>
    <n v="25"/>
    <n v="1"/>
    <n v="1.25"/>
    <n v="26.25"/>
    <x v="2"/>
    <d v="1899-12-30T15:09:00"/>
    <s v="Ewallet"/>
    <n v="25"/>
    <n v="15"/>
    <n v="10"/>
    <n v="1.25"/>
    <x v="46"/>
  </r>
  <r>
    <x v="454"/>
    <x v="0"/>
    <x v="0"/>
    <s v="YAN"/>
    <x v="0"/>
    <x v="0"/>
    <x v="1"/>
    <s v="Electronic accessories"/>
    <n v="20.77"/>
    <n v="4"/>
    <n v="4.1539999999999999"/>
    <n v="87.233999999999995"/>
    <x v="82"/>
    <d v="1899-12-30T13:47:00"/>
    <s v="Cash"/>
    <n v="83.08"/>
    <n v="73.08"/>
    <n v="10"/>
    <n v="4.1539999999999999"/>
    <x v="28"/>
  </r>
  <r>
    <x v="455"/>
    <x v="2"/>
    <x v="2"/>
    <s v="MAN"/>
    <x v="0"/>
    <x v="0"/>
    <x v="0"/>
    <s v="Fashion accessories"/>
    <n v="29.56"/>
    <n v="5"/>
    <n v="7.39"/>
    <n v="155.19"/>
    <x v="77"/>
    <d v="1899-12-30T16:59:00"/>
    <s v="Cash"/>
    <n v="147.80000000000001"/>
    <n v="137.80000000000001"/>
    <n v="10"/>
    <n v="7.39"/>
    <x v="16"/>
  </r>
  <r>
    <x v="456"/>
    <x v="2"/>
    <x v="2"/>
    <s v="MAN"/>
    <x v="0"/>
    <x v="0"/>
    <x v="0"/>
    <s v="Food and beverages"/>
    <n v="77.400000000000006"/>
    <n v="9"/>
    <n v="34.83"/>
    <n v="731.43"/>
    <x v="42"/>
    <d v="1899-12-30T14:15:00"/>
    <s v="Credit card"/>
    <n v="696.6"/>
    <n v="686.6"/>
    <n v="10"/>
    <n v="34.83"/>
    <x v="10"/>
  </r>
  <r>
    <x v="457"/>
    <x v="2"/>
    <x v="2"/>
    <s v="MAN"/>
    <x v="0"/>
    <x v="1"/>
    <x v="1"/>
    <s v="Electronic accessories"/>
    <n v="79.39"/>
    <n v="10"/>
    <n v="39.695"/>
    <n v="833.59500000000003"/>
    <x v="13"/>
    <d v="1899-12-30T20:24:00"/>
    <s v="Cash"/>
    <n v="793.9"/>
    <n v="783.9"/>
    <n v="10"/>
    <n v="39.695"/>
    <x v="56"/>
  </r>
  <r>
    <x v="458"/>
    <x v="1"/>
    <x v="1"/>
    <s v="NAY"/>
    <x v="1"/>
    <x v="0"/>
    <x v="0"/>
    <s v="Electronic accessories"/>
    <n v="46.57"/>
    <n v="10"/>
    <n v="23.285"/>
    <n v="488.98500000000001"/>
    <x v="3"/>
    <d v="1899-12-30T13:58:00"/>
    <s v="Cash"/>
    <n v="465.7"/>
    <n v="455.7"/>
    <n v="10"/>
    <n v="23.285"/>
    <x v="29"/>
  </r>
  <r>
    <x v="459"/>
    <x v="1"/>
    <x v="1"/>
    <s v="NAY"/>
    <x v="1"/>
    <x v="1"/>
    <x v="1"/>
    <s v="Food and beverages"/>
    <n v="35.89"/>
    <n v="1"/>
    <n v="1.7945"/>
    <n v="37.6845"/>
    <x v="55"/>
    <d v="1899-12-30T16:52:00"/>
    <s v="Credit card"/>
    <n v="35.89"/>
    <n v="25.89"/>
    <n v="10"/>
    <n v="1.7945"/>
    <x v="30"/>
  </r>
  <r>
    <x v="460"/>
    <x v="1"/>
    <x v="1"/>
    <s v="NAY"/>
    <x v="1"/>
    <x v="1"/>
    <x v="1"/>
    <s v="Food and beverages"/>
    <n v="40.520000000000003"/>
    <n v="5"/>
    <n v="10.130000000000001"/>
    <n v="212.73"/>
    <x v="36"/>
    <d v="1899-12-30T15:19:00"/>
    <s v="Cash"/>
    <n v="202.6"/>
    <n v="192.6"/>
    <n v="10"/>
    <n v="10.130000000000001"/>
    <x v="10"/>
  </r>
  <r>
    <x v="461"/>
    <x v="2"/>
    <x v="2"/>
    <s v="MAN"/>
    <x v="0"/>
    <x v="0"/>
    <x v="0"/>
    <s v="Food and beverages"/>
    <n v="73.05"/>
    <n v="10"/>
    <n v="36.524999999999999"/>
    <n v="767.02499999999998"/>
    <x v="2"/>
    <d v="1899-12-30T12:25:00"/>
    <s v="Credit card"/>
    <n v="730.5"/>
    <n v="720.5"/>
    <n v="10"/>
    <n v="36.524999999999999"/>
    <x v="44"/>
  </r>
  <r>
    <x v="462"/>
    <x v="1"/>
    <x v="1"/>
    <s v="NAY"/>
    <x v="1"/>
    <x v="1"/>
    <x v="0"/>
    <s v="Sports and travel"/>
    <n v="73.95"/>
    <n v="4"/>
    <n v="14.79"/>
    <n v="310.58999999999997"/>
    <x v="36"/>
    <d v="1899-12-30T10:02:00"/>
    <s v="Cash"/>
    <n v="295.8"/>
    <n v="285.8"/>
    <n v="10"/>
    <n v="14.79"/>
    <x v="36"/>
  </r>
  <r>
    <x v="463"/>
    <x v="1"/>
    <x v="1"/>
    <s v="NAY"/>
    <x v="1"/>
    <x v="0"/>
    <x v="0"/>
    <s v="Food and beverages"/>
    <n v="22.62"/>
    <n v="1"/>
    <n v="1.131"/>
    <n v="23.751000000000001"/>
    <x v="85"/>
    <d v="1899-12-30T18:58:00"/>
    <s v="Cash"/>
    <n v="22.62"/>
    <n v="12.620000000000001"/>
    <n v="10"/>
    <n v="1.131"/>
    <x v="41"/>
  </r>
  <r>
    <x v="464"/>
    <x v="0"/>
    <x v="0"/>
    <s v="YAN"/>
    <x v="0"/>
    <x v="0"/>
    <x v="1"/>
    <s v="Food and beverages"/>
    <n v="51.34"/>
    <n v="5"/>
    <n v="12.835000000000001"/>
    <n v="269.53500000000003"/>
    <x v="61"/>
    <d v="1899-12-30T15:31:00"/>
    <s v="Credit card"/>
    <n v="256.7"/>
    <n v="246.7"/>
    <n v="10"/>
    <n v="12.835000000000001"/>
    <x v="0"/>
  </r>
  <r>
    <x v="465"/>
    <x v="1"/>
    <x v="1"/>
    <s v="NAY"/>
    <x v="1"/>
    <x v="0"/>
    <x v="0"/>
    <s v="Sports and travel"/>
    <n v="54.55"/>
    <n v="10"/>
    <n v="27.274999999999999"/>
    <n v="572.77499999999998"/>
    <x v="22"/>
    <d v="1899-12-30T11:22:00"/>
    <s v="Credit card"/>
    <n v="545.5"/>
    <n v="535.5"/>
    <n v="10"/>
    <n v="27.274999999999999"/>
    <x v="12"/>
  </r>
  <r>
    <x v="466"/>
    <x v="1"/>
    <x v="1"/>
    <s v="NAY"/>
    <x v="1"/>
    <x v="0"/>
    <x v="0"/>
    <s v="Health and beauty"/>
    <n v="37.15"/>
    <n v="7"/>
    <n v="13.0025"/>
    <n v="273.05250000000001"/>
    <x v="4"/>
    <d v="1899-12-30T13:12:00"/>
    <s v="Credit card"/>
    <n v="260.05"/>
    <n v="250.05"/>
    <n v="10"/>
    <n v="13.0025"/>
    <x v="25"/>
  </r>
  <r>
    <x v="467"/>
    <x v="2"/>
    <x v="2"/>
    <s v="MAN"/>
    <x v="0"/>
    <x v="1"/>
    <x v="1"/>
    <s v="Sports and travel"/>
    <n v="37.020000000000003"/>
    <n v="6"/>
    <n v="11.106"/>
    <n v="233.226"/>
    <x v="23"/>
    <d v="1899-12-30T18:33:00"/>
    <s v="Cash"/>
    <n v="222.12"/>
    <n v="212.12"/>
    <n v="10"/>
    <n v="11.106"/>
    <x v="10"/>
  </r>
  <r>
    <x v="468"/>
    <x v="1"/>
    <x v="1"/>
    <s v="NAY"/>
    <x v="1"/>
    <x v="1"/>
    <x v="1"/>
    <s v="Food and beverages"/>
    <n v="21.58"/>
    <n v="1"/>
    <n v="1.079"/>
    <n v="22.658999999999999"/>
    <x v="57"/>
    <d v="1899-12-30T10:02:00"/>
    <s v="Ewallet"/>
    <n v="21.58"/>
    <n v="11.579999999999998"/>
    <n v="10"/>
    <n v="1.079"/>
    <x v="8"/>
  </r>
  <r>
    <x v="469"/>
    <x v="1"/>
    <x v="1"/>
    <s v="NAY"/>
    <x v="1"/>
    <x v="0"/>
    <x v="0"/>
    <s v="Electronic accessories"/>
    <n v="98.84"/>
    <n v="1"/>
    <n v="4.9420000000000002"/>
    <n v="103.782"/>
    <x v="42"/>
    <d v="1899-12-30T11:21:00"/>
    <s v="Cash"/>
    <n v="98.84"/>
    <n v="88.84"/>
    <n v="10"/>
    <n v="4.9420000000000002"/>
    <x v="3"/>
  </r>
  <r>
    <x v="470"/>
    <x v="1"/>
    <x v="1"/>
    <s v="NAY"/>
    <x v="1"/>
    <x v="0"/>
    <x v="0"/>
    <s v="Home and lifestyle"/>
    <n v="83.77"/>
    <n v="6"/>
    <n v="25.131"/>
    <n v="527.75099999999998"/>
    <x v="54"/>
    <d v="1899-12-30T12:10:00"/>
    <s v="Ewallet"/>
    <n v="502.62"/>
    <n v="492.62"/>
    <n v="10"/>
    <n v="25.131"/>
    <x v="38"/>
  </r>
  <r>
    <x v="471"/>
    <x v="0"/>
    <x v="0"/>
    <s v="YAN"/>
    <x v="0"/>
    <x v="0"/>
    <x v="0"/>
    <s v="Sports and travel"/>
    <n v="40.049999999999997"/>
    <n v="4"/>
    <n v="8.01"/>
    <n v="168.21"/>
    <x v="25"/>
    <d v="1899-12-30T11:40:00"/>
    <s v="Cash"/>
    <n v="160.19999999999999"/>
    <n v="150.19999999999999"/>
    <n v="10"/>
    <n v="8.01"/>
    <x v="58"/>
  </r>
  <r>
    <x v="472"/>
    <x v="0"/>
    <x v="0"/>
    <s v="YAN"/>
    <x v="0"/>
    <x v="0"/>
    <x v="1"/>
    <s v="Fashion accessories"/>
    <n v="43.13"/>
    <n v="10"/>
    <n v="21.565000000000001"/>
    <n v="452.86500000000001"/>
    <x v="30"/>
    <d v="1899-12-30T18:31:00"/>
    <s v="Credit card"/>
    <n v="431.3"/>
    <n v="421.3"/>
    <n v="10"/>
    <n v="21.565000000000001"/>
    <x v="46"/>
  </r>
  <r>
    <x v="473"/>
    <x v="2"/>
    <x v="2"/>
    <s v="MAN"/>
    <x v="0"/>
    <x v="0"/>
    <x v="1"/>
    <s v="Health and beauty"/>
    <n v="72.569999999999993"/>
    <n v="8"/>
    <n v="29.027999999999999"/>
    <n v="609.58799999999997"/>
    <x v="73"/>
    <d v="1899-12-30T17:58:00"/>
    <s v="Cash"/>
    <n v="580.55999999999995"/>
    <n v="570.55999999999995"/>
    <n v="10"/>
    <n v="29.027999999999999"/>
    <x v="15"/>
  </r>
  <r>
    <x v="474"/>
    <x v="0"/>
    <x v="0"/>
    <s v="YAN"/>
    <x v="0"/>
    <x v="0"/>
    <x v="0"/>
    <s v="Electronic accessories"/>
    <n v="64.44"/>
    <n v="5"/>
    <n v="16.11"/>
    <n v="338.31"/>
    <x v="73"/>
    <d v="1899-12-30T17:04:00"/>
    <s v="Cash"/>
    <n v="322.2"/>
    <n v="312.2"/>
    <n v="10"/>
    <n v="16.11"/>
    <x v="37"/>
  </r>
  <r>
    <x v="475"/>
    <x v="0"/>
    <x v="0"/>
    <s v="YAN"/>
    <x v="0"/>
    <x v="1"/>
    <x v="1"/>
    <s v="Health and beauty"/>
    <n v="65.180000000000007"/>
    <n v="3"/>
    <n v="9.7769999999999992"/>
    <n v="205.31700000000001"/>
    <x v="6"/>
    <d v="1899-12-30T20:35:00"/>
    <s v="Credit card"/>
    <n v="195.54"/>
    <n v="185.54"/>
    <n v="10"/>
    <n v="9.7769999999999992"/>
    <x v="31"/>
  </r>
  <r>
    <x v="476"/>
    <x v="0"/>
    <x v="0"/>
    <s v="YAN"/>
    <x v="0"/>
    <x v="1"/>
    <x v="0"/>
    <s v="Sports and travel"/>
    <n v="33.26"/>
    <n v="5"/>
    <n v="8.3149999999999995"/>
    <n v="174.61500000000001"/>
    <x v="79"/>
    <d v="1899-12-30T16:10:00"/>
    <s v="Credit card"/>
    <n v="166.3"/>
    <n v="156.30000000000001"/>
    <n v="10"/>
    <n v="8.3149999999999995"/>
    <x v="50"/>
  </r>
  <r>
    <x v="477"/>
    <x v="1"/>
    <x v="1"/>
    <s v="NAY"/>
    <x v="1"/>
    <x v="1"/>
    <x v="1"/>
    <s v="Electronic accessories"/>
    <n v="84.07"/>
    <n v="4"/>
    <n v="16.814"/>
    <n v="353.09399999999999"/>
    <x v="37"/>
    <d v="1899-12-30T16:54:00"/>
    <s v="Ewallet"/>
    <n v="336.28"/>
    <n v="326.27999999999997"/>
    <n v="10"/>
    <n v="16.814"/>
    <x v="18"/>
  </r>
  <r>
    <x v="478"/>
    <x v="2"/>
    <x v="2"/>
    <s v="MAN"/>
    <x v="0"/>
    <x v="1"/>
    <x v="1"/>
    <s v="Sports and travel"/>
    <n v="34.369999999999997"/>
    <n v="10"/>
    <n v="17.184999999999999"/>
    <n v="360.88499999999999"/>
    <x v="32"/>
    <d v="1899-12-30T10:11:00"/>
    <s v="Ewallet"/>
    <n v="343.7"/>
    <n v="333.7"/>
    <n v="10"/>
    <n v="17.184999999999999"/>
    <x v="24"/>
  </r>
  <r>
    <x v="479"/>
    <x v="0"/>
    <x v="0"/>
    <s v="YAN"/>
    <x v="0"/>
    <x v="1"/>
    <x v="1"/>
    <s v="Electronic accessories"/>
    <n v="38.6"/>
    <n v="1"/>
    <n v="1.93"/>
    <n v="40.53"/>
    <x v="71"/>
    <d v="1899-12-30T11:26:00"/>
    <s v="Ewallet"/>
    <n v="38.6"/>
    <n v="28.6"/>
    <n v="10"/>
    <n v="1.93"/>
    <x v="24"/>
  </r>
  <r>
    <x v="480"/>
    <x v="1"/>
    <x v="1"/>
    <s v="NAY"/>
    <x v="1"/>
    <x v="1"/>
    <x v="1"/>
    <s v="Food and beverages"/>
    <n v="65.97"/>
    <n v="8"/>
    <n v="26.388000000000002"/>
    <n v="554.14800000000002"/>
    <x v="30"/>
    <d v="1899-12-30T20:29:00"/>
    <s v="Cash"/>
    <n v="527.76"/>
    <n v="517.76"/>
    <n v="10"/>
    <n v="26.388000000000002"/>
    <x v="3"/>
  </r>
  <r>
    <x v="481"/>
    <x v="1"/>
    <x v="1"/>
    <s v="NAY"/>
    <x v="1"/>
    <x v="1"/>
    <x v="0"/>
    <s v="Electronic accessories"/>
    <n v="32.799999999999997"/>
    <n v="10"/>
    <n v="16.399999999999999"/>
    <n v="344.4"/>
    <x v="42"/>
    <d v="1899-12-30T12:12:00"/>
    <s v="Cash"/>
    <n v="328"/>
    <n v="318"/>
    <n v="10"/>
    <n v="16.399999999999999"/>
    <x v="56"/>
  </r>
  <r>
    <x v="482"/>
    <x v="0"/>
    <x v="0"/>
    <s v="YAN"/>
    <x v="0"/>
    <x v="1"/>
    <x v="1"/>
    <s v="Sports and travel"/>
    <n v="37.14"/>
    <n v="5"/>
    <n v="9.2850000000000001"/>
    <n v="194.98500000000001"/>
    <x v="66"/>
    <d v="1899-12-30T13:05:00"/>
    <s v="Ewallet"/>
    <n v="185.7"/>
    <n v="175.7"/>
    <n v="10"/>
    <n v="9.2850000000000001"/>
    <x v="59"/>
  </r>
  <r>
    <x v="483"/>
    <x v="2"/>
    <x v="2"/>
    <s v="MAN"/>
    <x v="0"/>
    <x v="0"/>
    <x v="1"/>
    <s v="Home and lifestyle"/>
    <n v="60.38"/>
    <n v="10"/>
    <n v="30.19"/>
    <n v="633.99"/>
    <x v="12"/>
    <d v="1899-12-30T16:19:00"/>
    <s v="Cash"/>
    <n v="603.79999999999995"/>
    <n v="593.79999999999995"/>
    <n v="10"/>
    <n v="30.19"/>
    <x v="22"/>
  </r>
  <r>
    <x v="484"/>
    <x v="1"/>
    <x v="1"/>
    <s v="NAY"/>
    <x v="1"/>
    <x v="0"/>
    <x v="0"/>
    <s v="Sports and travel"/>
    <n v="36.979999999999997"/>
    <n v="10"/>
    <n v="18.489999999999998"/>
    <n v="388.29"/>
    <x v="17"/>
    <d v="1899-12-30T19:48:00"/>
    <s v="Credit card"/>
    <n v="369.8"/>
    <n v="359.8"/>
    <n v="10"/>
    <n v="18.489999999999998"/>
    <x v="27"/>
  </r>
  <r>
    <x v="485"/>
    <x v="2"/>
    <x v="2"/>
    <s v="MAN"/>
    <x v="0"/>
    <x v="0"/>
    <x v="0"/>
    <s v="Sports and travel"/>
    <n v="49.49"/>
    <n v="4"/>
    <n v="9.8979999999999997"/>
    <n v="207.858"/>
    <x v="76"/>
    <d v="1899-12-30T15:25:00"/>
    <s v="Ewallet"/>
    <n v="197.96"/>
    <n v="187.96"/>
    <n v="10"/>
    <n v="9.8979999999999997"/>
    <x v="37"/>
  </r>
  <r>
    <x v="486"/>
    <x v="2"/>
    <x v="2"/>
    <s v="MAN"/>
    <x v="0"/>
    <x v="1"/>
    <x v="0"/>
    <s v="Fashion accessories"/>
    <n v="41.09"/>
    <n v="10"/>
    <n v="20.545000000000002"/>
    <n v="431.44499999999999"/>
    <x v="38"/>
    <d v="1899-12-30T14:42:00"/>
    <s v="Cash"/>
    <n v="410.9"/>
    <n v="400.9"/>
    <n v="10"/>
    <n v="20.545000000000002"/>
    <x v="48"/>
  </r>
  <r>
    <x v="487"/>
    <x v="0"/>
    <x v="0"/>
    <s v="YAN"/>
    <x v="0"/>
    <x v="1"/>
    <x v="1"/>
    <s v="Fashion accessories"/>
    <n v="37.15"/>
    <n v="4"/>
    <n v="7.43"/>
    <n v="156.03"/>
    <x v="28"/>
    <d v="1899-12-30T18:59:00"/>
    <s v="Ewallet"/>
    <n v="148.6"/>
    <n v="138.6"/>
    <n v="10"/>
    <n v="7.43"/>
    <x v="47"/>
  </r>
  <r>
    <x v="488"/>
    <x v="1"/>
    <x v="1"/>
    <s v="NAY"/>
    <x v="1"/>
    <x v="1"/>
    <x v="1"/>
    <s v="Home and lifestyle"/>
    <n v="22.96"/>
    <n v="1"/>
    <n v="1.1479999999999999"/>
    <n v="24.108000000000001"/>
    <x v="74"/>
    <d v="1899-12-30T20:47:00"/>
    <s v="Cash"/>
    <n v="22.96"/>
    <n v="12.96"/>
    <n v="10"/>
    <n v="1.1479999999999999"/>
    <x v="42"/>
  </r>
  <r>
    <x v="489"/>
    <x v="2"/>
    <x v="2"/>
    <s v="MAN"/>
    <x v="0"/>
    <x v="0"/>
    <x v="0"/>
    <s v="Home and lifestyle"/>
    <n v="77.680000000000007"/>
    <n v="9"/>
    <n v="34.956000000000003"/>
    <n v="734.07600000000002"/>
    <x v="87"/>
    <d v="1899-12-30T13:21:00"/>
    <s v="Ewallet"/>
    <n v="699.12"/>
    <n v="689.12"/>
    <n v="10"/>
    <n v="34.956000000000003"/>
    <x v="57"/>
  </r>
  <r>
    <x v="490"/>
    <x v="2"/>
    <x v="2"/>
    <s v="MAN"/>
    <x v="0"/>
    <x v="1"/>
    <x v="0"/>
    <s v="Fashion accessories"/>
    <n v="34.700000000000003"/>
    <n v="2"/>
    <n v="3.47"/>
    <n v="72.87"/>
    <x v="45"/>
    <d v="1899-12-30T19:48:00"/>
    <s v="Ewallet"/>
    <n v="69.400000000000006"/>
    <n v="59.400000000000006"/>
    <n v="10"/>
    <n v="3.47"/>
    <x v="13"/>
  </r>
  <r>
    <x v="491"/>
    <x v="0"/>
    <x v="0"/>
    <s v="YAN"/>
    <x v="0"/>
    <x v="0"/>
    <x v="0"/>
    <s v="Fashion accessories"/>
    <n v="19.66"/>
    <n v="10"/>
    <n v="9.83"/>
    <n v="206.43"/>
    <x v="20"/>
    <d v="1899-12-30T18:20:00"/>
    <s v="Credit card"/>
    <n v="196.6"/>
    <n v="186.6"/>
    <n v="10"/>
    <n v="9.83"/>
    <x v="8"/>
  </r>
  <r>
    <x v="492"/>
    <x v="2"/>
    <x v="2"/>
    <s v="MAN"/>
    <x v="0"/>
    <x v="0"/>
    <x v="0"/>
    <s v="Health and beauty"/>
    <n v="25.32"/>
    <n v="8"/>
    <n v="10.128"/>
    <n v="212.68799999999999"/>
    <x v="19"/>
    <d v="1899-12-30T20:24:00"/>
    <s v="Ewallet"/>
    <n v="202.56"/>
    <n v="192.56"/>
    <n v="10"/>
    <n v="10.128"/>
    <x v="44"/>
  </r>
  <r>
    <x v="493"/>
    <x v="1"/>
    <x v="1"/>
    <s v="NAY"/>
    <x v="1"/>
    <x v="0"/>
    <x v="0"/>
    <s v="Home and lifestyle"/>
    <n v="12.12"/>
    <n v="10"/>
    <n v="6.06"/>
    <n v="127.26"/>
    <x v="19"/>
    <d v="1899-12-30T13:44:00"/>
    <s v="Credit card"/>
    <n v="121.2"/>
    <n v="111.2"/>
    <n v="10"/>
    <n v="6.06"/>
    <x v="3"/>
  </r>
  <r>
    <x v="494"/>
    <x v="2"/>
    <x v="2"/>
    <s v="MAN"/>
    <x v="0"/>
    <x v="1"/>
    <x v="1"/>
    <s v="Fashion accessories"/>
    <n v="99.89"/>
    <n v="2"/>
    <n v="9.9890000000000008"/>
    <n v="209.76900000000001"/>
    <x v="84"/>
    <d v="1899-12-30T11:48:00"/>
    <s v="Ewallet"/>
    <n v="199.78"/>
    <n v="189.78"/>
    <n v="10"/>
    <n v="9.9890000000000008"/>
    <x v="12"/>
  </r>
  <r>
    <x v="495"/>
    <x v="2"/>
    <x v="2"/>
    <s v="MAN"/>
    <x v="0"/>
    <x v="1"/>
    <x v="1"/>
    <s v="Sports and travel"/>
    <n v="75.92"/>
    <n v="8"/>
    <n v="30.367999999999999"/>
    <n v="637.72799999999995"/>
    <x v="80"/>
    <d v="1899-12-30T14:14:00"/>
    <s v="Cash"/>
    <n v="607.36"/>
    <n v="597.36"/>
    <n v="10"/>
    <n v="30.367999999999999"/>
    <x v="46"/>
  </r>
  <r>
    <x v="496"/>
    <x v="1"/>
    <x v="1"/>
    <s v="NAY"/>
    <x v="1"/>
    <x v="1"/>
    <x v="0"/>
    <s v="Electronic accessories"/>
    <n v="63.22"/>
    <n v="2"/>
    <n v="6.3220000000000001"/>
    <n v="132.762"/>
    <x v="17"/>
    <d v="1899-12-30T15:51:00"/>
    <s v="Cash"/>
    <n v="126.44"/>
    <n v="116.44"/>
    <n v="10"/>
    <n v="6.3220000000000001"/>
    <x v="23"/>
  </r>
  <r>
    <x v="497"/>
    <x v="1"/>
    <x v="1"/>
    <s v="NAY"/>
    <x v="1"/>
    <x v="1"/>
    <x v="0"/>
    <s v="Food and beverages"/>
    <n v="90.24"/>
    <n v="6"/>
    <n v="27.071999999999999"/>
    <n v="568.51199999999994"/>
    <x v="3"/>
    <d v="1899-12-30T11:17:00"/>
    <s v="Cash"/>
    <n v="541.44000000000005"/>
    <n v="531.44000000000005"/>
    <n v="10"/>
    <n v="27.071999999999999"/>
    <x v="56"/>
  </r>
  <r>
    <x v="498"/>
    <x v="2"/>
    <x v="2"/>
    <s v="MAN"/>
    <x v="0"/>
    <x v="0"/>
    <x v="0"/>
    <s v="Sports and travel"/>
    <n v="98.13"/>
    <n v="1"/>
    <n v="4.9065000000000003"/>
    <n v="103.0365"/>
    <x v="18"/>
    <d v="1899-12-30T17:36:00"/>
    <s v="Cash"/>
    <n v="98.13"/>
    <n v="88.13"/>
    <n v="10"/>
    <n v="4.9065000000000003"/>
    <x v="60"/>
  </r>
  <r>
    <x v="499"/>
    <x v="0"/>
    <x v="0"/>
    <s v="YAN"/>
    <x v="0"/>
    <x v="0"/>
    <x v="0"/>
    <s v="Sports and travel"/>
    <n v="51.52"/>
    <n v="8"/>
    <n v="20.608000000000001"/>
    <n v="432.76799999999997"/>
    <x v="30"/>
    <d v="1899-12-30T15:47:00"/>
    <s v="Cash"/>
    <n v="412.16"/>
    <n v="402.16"/>
    <n v="10"/>
    <n v="20.608000000000001"/>
    <x v="1"/>
  </r>
  <r>
    <x v="500"/>
    <x v="2"/>
    <x v="2"/>
    <s v="MAN"/>
    <x v="0"/>
    <x v="0"/>
    <x v="1"/>
    <s v="Sports and travel"/>
    <n v="73.97"/>
    <n v="1"/>
    <n v="3.6985000000000001"/>
    <n v="77.668499999999995"/>
    <x v="36"/>
    <d v="1899-12-30T15:53:00"/>
    <s v="Credit card"/>
    <n v="73.97"/>
    <n v="63.97"/>
    <n v="10"/>
    <n v="3.6985000000000001"/>
    <x v="38"/>
  </r>
  <r>
    <x v="501"/>
    <x v="1"/>
    <x v="1"/>
    <s v="NAY"/>
    <x v="1"/>
    <x v="0"/>
    <x v="0"/>
    <s v="Fashion accessories"/>
    <n v="31.9"/>
    <n v="1"/>
    <n v="1.595"/>
    <n v="33.494999999999997"/>
    <x v="0"/>
    <d v="1899-12-30T12:40:00"/>
    <s v="Ewallet"/>
    <n v="31.9"/>
    <n v="21.9"/>
    <n v="10"/>
    <n v="1.595"/>
    <x v="0"/>
  </r>
  <r>
    <x v="502"/>
    <x v="1"/>
    <x v="1"/>
    <s v="NAY"/>
    <x v="1"/>
    <x v="1"/>
    <x v="1"/>
    <s v="Home and lifestyle"/>
    <n v="69.400000000000006"/>
    <n v="2"/>
    <n v="6.94"/>
    <n v="145.74"/>
    <x v="3"/>
    <d v="1899-12-30T19:48:00"/>
    <s v="Ewallet"/>
    <n v="138.80000000000001"/>
    <n v="128.80000000000001"/>
    <n v="10"/>
    <n v="6.94"/>
    <x v="54"/>
  </r>
  <r>
    <x v="503"/>
    <x v="2"/>
    <x v="2"/>
    <s v="MAN"/>
    <x v="0"/>
    <x v="1"/>
    <x v="0"/>
    <s v="Sports and travel"/>
    <n v="93.31"/>
    <n v="2"/>
    <n v="9.3309999999999995"/>
    <n v="195.95099999999999"/>
    <x v="5"/>
    <d v="1899-12-30T17:53:00"/>
    <s v="Cash"/>
    <n v="186.62"/>
    <n v="176.62"/>
    <n v="10"/>
    <n v="9.3309999999999995"/>
    <x v="31"/>
  </r>
  <r>
    <x v="504"/>
    <x v="2"/>
    <x v="2"/>
    <s v="MAN"/>
    <x v="0"/>
    <x v="1"/>
    <x v="1"/>
    <s v="Sports and travel"/>
    <n v="88.45"/>
    <n v="1"/>
    <n v="4.4225000000000003"/>
    <n v="92.872500000000002"/>
    <x v="6"/>
    <d v="1899-12-30T16:36:00"/>
    <s v="Credit card"/>
    <n v="88.45"/>
    <n v="78.45"/>
    <n v="10"/>
    <n v="4.4225000000000003"/>
    <x v="33"/>
  </r>
  <r>
    <x v="505"/>
    <x v="0"/>
    <x v="0"/>
    <s v="YAN"/>
    <x v="0"/>
    <x v="0"/>
    <x v="1"/>
    <s v="Electronic accessories"/>
    <n v="24.18"/>
    <n v="8"/>
    <n v="9.6720000000000006"/>
    <n v="203.11199999999999"/>
    <x v="26"/>
    <d v="1899-12-30T20:54:00"/>
    <s v="Ewallet"/>
    <n v="193.44"/>
    <n v="183.44"/>
    <n v="10"/>
    <n v="9.6720000000000006"/>
    <x v="57"/>
  </r>
  <r>
    <x v="506"/>
    <x v="2"/>
    <x v="2"/>
    <s v="MAN"/>
    <x v="0"/>
    <x v="0"/>
    <x v="0"/>
    <s v="Sports and travel"/>
    <n v="48.5"/>
    <n v="3"/>
    <n v="7.2750000000000004"/>
    <n v="152.77500000000001"/>
    <x v="66"/>
    <d v="1899-12-30T12:50:00"/>
    <s v="Cash"/>
    <n v="145.5"/>
    <n v="135.5"/>
    <n v="10"/>
    <n v="7.2750000000000004"/>
    <x v="24"/>
  </r>
  <r>
    <x v="507"/>
    <x v="2"/>
    <x v="2"/>
    <s v="MAN"/>
    <x v="0"/>
    <x v="1"/>
    <x v="0"/>
    <s v="Food and beverages"/>
    <n v="84.05"/>
    <n v="6"/>
    <n v="25.215"/>
    <n v="529.51499999999999"/>
    <x v="71"/>
    <d v="1899-12-30T10:48:00"/>
    <s v="Credit card"/>
    <n v="504.3"/>
    <n v="494.3"/>
    <n v="10"/>
    <n v="25.215"/>
    <x v="25"/>
  </r>
  <r>
    <x v="508"/>
    <x v="2"/>
    <x v="2"/>
    <s v="MAN"/>
    <x v="0"/>
    <x v="0"/>
    <x v="1"/>
    <s v="Health and beauty"/>
    <n v="61.29"/>
    <n v="5"/>
    <n v="15.3225"/>
    <n v="321.77249999999998"/>
    <x v="14"/>
    <d v="1899-12-30T14:28:00"/>
    <s v="Cash"/>
    <n v="306.45"/>
    <n v="296.45"/>
    <n v="10"/>
    <n v="15.3225"/>
    <x v="27"/>
  </r>
  <r>
    <x v="509"/>
    <x v="1"/>
    <x v="1"/>
    <s v="NAY"/>
    <x v="1"/>
    <x v="0"/>
    <x v="0"/>
    <s v="Home and lifestyle"/>
    <n v="15.95"/>
    <n v="6"/>
    <n v="4.7850000000000001"/>
    <n v="100.485"/>
    <x v="57"/>
    <d v="1899-12-30T17:15:00"/>
    <s v="Credit card"/>
    <n v="95.7"/>
    <n v="85.7"/>
    <n v="10"/>
    <n v="4.7850000000000001"/>
    <x v="20"/>
  </r>
  <r>
    <x v="510"/>
    <x v="2"/>
    <x v="2"/>
    <s v="MAN"/>
    <x v="0"/>
    <x v="0"/>
    <x v="0"/>
    <s v="Sports and travel"/>
    <n v="90.74"/>
    <n v="7"/>
    <n v="31.759"/>
    <n v="666.93899999999996"/>
    <x v="65"/>
    <d v="1899-12-30T18:03:00"/>
    <s v="Credit card"/>
    <n v="635.17999999999995"/>
    <n v="625.17999999999995"/>
    <n v="10"/>
    <n v="31.759"/>
    <x v="56"/>
  </r>
  <r>
    <x v="511"/>
    <x v="0"/>
    <x v="0"/>
    <s v="YAN"/>
    <x v="0"/>
    <x v="1"/>
    <x v="0"/>
    <s v="Home and lifestyle"/>
    <n v="42.91"/>
    <n v="5"/>
    <n v="10.727499999999999"/>
    <n v="225.2775"/>
    <x v="0"/>
    <d v="1899-12-30T17:29:00"/>
    <s v="Ewallet"/>
    <n v="214.55"/>
    <n v="204.55"/>
    <n v="10"/>
    <n v="10.727499999999999"/>
    <x v="36"/>
  </r>
  <r>
    <x v="512"/>
    <x v="0"/>
    <x v="0"/>
    <s v="YAN"/>
    <x v="0"/>
    <x v="1"/>
    <x v="0"/>
    <s v="Fashion accessories"/>
    <n v="54.28"/>
    <n v="7"/>
    <n v="18.998000000000001"/>
    <n v="398.95800000000003"/>
    <x v="3"/>
    <d v="1899-12-30T18:05:00"/>
    <s v="Ewallet"/>
    <n v="379.96"/>
    <n v="369.96"/>
    <n v="10"/>
    <n v="18.998000000000001"/>
    <x v="39"/>
  </r>
  <r>
    <x v="513"/>
    <x v="0"/>
    <x v="0"/>
    <s v="YAN"/>
    <x v="0"/>
    <x v="1"/>
    <x v="1"/>
    <s v="Electronic accessories"/>
    <n v="99.55"/>
    <n v="7"/>
    <n v="34.842500000000001"/>
    <n v="731.6925"/>
    <x v="86"/>
    <d v="1899-12-30T12:07:00"/>
    <s v="Cash"/>
    <n v="696.85"/>
    <n v="686.85"/>
    <n v="10"/>
    <n v="34.842500000000001"/>
    <x v="29"/>
  </r>
  <r>
    <x v="514"/>
    <x v="1"/>
    <x v="1"/>
    <s v="NAY"/>
    <x v="1"/>
    <x v="0"/>
    <x v="1"/>
    <s v="Sports and travel"/>
    <n v="58.39"/>
    <n v="7"/>
    <n v="20.436499999999999"/>
    <n v="429.16649999999998"/>
    <x v="55"/>
    <d v="1899-12-30T19:49:00"/>
    <s v="Credit card"/>
    <n v="408.73"/>
    <n v="398.73"/>
    <n v="10"/>
    <n v="20.436499999999999"/>
    <x v="13"/>
  </r>
  <r>
    <x v="515"/>
    <x v="1"/>
    <x v="1"/>
    <s v="NAY"/>
    <x v="1"/>
    <x v="0"/>
    <x v="0"/>
    <s v="Fashion accessories"/>
    <n v="51.47"/>
    <n v="1"/>
    <n v="2.5735000000000001"/>
    <n v="54.043500000000002"/>
    <x v="79"/>
    <d v="1899-12-30T15:52:00"/>
    <s v="Ewallet"/>
    <n v="51.47"/>
    <n v="41.47"/>
    <n v="10"/>
    <n v="2.5735000000000001"/>
    <x v="23"/>
  </r>
  <r>
    <x v="516"/>
    <x v="2"/>
    <x v="2"/>
    <s v="MAN"/>
    <x v="0"/>
    <x v="0"/>
    <x v="1"/>
    <s v="Health and beauty"/>
    <n v="54.86"/>
    <n v="5"/>
    <n v="13.715"/>
    <n v="288.01499999999999"/>
    <x v="14"/>
    <d v="1899-12-30T16:48:00"/>
    <s v="Ewallet"/>
    <n v="274.3"/>
    <n v="264.3"/>
    <n v="10"/>
    <n v="13.715"/>
    <x v="57"/>
  </r>
  <r>
    <x v="517"/>
    <x v="1"/>
    <x v="1"/>
    <s v="NAY"/>
    <x v="1"/>
    <x v="0"/>
    <x v="1"/>
    <s v="Home and lifestyle"/>
    <n v="39.39"/>
    <n v="5"/>
    <n v="9.8475000000000001"/>
    <n v="206.79750000000001"/>
    <x v="49"/>
    <d v="1899-12-30T20:46:00"/>
    <s v="Credit card"/>
    <n v="196.95"/>
    <n v="186.95"/>
    <n v="10"/>
    <n v="9.8475000000000001"/>
    <x v="44"/>
  </r>
  <r>
    <x v="518"/>
    <x v="0"/>
    <x v="0"/>
    <s v="YAN"/>
    <x v="0"/>
    <x v="1"/>
    <x v="1"/>
    <s v="Home and lifestyle"/>
    <n v="34.729999999999997"/>
    <n v="2"/>
    <n v="3.4729999999999999"/>
    <n v="72.933000000000007"/>
    <x v="59"/>
    <d v="1899-12-30T18:14:00"/>
    <s v="Ewallet"/>
    <n v="69.459999999999994"/>
    <n v="59.459999999999994"/>
    <n v="10"/>
    <n v="3.4729999999999999"/>
    <x v="58"/>
  </r>
  <r>
    <x v="519"/>
    <x v="1"/>
    <x v="1"/>
    <s v="NAY"/>
    <x v="1"/>
    <x v="0"/>
    <x v="1"/>
    <s v="Sports and travel"/>
    <n v="71.92"/>
    <n v="5"/>
    <n v="17.98"/>
    <n v="377.58"/>
    <x v="29"/>
    <d v="1899-12-30T15:05:00"/>
    <s v="Credit card"/>
    <n v="359.6"/>
    <n v="349.6"/>
    <n v="10"/>
    <n v="17.98"/>
    <x v="42"/>
  </r>
  <r>
    <x v="520"/>
    <x v="2"/>
    <x v="2"/>
    <s v="MAN"/>
    <x v="0"/>
    <x v="1"/>
    <x v="0"/>
    <s v="Electronic accessories"/>
    <n v="45.71"/>
    <n v="3"/>
    <n v="6.8564999999999996"/>
    <n v="143.98650000000001"/>
    <x v="58"/>
    <d v="1899-12-30T10:34:00"/>
    <s v="Credit card"/>
    <n v="137.13"/>
    <n v="127.13"/>
    <n v="10"/>
    <n v="6.8564999999999996"/>
    <x v="25"/>
  </r>
  <r>
    <x v="521"/>
    <x v="1"/>
    <x v="1"/>
    <s v="NAY"/>
    <x v="1"/>
    <x v="0"/>
    <x v="0"/>
    <s v="Home and lifestyle"/>
    <n v="83.17"/>
    <n v="6"/>
    <n v="24.951000000000001"/>
    <n v="523.971"/>
    <x v="80"/>
    <d v="1899-12-30T11:23:00"/>
    <s v="Cash"/>
    <n v="499.02"/>
    <n v="489.02"/>
    <n v="10"/>
    <n v="24.951000000000001"/>
    <x v="48"/>
  </r>
  <r>
    <x v="522"/>
    <x v="0"/>
    <x v="0"/>
    <s v="YAN"/>
    <x v="0"/>
    <x v="0"/>
    <x v="0"/>
    <s v="Home and lifestyle"/>
    <n v="37.44"/>
    <n v="6"/>
    <n v="11.231999999999999"/>
    <n v="235.87200000000001"/>
    <x v="10"/>
    <d v="1899-12-30T13:55:00"/>
    <s v="Credit card"/>
    <n v="224.64"/>
    <n v="214.64"/>
    <n v="10"/>
    <n v="11.231999999999999"/>
    <x v="9"/>
  </r>
  <r>
    <x v="523"/>
    <x v="1"/>
    <x v="1"/>
    <s v="NAY"/>
    <x v="1"/>
    <x v="1"/>
    <x v="1"/>
    <s v="Health and beauty"/>
    <n v="62.87"/>
    <n v="2"/>
    <n v="6.2869999999999999"/>
    <n v="132.02699999999999"/>
    <x v="17"/>
    <d v="1899-12-30T11:43:00"/>
    <s v="Cash"/>
    <n v="125.74"/>
    <n v="115.74"/>
    <n v="10"/>
    <n v="6.2869999999999999"/>
    <x v="59"/>
  </r>
  <r>
    <x v="524"/>
    <x v="0"/>
    <x v="0"/>
    <s v="YAN"/>
    <x v="0"/>
    <x v="1"/>
    <x v="1"/>
    <s v="Food and beverages"/>
    <n v="81.709999999999994"/>
    <n v="6"/>
    <n v="24.513000000000002"/>
    <n v="514.77300000000002"/>
    <x v="3"/>
    <d v="1899-12-30T14:36:00"/>
    <s v="Credit card"/>
    <n v="490.26"/>
    <n v="480.26"/>
    <n v="10"/>
    <n v="24.513000000000002"/>
    <x v="7"/>
  </r>
  <r>
    <x v="525"/>
    <x v="0"/>
    <x v="0"/>
    <s v="YAN"/>
    <x v="0"/>
    <x v="0"/>
    <x v="0"/>
    <s v="Sports and travel"/>
    <n v="91.41"/>
    <n v="5"/>
    <n v="22.852499999999999"/>
    <n v="479.90249999999997"/>
    <x v="6"/>
    <d v="1899-12-30T16:03:00"/>
    <s v="Ewallet"/>
    <n v="457.05"/>
    <n v="447.05"/>
    <n v="10"/>
    <n v="22.852499999999999"/>
    <x v="12"/>
  </r>
  <r>
    <x v="526"/>
    <x v="2"/>
    <x v="2"/>
    <s v="MAN"/>
    <x v="0"/>
    <x v="1"/>
    <x v="1"/>
    <s v="Fashion accessories"/>
    <n v="39.21"/>
    <n v="4"/>
    <n v="7.8419999999999996"/>
    <n v="164.68199999999999"/>
    <x v="65"/>
    <d v="1899-12-30T20:03:00"/>
    <s v="Credit card"/>
    <n v="156.84"/>
    <n v="146.84"/>
    <n v="10"/>
    <n v="7.8419999999999996"/>
    <x v="54"/>
  </r>
  <r>
    <x v="527"/>
    <x v="2"/>
    <x v="2"/>
    <s v="MAN"/>
    <x v="0"/>
    <x v="0"/>
    <x v="1"/>
    <s v="Fashion accessories"/>
    <n v="59.86"/>
    <n v="2"/>
    <n v="5.9859999999999998"/>
    <n v="125.706"/>
    <x v="50"/>
    <d v="1899-12-30T14:55:00"/>
    <s v="Ewallet"/>
    <n v="119.72"/>
    <n v="109.72"/>
    <n v="10"/>
    <n v="5.9859999999999998"/>
    <x v="24"/>
  </r>
  <r>
    <x v="528"/>
    <x v="2"/>
    <x v="2"/>
    <s v="MAN"/>
    <x v="0"/>
    <x v="0"/>
    <x v="0"/>
    <s v="Food and beverages"/>
    <n v="54.36"/>
    <n v="10"/>
    <n v="27.18"/>
    <n v="570.78"/>
    <x v="13"/>
    <d v="1899-12-30T11:28:00"/>
    <s v="Credit card"/>
    <n v="543.6"/>
    <n v="533.6"/>
    <n v="10"/>
    <n v="27.18"/>
    <x v="36"/>
  </r>
  <r>
    <x v="529"/>
    <x v="0"/>
    <x v="0"/>
    <s v="YAN"/>
    <x v="0"/>
    <x v="1"/>
    <x v="1"/>
    <s v="Sports and travel"/>
    <n v="98.09"/>
    <n v="9"/>
    <n v="44.140500000000003"/>
    <n v="926.95050000000003"/>
    <x v="21"/>
    <d v="1899-12-30T19:41:00"/>
    <s v="Cash"/>
    <n v="882.81"/>
    <n v="872.81"/>
    <n v="10"/>
    <n v="44.140500000000003"/>
    <x v="39"/>
  </r>
  <r>
    <x v="530"/>
    <x v="0"/>
    <x v="0"/>
    <s v="YAN"/>
    <x v="0"/>
    <x v="1"/>
    <x v="1"/>
    <s v="Health and beauty"/>
    <n v="25.43"/>
    <n v="6"/>
    <n v="7.6289999999999996"/>
    <n v="160.209"/>
    <x v="12"/>
    <d v="1899-12-30T19:01:00"/>
    <s v="Ewallet"/>
    <n v="152.58000000000001"/>
    <n v="142.58000000000001"/>
    <n v="10"/>
    <n v="7.6289999999999996"/>
    <x v="27"/>
  </r>
  <r>
    <x v="531"/>
    <x v="0"/>
    <x v="0"/>
    <s v="YAN"/>
    <x v="0"/>
    <x v="0"/>
    <x v="1"/>
    <s v="Fashion accessories"/>
    <n v="86.68"/>
    <n v="8"/>
    <n v="34.671999999999997"/>
    <n v="728.11199999999997"/>
    <x v="46"/>
    <d v="1899-12-30T18:04:00"/>
    <s v="Credit card"/>
    <n v="693.44"/>
    <n v="683.44"/>
    <n v="10"/>
    <n v="34.671999999999997"/>
    <x v="8"/>
  </r>
  <r>
    <x v="532"/>
    <x v="2"/>
    <x v="2"/>
    <s v="MAN"/>
    <x v="0"/>
    <x v="1"/>
    <x v="1"/>
    <s v="Electronic accessories"/>
    <n v="22.95"/>
    <n v="10"/>
    <n v="11.475"/>
    <n v="240.97499999999999"/>
    <x v="10"/>
    <d v="1899-12-30T19:20:00"/>
    <s v="Ewallet"/>
    <n v="229.5"/>
    <n v="219.5"/>
    <n v="10"/>
    <n v="11.475"/>
    <x v="13"/>
  </r>
  <r>
    <x v="533"/>
    <x v="1"/>
    <x v="1"/>
    <s v="NAY"/>
    <x v="1"/>
    <x v="1"/>
    <x v="0"/>
    <s v="Food and beverages"/>
    <n v="16.309999999999999"/>
    <n v="9"/>
    <n v="7.3395000000000001"/>
    <n v="154.12950000000001"/>
    <x v="58"/>
    <d v="1899-12-30T10:31:00"/>
    <s v="Ewallet"/>
    <n v="146.79"/>
    <n v="136.79"/>
    <n v="10"/>
    <n v="7.3395000000000001"/>
    <x v="3"/>
  </r>
  <r>
    <x v="534"/>
    <x v="0"/>
    <x v="0"/>
    <s v="YAN"/>
    <x v="0"/>
    <x v="1"/>
    <x v="0"/>
    <s v="Home and lifestyle"/>
    <n v="28.32"/>
    <n v="5"/>
    <n v="7.08"/>
    <n v="148.68"/>
    <x v="16"/>
    <d v="1899-12-30T13:28:00"/>
    <s v="Ewallet"/>
    <n v="141.6"/>
    <n v="131.6"/>
    <n v="10"/>
    <n v="7.08"/>
    <x v="56"/>
  </r>
  <r>
    <x v="535"/>
    <x v="1"/>
    <x v="1"/>
    <s v="NAY"/>
    <x v="1"/>
    <x v="1"/>
    <x v="1"/>
    <s v="Home and lifestyle"/>
    <n v="16.670000000000002"/>
    <n v="7"/>
    <n v="5.8345000000000002"/>
    <n v="122.5245"/>
    <x v="13"/>
    <d v="1899-12-30T11:36:00"/>
    <s v="Ewallet"/>
    <n v="116.69"/>
    <n v="106.69"/>
    <n v="10"/>
    <n v="5.8345000000000002"/>
    <x v="2"/>
  </r>
  <r>
    <x v="536"/>
    <x v="2"/>
    <x v="2"/>
    <s v="MAN"/>
    <x v="0"/>
    <x v="0"/>
    <x v="0"/>
    <s v="Fashion accessories"/>
    <n v="73.959999999999994"/>
    <n v="1"/>
    <n v="3.698"/>
    <n v="77.658000000000001"/>
    <x v="0"/>
    <d v="1899-12-30T11:32:00"/>
    <s v="Credit card"/>
    <n v="73.959999999999994"/>
    <n v="63.959999999999994"/>
    <n v="10"/>
    <n v="3.698"/>
    <x v="59"/>
  </r>
  <r>
    <x v="537"/>
    <x v="0"/>
    <x v="0"/>
    <s v="YAN"/>
    <x v="0"/>
    <x v="1"/>
    <x v="1"/>
    <s v="Home and lifestyle"/>
    <n v="97.94"/>
    <n v="1"/>
    <n v="4.8970000000000002"/>
    <n v="102.837"/>
    <x v="37"/>
    <d v="1899-12-30T11:44:00"/>
    <s v="Ewallet"/>
    <n v="97.94"/>
    <n v="87.94"/>
    <n v="10"/>
    <n v="4.8970000000000002"/>
    <x v="16"/>
  </r>
  <r>
    <x v="538"/>
    <x v="0"/>
    <x v="0"/>
    <s v="YAN"/>
    <x v="0"/>
    <x v="1"/>
    <x v="0"/>
    <s v="Fashion accessories"/>
    <n v="73.05"/>
    <n v="4"/>
    <n v="14.61"/>
    <n v="306.81"/>
    <x v="6"/>
    <d v="1899-12-30T17:16:00"/>
    <s v="Credit card"/>
    <n v="292.2"/>
    <n v="282.2"/>
    <n v="10"/>
    <n v="14.61"/>
    <x v="49"/>
  </r>
  <r>
    <x v="539"/>
    <x v="1"/>
    <x v="1"/>
    <s v="NAY"/>
    <x v="1"/>
    <x v="0"/>
    <x v="0"/>
    <s v="Food and beverages"/>
    <n v="87.48"/>
    <n v="6"/>
    <n v="26.244"/>
    <n v="551.12400000000002"/>
    <x v="60"/>
    <d v="1899-12-30T18:43:00"/>
    <s v="Ewallet"/>
    <n v="524.88"/>
    <n v="514.88"/>
    <n v="10"/>
    <n v="26.244"/>
    <x v="20"/>
  </r>
  <r>
    <x v="540"/>
    <x v="0"/>
    <x v="0"/>
    <s v="YAN"/>
    <x v="0"/>
    <x v="1"/>
    <x v="1"/>
    <s v="Home and lifestyle"/>
    <n v="30.68"/>
    <n v="3"/>
    <n v="4.6020000000000003"/>
    <n v="96.641999999999996"/>
    <x v="49"/>
    <d v="1899-12-30T11:00:00"/>
    <s v="Ewallet"/>
    <n v="92.04"/>
    <n v="82.04"/>
    <n v="10"/>
    <n v="4.6020000000000003"/>
    <x v="0"/>
  </r>
  <r>
    <x v="541"/>
    <x v="1"/>
    <x v="1"/>
    <s v="NAY"/>
    <x v="1"/>
    <x v="0"/>
    <x v="1"/>
    <s v="Health and beauty"/>
    <n v="75.88"/>
    <n v="1"/>
    <n v="3.794"/>
    <n v="79.674000000000007"/>
    <x v="75"/>
    <d v="1899-12-30T10:30:00"/>
    <s v="Credit card"/>
    <n v="75.88"/>
    <n v="65.88"/>
    <n v="10"/>
    <n v="3.794"/>
    <x v="12"/>
  </r>
  <r>
    <x v="542"/>
    <x v="2"/>
    <x v="2"/>
    <s v="MAN"/>
    <x v="0"/>
    <x v="0"/>
    <x v="0"/>
    <s v="Sports and travel"/>
    <n v="20.18"/>
    <n v="4"/>
    <n v="4.0359999999999996"/>
    <n v="84.756"/>
    <x v="77"/>
    <d v="1899-12-30T12:14:00"/>
    <s v="Credit card"/>
    <n v="80.72"/>
    <n v="70.72"/>
    <n v="10"/>
    <n v="4.0359999999999996"/>
    <x v="59"/>
  </r>
  <r>
    <x v="543"/>
    <x v="1"/>
    <x v="1"/>
    <s v="NAY"/>
    <x v="1"/>
    <x v="0"/>
    <x v="1"/>
    <s v="Electronic accessories"/>
    <n v="18.77"/>
    <n v="6"/>
    <n v="5.6310000000000002"/>
    <n v="118.251"/>
    <x v="26"/>
    <d v="1899-12-30T16:43:00"/>
    <s v="Credit card"/>
    <n v="112.62"/>
    <n v="102.62"/>
    <n v="10"/>
    <n v="5.6310000000000002"/>
    <x v="46"/>
  </r>
  <r>
    <x v="544"/>
    <x v="2"/>
    <x v="2"/>
    <s v="MAN"/>
    <x v="0"/>
    <x v="1"/>
    <x v="0"/>
    <s v="Food and beverages"/>
    <n v="71.2"/>
    <n v="1"/>
    <n v="3.56"/>
    <n v="74.760000000000005"/>
    <x v="0"/>
    <d v="1899-12-30T20:40:00"/>
    <s v="Credit card"/>
    <n v="71.2"/>
    <n v="61.2"/>
    <n v="10"/>
    <n v="3.56"/>
    <x v="51"/>
  </r>
  <r>
    <x v="545"/>
    <x v="2"/>
    <x v="2"/>
    <s v="MAN"/>
    <x v="0"/>
    <x v="0"/>
    <x v="1"/>
    <s v="Home and lifestyle"/>
    <n v="38.81"/>
    <n v="4"/>
    <n v="7.7619999999999996"/>
    <n v="163.00200000000001"/>
    <x v="35"/>
    <d v="1899-12-30T13:40:00"/>
    <s v="Ewallet"/>
    <n v="155.24"/>
    <n v="145.24"/>
    <n v="10"/>
    <n v="7.7619999999999996"/>
    <x v="49"/>
  </r>
  <r>
    <x v="546"/>
    <x v="0"/>
    <x v="0"/>
    <s v="YAN"/>
    <x v="0"/>
    <x v="1"/>
    <x v="0"/>
    <s v="Fashion accessories"/>
    <n v="29.42"/>
    <n v="10"/>
    <n v="14.71"/>
    <n v="308.91000000000003"/>
    <x v="52"/>
    <d v="1899-12-30T16:23:00"/>
    <s v="Ewallet"/>
    <n v="294.2"/>
    <n v="284.2"/>
    <n v="10"/>
    <n v="14.71"/>
    <x v="60"/>
  </r>
  <r>
    <x v="547"/>
    <x v="0"/>
    <x v="0"/>
    <s v="YAN"/>
    <x v="0"/>
    <x v="1"/>
    <x v="1"/>
    <s v="Sports and travel"/>
    <n v="60.95"/>
    <n v="9"/>
    <n v="27.427499999999998"/>
    <n v="575.97749999999996"/>
    <x v="27"/>
    <d v="1899-12-30T12:08:00"/>
    <s v="Credit card"/>
    <n v="548.54999999999995"/>
    <n v="538.54999999999995"/>
    <n v="10"/>
    <n v="27.427499999999998"/>
    <x v="22"/>
  </r>
  <r>
    <x v="548"/>
    <x v="2"/>
    <x v="2"/>
    <s v="MAN"/>
    <x v="0"/>
    <x v="1"/>
    <x v="0"/>
    <s v="Sports and travel"/>
    <n v="51.54"/>
    <n v="5"/>
    <n v="12.885"/>
    <n v="270.58499999999998"/>
    <x v="53"/>
    <d v="1899-12-30T17:45:00"/>
    <s v="Cash"/>
    <n v="257.7"/>
    <n v="247.7"/>
    <n v="10"/>
    <n v="12.885"/>
    <x v="50"/>
  </r>
  <r>
    <x v="549"/>
    <x v="0"/>
    <x v="0"/>
    <s v="YAN"/>
    <x v="0"/>
    <x v="1"/>
    <x v="0"/>
    <s v="Electronic accessories"/>
    <n v="66.06"/>
    <n v="6"/>
    <n v="19.818000000000001"/>
    <n v="416.178"/>
    <x v="54"/>
    <d v="1899-12-30T10:28:00"/>
    <s v="Cash"/>
    <n v="396.36"/>
    <n v="386.36"/>
    <n v="10"/>
    <n v="19.818000000000001"/>
    <x v="48"/>
  </r>
  <r>
    <x v="550"/>
    <x v="2"/>
    <x v="2"/>
    <s v="MAN"/>
    <x v="0"/>
    <x v="1"/>
    <x v="1"/>
    <s v="Fashion accessories"/>
    <n v="57.27"/>
    <n v="3"/>
    <n v="8.5905000000000005"/>
    <n v="180.40049999999999"/>
    <x v="57"/>
    <d v="1899-12-30T20:31:00"/>
    <s v="Ewallet"/>
    <n v="171.81"/>
    <n v="161.81"/>
    <n v="10"/>
    <n v="8.5905000000000005"/>
    <x v="35"/>
  </r>
  <r>
    <x v="551"/>
    <x v="2"/>
    <x v="2"/>
    <s v="MAN"/>
    <x v="0"/>
    <x v="1"/>
    <x v="0"/>
    <s v="Fashion accessories"/>
    <n v="54.31"/>
    <n v="9"/>
    <n v="24.439499999999999"/>
    <n v="513.22950000000003"/>
    <x v="70"/>
    <d v="1899-12-30T10:49:00"/>
    <s v="Cash"/>
    <n v="488.79"/>
    <n v="478.79"/>
    <n v="10"/>
    <n v="24.439499999999999"/>
    <x v="60"/>
  </r>
  <r>
    <x v="552"/>
    <x v="2"/>
    <x v="2"/>
    <s v="MAN"/>
    <x v="0"/>
    <x v="1"/>
    <x v="0"/>
    <s v="Health and beauty"/>
    <n v="58.24"/>
    <n v="9"/>
    <n v="26.207999999999998"/>
    <n v="550.36800000000005"/>
    <x v="63"/>
    <d v="1899-12-30T12:34:00"/>
    <s v="Cash"/>
    <n v="524.16"/>
    <n v="514.16"/>
    <n v="10"/>
    <n v="26.207999999999998"/>
    <x v="58"/>
  </r>
  <r>
    <x v="553"/>
    <x v="1"/>
    <x v="1"/>
    <s v="NAY"/>
    <x v="1"/>
    <x v="1"/>
    <x v="1"/>
    <s v="Electronic accessories"/>
    <n v="22.21"/>
    <n v="6"/>
    <n v="6.6630000000000003"/>
    <n v="139.923"/>
    <x v="37"/>
    <d v="1899-12-30T10:23:00"/>
    <s v="Credit card"/>
    <n v="133.26"/>
    <n v="123.25999999999999"/>
    <n v="10"/>
    <n v="6.6630000000000003"/>
    <x v="17"/>
  </r>
  <r>
    <x v="554"/>
    <x v="0"/>
    <x v="0"/>
    <s v="YAN"/>
    <x v="0"/>
    <x v="0"/>
    <x v="1"/>
    <s v="Electronic accessories"/>
    <n v="19.32"/>
    <n v="7"/>
    <n v="6.7619999999999996"/>
    <n v="142.00200000000001"/>
    <x v="5"/>
    <d v="1899-12-30T18:51:00"/>
    <s v="Cash"/>
    <n v="135.24"/>
    <n v="125.24000000000001"/>
    <n v="10"/>
    <n v="6.7619999999999996"/>
    <x v="16"/>
  </r>
  <r>
    <x v="555"/>
    <x v="2"/>
    <x v="2"/>
    <s v="MAN"/>
    <x v="0"/>
    <x v="1"/>
    <x v="1"/>
    <s v="Home and lifestyle"/>
    <n v="37.479999999999997"/>
    <n v="3"/>
    <n v="5.6219999999999999"/>
    <n v="118.062"/>
    <x v="40"/>
    <d v="1899-12-30T13:45:00"/>
    <s v="Credit card"/>
    <n v="112.44"/>
    <n v="102.44"/>
    <n v="10"/>
    <n v="5.6219999999999999"/>
    <x v="25"/>
  </r>
  <r>
    <x v="556"/>
    <x v="2"/>
    <x v="2"/>
    <s v="MAN"/>
    <x v="0"/>
    <x v="0"/>
    <x v="0"/>
    <s v="Fashion accessories"/>
    <n v="72.040000000000006"/>
    <n v="2"/>
    <n v="7.2039999999999997"/>
    <n v="151.28399999999999"/>
    <x v="87"/>
    <d v="1899-12-30T19:38:00"/>
    <s v="Cash"/>
    <n v="144.08000000000001"/>
    <n v="134.08000000000001"/>
    <n v="10"/>
    <n v="7.2039999999999997"/>
    <x v="33"/>
  </r>
  <r>
    <x v="557"/>
    <x v="1"/>
    <x v="1"/>
    <s v="NAY"/>
    <x v="1"/>
    <x v="0"/>
    <x v="0"/>
    <s v="Food and beverages"/>
    <n v="98.52"/>
    <n v="10"/>
    <n v="49.26"/>
    <n v="1034.46"/>
    <x v="74"/>
    <d v="1899-12-30T20:23:00"/>
    <s v="Ewallet"/>
    <n v="985.2"/>
    <n v="975.2"/>
    <n v="10"/>
    <n v="49.26"/>
    <x v="10"/>
  </r>
  <r>
    <x v="558"/>
    <x v="0"/>
    <x v="0"/>
    <s v="YAN"/>
    <x v="0"/>
    <x v="0"/>
    <x v="1"/>
    <s v="Food and beverages"/>
    <n v="41.66"/>
    <n v="6"/>
    <n v="12.497999999999999"/>
    <n v="262.45800000000003"/>
    <x v="56"/>
    <d v="1899-12-30T15:24:00"/>
    <s v="Ewallet"/>
    <n v="249.96"/>
    <n v="239.96"/>
    <n v="10"/>
    <n v="12.497999999999999"/>
    <x v="32"/>
  </r>
  <r>
    <x v="559"/>
    <x v="0"/>
    <x v="0"/>
    <s v="YAN"/>
    <x v="0"/>
    <x v="0"/>
    <x v="0"/>
    <s v="Home and lifestyle"/>
    <n v="72.42"/>
    <n v="3"/>
    <n v="10.863"/>
    <n v="228.12299999999999"/>
    <x v="14"/>
    <d v="1899-12-30T16:54:00"/>
    <s v="Ewallet"/>
    <n v="217.26"/>
    <n v="207.26"/>
    <n v="10"/>
    <n v="10.863"/>
    <x v="13"/>
  </r>
  <r>
    <x v="560"/>
    <x v="2"/>
    <x v="2"/>
    <s v="MAN"/>
    <x v="0"/>
    <x v="1"/>
    <x v="1"/>
    <s v="Electronic accessories"/>
    <n v="21.58"/>
    <n v="9"/>
    <n v="9.7110000000000003"/>
    <n v="203.93100000000001"/>
    <x v="86"/>
    <d v="1899-12-30T12:32:00"/>
    <s v="Cash"/>
    <n v="194.22"/>
    <n v="184.22"/>
    <n v="10"/>
    <n v="9.7110000000000003"/>
    <x v="48"/>
  </r>
  <r>
    <x v="561"/>
    <x v="1"/>
    <x v="1"/>
    <s v="NAY"/>
    <x v="1"/>
    <x v="1"/>
    <x v="1"/>
    <s v="Food and beverages"/>
    <n v="89.2"/>
    <n v="10"/>
    <n v="44.6"/>
    <n v="936.6"/>
    <x v="48"/>
    <d v="1899-12-30T15:42:00"/>
    <s v="Credit card"/>
    <n v="892"/>
    <n v="882"/>
    <n v="10"/>
    <n v="44.6"/>
    <x v="18"/>
  </r>
  <r>
    <x v="562"/>
    <x v="2"/>
    <x v="2"/>
    <s v="MAN"/>
    <x v="0"/>
    <x v="1"/>
    <x v="0"/>
    <s v="Electronic accessories"/>
    <n v="42.42"/>
    <n v="8"/>
    <n v="16.968"/>
    <n v="356.32799999999997"/>
    <x v="74"/>
    <d v="1899-12-30T13:58:00"/>
    <s v="Ewallet"/>
    <n v="339.36"/>
    <n v="329.36"/>
    <n v="10"/>
    <n v="16.968"/>
    <x v="14"/>
  </r>
  <r>
    <x v="563"/>
    <x v="0"/>
    <x v="0"/>
    <s v="YAN"/>
    <x v="0"/>
    <x v="0"/>
    <x v="1"/>
    <s v="Electronic accessories"/>
    <n v="74.510000000000005"/>
    <n v="6"/>
    <n v="22.353000000000002"/>
    <n v="469.41300000000001"/>
    <x v="80"/>
    <d v="1899-12-30T15:08:00"/>
    <s v="Ewallet"/>
    <n v="447.06"/>
    <n v="437.06"/>
    <n v="10"/>
    <n v="22.353000000000002"/>
    <x v="59"/>
  </r>
  <r>
    <x v="564"/>
    <x v="2"/>
    <x v="2"/>
    <s v="MAN"/>
    <x v="0"/>
    <x v="1"/>
    <x v="1"/>
    <s v="Fashion accessories"/>
    <n v="99.25"/>
    <n v="2"/>
    <n v="9.9250000000000007"/>
    <n v="208.42500000000001"/>
    <x v="80"/>
    <d v="1899-12-30T13:02:00"/>
    <s v="Cash"/>
    <n v="198.5"/>
    <n v="188.5"/>
    <n v="10"/>
    <n v="9.9250000000000007"/>
    <x v="54"/>
  </r>
  <r>
    <x v="565"/>
    <x v="0"/>
    <x v="0"/>
    <s v="YAN"/>
    <x v="0"/>
    <x v="1"/>
    <x v="0"/>
    <s v="Food and beverages"/>
    <n v="81.209999999999994"/>
    <n v="10"/>
    <n v="40.604999999999997"/>
    <n v="852.70500000000004"/>
    <x v="29"/>
    <d v="1899-12-30T13:01:00"/>
    <s v="Credit card"/>
    <n v="812.1"/>
    <n v="802.1"/>
    <n v="10"/>
    <n v="40.604999999999997"/>
    <x v="31"/>
  </r>
  <r>
    <x v="566"/>
    <x v="1"/>
    <x v="1"/>
    <s v="NAY"/>
    <x v="1"/>
    <x v="1"/>
    <x v="0"/>
    <s v="Sports and travel"/>
    <n v="49.33"/>
    <n v="10"/>
    <n v="24.664999999999999"/>
    <n v="517.96500000000003"/>
    <x v="36"/>
    <d v="1899-12-30T16:40:00"/>
    <s v="Credit card"/>
    <n v="493.3"/>
    <n v="483.3"/>
    <n v="10"/>
    <n v="24.664999999999999"/>
    <x v="45"/>
  </r>
  <r>
    <x v="567"/>
    <x v="0"/>
    <x v="0"/>
    <s v="YAN"/>
    <x v="0"/>
    <x v="1"/>
    <x v="0"/>
    <s v="Fashion accessories"/>
    <n v="65.739999999999995"/>
    <n v="9"/>
    <n v="29.582999999999998"/>
    <n v="621.24300000000005"/>
    <x v="17"/>
    <d v="1899-12-30T13:55:00"/>
    <s v="Cash"/>
    <n v="591.66"/>
    <n v="581.66"/>
    <n v="10"/>
    <n v="29.582999999999998"/>
    <x v="25"/>
  </r>
  <r>
    <x v="568"/>
    <x v="2"/>
    <x v="2"/>
    <s v="MAN"/>
    <x v="0"/>
    <x v="1"/>
    <x v="0"/>
    <s v="Fashion accessories"/>
    <n v="79.86"/>
    <n v="7"/>
    <n v="27.951000000000001"/>
    <n v="586.971"/>
    <x v="8"/>
    <d v="1899-12-30T10:33:00"/>
    <s v="Credit card"/>
    <n v="559.02"/>
    <n v="549.02"/>
    <n v="10"/>
    <n v="27.951000000000001"/>
    <x v="46"/>
  </r>
  <r>
    <x v="569"/>
    <x v="1"/>
    <x v="1"/>
    <s v="NAY"/>
    <x v="1"/>
    <x v="1"/>
    <x v="0"/>
    <s v="Sports and travel"/>
    <n v="73.98"/>
    <n v="7"/>
    <n v="25.893000000000001"/>
    <n v="543.75300000000004"/>
    <x v="22"/>
    <d v="1899-12-30T16:42:00"/>
    <s v="Ewallet"/>
    <n v="517.86"/>
    <n v="507.86"/>
    <n v="10"/>
    <n v="25.893000000000001"/>
    <x v="5"/>
  </r>
  <r>
    <x v="570"/>
    <x v="2"/>
    <x v="2"/>
    <s v="MAN"/>
    <x v="0"/>
    <x v="0"/>
    <x v="0"/>
    <s v="Home and lifestyle"/>
    <n v="82.04"/>
    <n v="5"/>
    <n v="20.51"/>
    <n v="430.71"/>
    <x v="6"/>
    <d v="1899-12-30T17:16:00"/>
    <s v="Credit card"/>
    <n v="410.2"/>
    <n v="400.2"/>
    <n v="10"/>
    <n v="20.51"/>
    <x v="29"/>
  </r>
  <r>
    <x v="571"/>
    <x v="2"/>
    <x v="2"/>
    <s v="MAN"/>
    <x v="0"/>
    <x v="0"/>
    <x v="1"/>
    <s v="Sports and travel"/>
    <n v="26.67"/>
    <n v="10"/>
    <n v="13.335000000000001"/>
    <n v="280.03500000000003"/>
    <x v="71"/>
    <d v="1899-12-30T11:48:00"/>
    <s v="Cash"/>
    <n v="266.7"/>
    <n v="256.7"/>
    <n v="10"/>
    <n v="13.335000000000001"/>
    <x v="17"/>
  </r>
  <r>
    <x v="572"/>
    <x v="0"/>
    <x v="0"/>
    <s v="YAN"/>
    <x v="0"/>
    <x v="0"/>
    <x v="1"/>
    <s v="Food and beverages"/>
    <n v="10.130000000000001"/>
    <n v="7"/>
    <n v="3.5455000000000001"/>
    <n v="74.455500000000001"/>
    <x v="24"/>
    <d v="1899-12-30T19:35:00"/>
    <s v="Ewallet"/>
    <n v="70.91"/>
    <n v="60.91"/>
    <n v="10"/>
    <n v="3.5455000000000001"/>
    <x v="47"/>
  </r>
  <r>
    <x v="573"/>
    <x v="2"/>
    <x v="2"/>
    <s v="MAN"/>
    <x v="0"/>
    <x v="1"/>
    <x v="1"/>
    <s v="Food and beverages"/>
    <n v="72.39"/>
    <n v="2"/>
    <n v="7.2389999999999999"/>
    <n v="152.01900000000001"/>
    <x v="50"/>
    <d v="1899-12-30T19:55:00"/>
    <s v="Credit card"/>
    <n v="144.78"/>
    <n v="134.78"/>
    <n v="10"/>
    <n v="7.2389999999999999"/>
    <x v="34"/>
  </r>
  <r>
    <x v="574"/>
    <x v="0"/>
    <x v="0"/>
    <s v="YAN"/>
    <x v="0"/>
    <x v="1"/>
    <x v="1"/>
    <s v="Sports and travel"/>
    <n v="85.91"/>
    <n v="5"/>
    <n v="21.477499999999999"/>
    <n v="451.02749999999997"/>
    <x v="23"/>
    <d v="1899-12-30T14:33:00"/>
    <s v="Credit card"/>
    <n v="429.55"/>
    <n v="419.55"/>
    <n v="10"/>
    <n v="21.477499999999999"/>
    <x v="17"/>
  </r>
  <r>
    <x v="575"/>
    <x v="2"/>
    <x v="2"/>
    <s v="MAN"/>
    <x v="0"/>
    <x v="0"/>
    <x v="1"/>
    <s v="Fashion accessories"/>
    <n v="81.31"/>
    <n v="7"/>
    <n v="28.458500000000001"/>
    <n v="597.62850000000003"/>
    <x v="59"/>
    <d v="1899-12-30T19:49:00"/>
    <s v="Ewallet"/>
    <n v="569.16999999999996"/>
    <n v="559.16999999999996"/>
    <n v="10"/>
    <n v="28.458500000000001"/>
    <x v="31"/>
  </r>
  <r>
    <x v="576"/>
    <x v="2"/>
    <x v="2"/>
    <s v="MAN"/>
    <x v="0"/>
    <x v="1"/>
    <x v="1"/>
    <s v="Food and beverages"/>
    <n v="60.3"/>
    <n v="4"/>
    <n v="12.06"/>
    <n v="253.26"/>
    <x v="9"/>
    <d v="1899-12-30T18:43:00"/>
    <s v="Cash"/>
    <n v="241.2"/>
    <n v="231.2"/>
    <n v="10"/>
    <n v="12.06"/>
    <x v="6"/>
  </r>
  <r>
    <x v="577"/>
    <x v="1"/>
    <x v="1"/>
    <s v="NAY"/>
    <x v="1"/>
    <x v="1"/>
    <x v="1"/>
    <s v="Food and beverages"/>
    <n v="31.77"/>
    <n v="4"/>
    <n v="6.3540000000000001"/>
    <n v="133.434"/>
    <x v="78"/>
    <d v="1899-12-30T14:43:00"/>
    <s v="Ewallet"/>
    <n v="127.08"/>
    <n v="117.08"/>
    <n v="10"/>
    <n v="6.3540000000000001"/>
    <x v="56"/>
  </r>
  <r>
    <x v="578"/>
    <x v="0"/>
    <x v="0"/>
    <s v="YAN"/>
    <x v="0"/>
    <x v="1"/>
    <x v="0"/>
    <s v="Health and beauty"/>
    <n v="64.27"/>
    <n v="4"/>
    <n v="12.853999999999999"/>
    <n v="269.93400000000003"/>
    <x v="58"/>
    <d v="1899-12-30T13:54:00"/>
    <s v="Cash"/>
    <n v="257.08"/>
    <n v="247.07999999999998"/>
    <n v="10"/>
    <n v="12.853999999999999"/>
    <x v="25"/>
  </r>
  <r>
    <x v="579"/>
    <x v="2"/>
    <x v="2"/>
    <s v="MAN"/>
    <x v="0"/>
    <x v="1"/>
    <x v="1"/>
    <s v="Health and beauty"/>
    <n v="69.510000000000005"/>
    <n v="2"/>
    <n v="6.9509999999999996"/>
    <n v="145.971"/>
    <x v="59"/>
    <d v="1899-12-30T12:15:00"/>
    <s v="Ewallet"/>
    <n v="139.02000000000001"/>
    <n v="129.02000000000001"/>
    <n v="10"/>
    <n v="6.9509999999999996"/>
    <x v="34"/>
  </r>
  <r>
    <x v="580"/>
    <x v="1"/>
    <x v="1"/>
    <s v="NAY"/>
    <x v="1"/>
    <x v="1"/>
    <x v="1"/>
    <s v="Food and beverages"/>
    <n v="27.22"/>
    <n v="3"/>
    <n v="4.0830000000000002"/>
    <n v="85.742999999999995"/>
    <x v="27"/>
    <d v="1899-12-30T12:37:00"/>
    <s v="Cash"/>
    <n v="81.66"/>
    <n v="71.66"/>
    <n v="10"/>
    <n v="4.0830000000000002"/>
    <x v="48"/>
  </r>
  <r>
    <x v="581"/>
    <x v="0"/>
    <x v="0"/>
    <s v="YAN"/>
    <x v="0"/>
    <x v="0"/>
    <x v="0"/>
    <s v="Health and beauty"/>
    <n v="77.680000000000007"/>
    <n v="4"/>
    <n v="15.536"/>
    <n v="326.25599999999997"/>
    <x v="60"/>
    <d v="1899-12-30T19:54:00"/>
    <s v="Cash"/>
    <n v="310.72000000000003"/>
    <n v="300.72000000000003"/>
    <n v="10"/>
    <n v="15.536"/>
    <x v="3"/>
  </r>
  <r>
    <x v="582"/>
    <x v="1"/>
    <x v="1"/>
    <s v="NAY"/>
    <x v="1"/>
    <x v="0"/>
    <x v="0"/>
    <s v="Fashion accessories"/>
    <n v="92.98"/>
    <n v="2"/>
    <n v="9.298"/>
    <n v="195.25800000000001"/>
    <x v="77"/>
    <d v="1899-12-30T15:06:00"/>
    <s v="Credit card"/>
    <n v="185.96"/>
    <n v="175.96"/>
    <n v="10"/>
    <n v="9.298"/>
    <x v="7"/>
  </r>
  <r>
    <x v="583"/>
    <x v="2"/>
    <x v="2"/>
    <s v="MAN"/>
    <x v="0"/>
    <x v="0"/>
    <x v="0"/>
    <s v="Fashion accessories"/>
    <n v="18.079999999999998"/>
    <n v="4"/>
    <n v="3.6160000000000001"/>
    <n v="75.936000000000007"/>
    <x v="78"/>
    <d v="1899-12-30T18:03:00"/>
    <s v="Credit card"/>
    <n v="72.319999999999993"/>
    <n v="62.319999999999993"/>
    <n v="10"/>
    <n v="3.6160000000000001"/>
    <x v="33"/>
  </r>
  <r>
    <x v="584"/>
    <x v="2"/>
    <x v="2"/>
    <s v="MAN"/>
    <x v="0"/>
    <x v="1"/>
    <x v="1"/>
    <s v="Sports and travel"/>
    <n v="63.06"/>
    <n v="3"/>
    <n v="9.4589999999999996"/>
    <n v="198.63900000000001"/>
    <x v="64"/>
    <d v="1899-12-30T15:58:00"/>
    <s v="Ewallet"/>
    <n v="189.18"/>
    <n v="179.18"/>
    <n v="10"/>
    <n v="9.4589999999999996"/>
    <x v="27"/>
  </r>
  <r>
    <x v="585"/>
    <x v="0"/>
    <x v="0"/>
    <s v="YAN"/>
    <x v="0"/>
    <x v="1"/>
    <x v="1"/>
    <s v="Health and beauty"/>
    <n v="51.71"/>
    <n v="4"/>
    <n v="10.342000000000001"/>
    <n v="217.18199999999999"/>
    <x v="11"/>
    <d v="1899-12-30T13:53:00"/>
    <s v="Credit card"/>
    <n v="206.84"/>
    <n v="196.84"/>
    <n v="10"/>
    <n v="10.342000000000001"/>
    <x v="57"/>
  </r>
  <r>
    <x v="586"/>
    <x v="0"/>
    <x v="0"/>
    <s v="YAN"/>
    <x v="0"/>
    <x v="1"/>
    <x v="0"/>
    <s v="Food and beverages"/>
    <n v="52.34"/>
    <n v="3"/>
    <n v="7.851"/>
    <n v="164.87100000000001"/>
    <x v="39"/>
    <d v="1899-12-30T14:03:00"/>
    <s v="Cash"/>
    <n v="157.02000000000001"/>
    <n v="147.02000000000001"/>
    <n v="10"/>
    <n v="7.851"/>
    <x v="51"/>
  </r>
  <r>
    <x v="587"/>
    <x v="0"/>
    <x v="0"/>
    <s v="YAN"/>
    <x v="0"/>
    <x v="1"/>
    <x v="0"/>
    <s v="Sports and travel"/>
    <n v="43.06"/>
    <n v="5"/>
    <n v="10.765000000000001"/>
    <n v="226.065"/>
    <x v="87"/>
    <d v="1899-12-30T16:38:00"/>
    <s v="Ewallet"/>
    <n v="215.3"/>
    <n v="205.3"/>
    <n v="10"/>
    <n v="10.765000000000001"/>
    <x v="25"/>
  </r>
  <r>
    <x v="588"/>
    <x v="1"/>
    <x v="1"/>
    <s v="NAY"/>
    <x v="1"/>
    <x v="1"/>
    <x v="1"/>
    <s v="Fashion accessories"/>
    <n v="59.61"/>
    <n v="10"/>
    <n v="29.805"/>
    <n v="625.90499999999997"/>
    <x v="86"/>
    <d v="1899-12-30T11:07:00"/>
    <s v="Cash"/>
    <n v="596.1"/>
    <n v="586.1"/>
    <n v="10"/>
    <n v="29.805"/>
    <x v="4"/>
  </r>
  <r>
    <x v="589"/>
    <x v="0"/>
    <x v="0"/>
    <s v="YAN"/>
    <x v="0"/>
    <x v="1"/>
    <x v="1"/>
    <s v="Health and beauty"/>
    <n v="14.62"/>
    <n v="5"/>
    <n v="3.6549999999999998"/>
    <n v="76.754999999999995"/>
    <x v="31"/>
    <d v="1899-12-30T12:23:00"/>
    <s v="Cash"/>
    <n v="73.099999999999994"/>
    <n v="63.099999999999994"/>
    <n v="10"/>
    <n v="3.6549999999999998"/>
    <x v="18"/>
  </r>
  <r>
    <x v="590"/>
    <x v="1"/>
    <x v="1"/>
    <s v="NAY"/>
    <x v="1"/>
    <x v="0"/>
    <x v="1"/>
    <s v="Health and beauty"/>
    <n v="46.53"/>
    <n v="6"/>
    <n v="13.959"/>
    <n v="293.13900000000001"/>
    <x v="2"/>
    <d v="1899-12-30T10:54:00"/>
    <s v="Credit card"/>
    <n v="279.18"/>
    <n v="269.18"/>
    <n v="10"/>
    <n v="13.959"/>
    <x v="42"/>
  </r>
  <r>
    <x v="591"/>
    <x v="1"/>
    <x v="1"/>
    <s v="NAY"/>
    <x v="1"/>
    <x v="0"/>
    <x v="0"/>
    <s v="Home and lifestyle"/>
    <n v="24.24"/>
    <n v="7"/>
    <n v="8.484"/>
    <n v="178.16399999999999"/>
    <x v="3"/>
    <d v="1899-12-30T17:38:00"/>
    <s v="Ewallet"/>
    <n v="169.68"/>
    <n v="159.68"/>
    <n v="10"/>
    <n v="8.484"/>
    <x v="45"/>
  </r>
  <r>
    <x v="592"/>
    <x v="0"/>
    <x v="0"/>
    <s v="YAN"/>
    <x v="0"/>
    <x v="0"/>
    <x v="0"/>
    <s v="Sports and travel"/>
    <n v="45.58"/>
    <n v="1"/>
    <n v="2.2789999999999999"/>
    <n v="47.859000000000002"/>
    <x v="13"/>
    <d v="1899-12-30T14:13:00"/>
    <s v="Cash"/>
    <n v="45.58"/>
    <n v="35.58"/>
    <n v="10"/>
    <n v="2.2789999999999999"/>
    <x v="57"/>
  </r>
  <r>
    <x v="593"/>
    <x v="0"/>
    <x v="0"/>
    <s v="YAN"/>
    <x v="0"/>
    <x v="0"/>
    <x v="0"/>
    <s v="Sports and travel"/>
    <n v="75.2"/>
    <n v="3"/>
    <n v="11.28"/>
    <n v="236.88"/>
    <x v="63"/>
    <d v="1899-12-30T11:51:00"/>
    <s v="Ewallet"/>
    <n v="225.6"/>
    <n v="215.6"/>
    <n v="10"/>
    <n v="11.28"/>
    <x v="19"/>
  </r>
  <r>
    <x v="594"/>
    <x v="2"/>
    <x v="2"/>
    <s v="MAN"/>
    <x v="0"/>
    <x v="0"/>
    <x v="1"/>
    <s v="Sports and travel"/>
    <n v="96.8"/>
    <n v="3"/>
    <n v="14.52"/>
    <n v="304.92"/>
    <x v="20"/>
    <d v="1899-12-30T13:05:00"/>
    <s v="Cash"/>
    <n v="290.39999999999998"/>
    <n v="280.39999999999998"/>
    <n v="10"/>
    <n v="14.52"/>
    <x v="4"/>
  </r>
  <r>
    <x v="595"/>
    <x v="2"/>
    <x v="2"/>
    <s v="MAN"/>
    <x v="0"/>
    <x v="1"/>
    <x v="1"/>
    <s v="Health and beauty"/>
    <n v="14.82"/>
    <n v="3"/>
    <n v="2.2229999999999999"/>
    <n v="46.683"/>
    <x v="59"/>
    <d v="1899-12-30T11:30:00"/>
    <s v="Credit card"/>
    <n v="44.46"/>
    <n v="34.46"/>
    <n v="10"/>
    <n v="2.2229999999999999"/>
    <x v="44"/>
  </r>
  <r>
    <x v="596"/>
    <x v="0"/>
    <x v="0"/>
    <s v="YAN"/>
    <x v="0"/>
    <x v="1"/>
    <x v="1"/>
    <s v="Food and beverages"/>
    <n v="52.2"/>
    <n v="3"/>
    <n v="7.83"/>
    <n v="164.43"/>
    <x v="42"/>
    <d v="1899-12-30T13:30:00"/>
    <s v="Credit card"/>
    <n v="156.6"/>
    <n v="146.6"/>
    <n v="10"/>
    <n v="7.83"/>
    <x v="33"/>
  </r>
  <r>
    <x v="597"/>
    <x v="1"/>
    <x v="1"/>
    <s v="NAY"/>
    <x v="1"/>
    <x v="1"/>
    <x v="0"/>
    <s v="Sports and travel"/>
    <n v="46.66"/>
    <n v="9"/>
    <n v="20.997"/>
    <n v="440.93700000000001"/>
    <x v="21"/>
    <d v="1899-12-30T19:11:00"/>
    <s v="Ewallet"/>
    <n v="419.94"/>
    <n v="409.94"/>
    <n v="10"/>
    <n v="20.997"/>
    <x v="4"/>
  </r>
  <r>
    <x v="598"/>
    <x v="1"/>
    <x v="1"/>
    <s v="NAY"/>
    <x v="1"/>
    <x v="1"/>
    <x v="0"/>
    <s v="Fashion accessories"/>
    <n v="36.85"/>
    <n v="5"/>
    <n v="9.2125000000000004"/>
    <n v="193.46250000000001"/>
    <x v="53"/>
    <d v="1899-12-30T18:53:00"/>
    <s v="Cash"/>
    <n v="184.25"/>
    <n v="174.25"/>
    <n v="10"/>
    <n v="9.2125000000000004"/>
    <x v="51"/>
  </r>
  <r>
    <x v="599"/>
    <x v="0"/>
    <x v="0"/>
    <s v="YAN"/>
    <x v="0"/>
    <x v="0"/>
    <x v="0"/>
    <s v="Home and lifestyle"/>
    <n v="70.319999999999993"/>
    <n v="2"/>
    <n v="7.032"/>
    <n v="147.672"/>
    <x v="62"/>
    <d v="1899-12-30T14:22:00"/>
    <s v="Ewallet"/>
    <n v="140.63999999999999"/>
    <n v="130.63999999999999"/>
    <n v="10"/>
    <n v="7.032"/>
    <x v="1"/>
  </r>
  <r>
    <x v="600"/>
    <x v="1"/>
    <x v="1"/>
    <s v="NAY"/>
    <x v="1"/>
    <x v="1"/>
    <x v="1"/>
    <s v="Electronic accessories"/>
    <n v="83.08"/>
    <n v="1"/>
    <n v="4.1539999999999999"/>
    <n v="87.233999999999995"/>
    <x v="54"/>
    <d v="1899-12-30T17:16:00"/>
    <s v="Ewallet"/>
    <n v="83.08"/>
    <n v="73.08"/>
    <n v="10"/>
    <n v="4.1539999999999999"/>
    <x v="41"/>
  </r>
  <r>
    <x v="601"/>
    <x v="1"/>
    <x v="1"/>
    <s v="NAY"/>
    <x v="1"/>
    <x v="1"/>
    <x v="0"/>
    <s v="Fashion accessories"/>
    <n v="64.989999999999995"/>
    <n v="1"/>
    <n v="3.2494999999999998"/>
    <n v="68.239500000000007"/>
    <x v="53"/>
    <d v="1899-12-30T10:06:00"/>
    <s v="Credit card"/>
    <n v="64.989999999999995"/>
    <n v="54.989999999999995"/>
    <n v="10"/>
    <n v="3.2494999999999998"/>
    <x v="10"/>
  </r>
  <r>
    <x v="602"/>
    <x v="1"/>
    <x v="1"/>
    <s v="NAY"/>
    <x v="1"/>
    <x v="1"/>
    <x v="1"/>
    <s v="Food and beverages"/>
    <n v="77.56"/>
    <n v="10"/>
    <n v="38.78"/>
    <n v="814.38"/>
    <x v="86"/>
    <d v="1899-12-30T20:35:00"/>
    <s v="Ewallet"/>
    <n v="775.6"/>
    <n v="765.6"/>
    <n v="10"/>
    <n v="38.78"/>
    <x v="16"/>
  </r>
  <r>
    <x v="603"/>
    <x v="2"/>
    <x v="2"/>
    <s v="MAN"/>
    <x v="0"/>
    <x v="1"/>
    <x v="0"/>
    <s v="Sports and travel"/>
    <n v="54.51"/>
    <n v="6"/>
    <n v="16.353000000000002"/>
    <n v="343.41300000000001"/>
    <x v="85"/>
    <d v="1899-12-30T13:54:00"/>
    <s v="Ewallet"/>
    <n v="327.06"/>
    <n v="317.06"/>
    <n v="10"/>
    <n v="16.353000000000002"/>
    <x v="52"/>
  </r>
  <r>
    <x v="604"/>
    <x v="1"/>
    <x v="1"/>
    <s v="NAY"/>
    <x v="1"/>
    <x v="0"/>
    <x v="0"/>
    <s v="Fashion accessories"/>
    <n v="51.89"/>
    <n v="7"/>
    <n v="18.1615"/>
    <n v="381.39150000000001"/>
    <x v="66"/>
    <d v="1899-12-30T20:08:00"/>
    <s v="Cash"/>
    <n v="363.23"/>
    <n v="353.23"/>
    <n v="10"/>
    <n v="18.1615"/>
    <x v="10"/>
  </r>
  <r>
    <x v="605"/>
    <x v="2"/>
    <x v="2"/>
    <s v="MAN"/>
    <x v="0"/>
    <x v="1"/>
    <x v="1"/>
    <s v="Home and lifestyle"/>
    <n v="31.75"/>
    <n v="4"/>
    <n v="6.35"/>
    <n v="133.35"/>
    <x v="4"/>
    <d v="1899-12-30T15:26:00"/>
    <s v="Cash"/>
    <n v="127"/>
    <n v="117"/>
    <n v="10"/>
    <n v="6.35"/>
    <x v="17"/>
  </r>
  <r>
    <x v="606"/>
    <x v="0"/>
    <x v="0"/>
    <s v="YAN"/>
    <x v="0"/>
    <x v="0"/>
    <x v="0"/>
    <s v="Fashion accessories"/>
    <n v="53.65"/>
    <n v="7"/>
    <n v="18.7775"/>
    <n v="394.32749999999999"/>
    <x v="34"/>
    <d v="1899-12-30T12:56:00"/>
    <s v="Ewallet"/>
    <n v="375.55"/>
    <n v="365.55"/>
    <n v="10"/>
    <n v="18.7775"/>
    <x v="53"/>
  </r>
  <r>
    <x v="607"/>
    <x v="1"/>
    <x v="1"/>
    <s v="NAY"/>
    <x v="1"/>
    <x v="0"/>
    <x v="0"/>
    <s v="Food and beverages"/>
    <n v="49.79"/>
    <n v="4"/>
    <n v="9.9580000000000002"/>
    <n v="209.11799999999999"/>
    <x v="61"/>
    <d v="1899-12-30T19:16:00"/>
    <s v="Credit card"/>
    <n v="199.16"/>
    <n v="189.16"/>
    <n v="10"/>
    <n v="9.9580000000000002"/>
    <x v="41"/>
  </r>
  <r>
    <x v="608"/>
    <x v="0"/>
    <x v="0"/>
    <s v="YAN"/>
    <x v="0"/>
    <x v="1"/>
    <x v="1"/>
    <s v="Fashion accessories"/>
    <n v="30.61"/>
    <n v="1"/>
    <n v="1.5305"/>
    <n v="32.140500000000003"/>
    <x v="54"/>
    <d v="1899-12-30T12:20:00"/>
    <s v="Ewallet"/>
    <n v="30.61"/>
    <n v="20.61"/>
    <n v="10"/>
    <n v="1.5305"/>
    <x v="53"/>
  </r>
  <r>
    <x v="609"/>
    <x v="2"/>
    <x v="2"/>
    <s v="MAN"/>
    <x v="0"/>
    <x v="0"/>
    <x v="1"/>
    <s v="Food and beverages"/>
    <n v="57.89"/>
    <n v="2"/>
    <n v="5.7889999999999997"/>
    <n v="121.569"/>
    <x v="29"/>
    <d v="1899-12-30T10:37:00"/>
    <s v="Ewallet"/>
    <n v="115.78"/>
    <n v="105.78"/>
    <n v="10"/>
    <n v="5.7889999999999997"/>
    <x v="60"/>
  </r>
  <r>
    <x v="610"/>
    <x v="0"/>
    <x v="0"/>
    <s v="YAN"/>
    <x v="0"/>
    <x v="1"/>
    <x v="0"/>
    <s v="Electronic accessories"/>
    <n v="28.96"/>
    <n v="1"/>
    <n v="1.448"/>
    <n v="30.408000000000001"/>
    <x v="13"/>
    <d v="1899-12-30T10:18:00"/>
    <s v="Credit card"/>
    <n v="28.96"/>
    <n v="18.96"/>
    <n v="10"/>
    <n v="1.448"/>
    <x v="56"/>
  </r>
  <r>
    <x v="611"/>
    <x v="1"/>
    <x v="1"/>
    <s v="NAY"/>
    <x v="1"/>
    <x v="0"/>
    <x v="0"/>
    <s v="Food and beverages"/>
    <n v="98.97"/>
    <n v="9"/>
    <n v="44.536499999999997"/>
    <n v="935.26649999999995"/>
    <x v="11"/>
    <d v="1899-12-30T11:23:00"/>
    <s v="Cash"/>
    <n v="890.73"/>
    <n v="880.73"/>
    <n v="10"/>
    <n v="44.536499999999997"/>
    <x v="24"/>
  </r>
  <r>
    <x v="612"/>
    <x v="2"/>
    <x v="2"/>
    <s v="MAN"/>
    <x v="0"/>
    <x v="0"/>
    <x v="1"/>
    <s v="Fashion accessories"/>
    <n v="93.22"/>
    <n v="3"/>
    <n v="13.983000000000001"/>
    <n v="293.64299999999997"/>
    <x v="46"/>
    <d v="1899-12-30T11:45:00"/>
    <s v="Cash"/>
    <n v="279.66000000000003"/>
    <n v="269.66000000000003"/>
    <n v="10"/>
    <n v="13.983000000000001"/>
    <x v="8"/>
  </r>
  <r>
    <x v="613"/>
    <x v="1"/>
    <x v="1"/>
    <s v="NAY"/>
    <x v="1"/>
    <x v="0"/>
    <x v="1"/>
    <s v="Sports and travel"/>
    <n v="80.930000000000007"/>
    <n v="1"/>
    <n v="4.0465"/>
    <n v="84.976500000000001"/>
    <x v="64"/>
    <d v="1899-12-30T16:08:00"/>
    <s v="Credit card"/>
    <n v="80.930000000000007"/>
    <n v="70.930000000000007"/>
    <n v="10"/>
    <n v="4.0465"/>
    <x v="54"/>
  </r>
  <r>
    <x v="614"/>
    <x v="0"/>
    <x v="0"/>
    <s v="YAN"/>
    <x v="0"/>
    <x v="0"/>
    <x v="1"/>
    <s v="Food and beverages"/>
    <n v="67.45"/>
    <n v="10"/>
    <n v="33.725000000000001"/>
    <n v="708.22500000000002"/>
    <x v="36"/>
    <d v="1899-12-30T11:25:00"/>
    <s v="Ewallet"/>
    <n v="674.5"/>
    <n v="664.5"/>
    <n v="10"/>
    <n v="33.725000000000001"/>
    <x v="50"/>
  </r>
  <r>
    <x v="615"/>
    <x v="0"/>
    <x v="0"/>
    <s v="YAN"/>
    <x v="0"/>
    <x v="0"/>
    <x v="0"/>
    <s v="Sports and travel"/>
    <n v="38.72"/>
    <n v="9"/>
    <n v="17.423999999999999"/>
    <n v="365.904"/>
    <x v="80"/>
    <d v="1899-12-30T12:24:00"/>
    <s v="Ewallet"/>
    <n v="348.48"/>
    <n v="338.48"/>
    <n v="10"/>
    <n v="17.423999999999999"/>
    <x v="50"/>
  </r>
  <r>
    <x v="616"/>
    <x v="2"/>
    <x v="2"/>
    <s v="MAN"/>
    <x v="0"/>
    <x v="0"/>
    <x v="1"/>
    <s v="Sports and travel"/>
    <n v="72.599999999999994"/>
    <n v="6"/>
    <n v="21.78"/>
    <n v="457.38"/>
    <x v="50"/>
    <d v="1899-12-30T19:51:00"/>
    <s v="Cash"/>
    <n v="435.6"/>
    <n v="425.6"/>
    <n v="10"/>
    <n v="21.78"/>
    <x v="16"/>
  </r>
  <r>
    <x v="617"/>
    <x v="1"/>
    <x v="1"/>
    <s v="NAY"/>
    <x v="1"/>
    <x v="0"/>
    <x v="1"/>
    <s v="Electronic accessories"/>
    <n v="87.91"/>
    <n v="5"/>
    <n v="21.977499999999999"/>
    <n v="461.52749999999997"/>
    <x v="86"/>
    <d v="1899-12-30T18:10:00"/>
    <s v="Ewallet"/>
    <n v="439.55"/>
    <n v="429.55"/>
    <n v="10"/>
    <n v="21.977499999999999"/>
    <x v="18"/>
  </r>
  <r>
    <x v="618"/>
    <x v="0"/>
    <x v="0"/>
    <s v="YAN"/>
    <x v="0"/>
    <x v="0"/>
    <x v="1"/>
    <s v="Food and beverages"/>
    <n v="98.53"/>
    <n v="6"/>
    <n v="29.559000000000001"/>
    <n v="620.73900000000003"/>
    <x v="54"/>
    <d v="1899-12-30T11:22:00"/>
    <s v="Credit card"/>
    <n v="591.17999999999995"/>
    <n v="581.17999999999995"/>
    <n v="10"/>
    <n v="29.559000000000001"/>
    <x v="43"/>
  </r>
  <r>
    <x v="619"/>
    <x v="1"/>
    <x v="1"/>
    <s v="NAY"/>
    <x v="1"/>
    <x v="0"/>
    <x v="0"/>
    <s v="Fashion accessories"/>
    <n v="43.46"/>
    <n v="6"/>
    <n v="13.038"/>
    <n v="273.798"/>
    <x v="13"/>
    <d v="1899-12-30T17:55:00"/>
    <s v="Ewallet"/>
    <n v="260.76"/>
    <n v="250.76"/>
    <n v="10"/>
    <n v="13.038"/>
    <x v="23"/>
  </r>
  <r>
    <x v="620"/>
    <x v="0"/>
    <x v="0"/>
    <s v="YAN"/>
    <x v="0"/>
    <x v="1"/>
    <x v="0"/>
    <s v="Food and beverages"/>
    <n v="71.680000000000007"/>
    <n v="3"/>
    <n v="10.752000000000001"/>
    <n v="225.792"/>
    <x v="61"/>
    <d v="1899-12-30T15:30:00"/>
    <s v="Credit card"/>
    <n v="215.04"/>
    <n v="205.04"/>
    <n v="10"/>
    <n v="10.752000000000001"/>
    <x v="51"/>
  </r>
  <r>
    <x v="621"/>
    <x v="0"/>
    <x v="0"/>
    <s v="YAN"/>
    <x v="0"/>
    <x v="0"/>
    <x v="0"/>
    <s v="Food and beverages"/>
    <n v="91.61"/>
    <n v="1"/>
    <n v="4.5804999999999998"/>
    <n v="96.1905"/>
    <x v="80"/>
    <d v="1899-12-30T19:44:00"/>
    <s v="Cash"/>
    <n v="91.61"/>
    <n v="81.61"/>
    <n v="10"/>
    <n v="4.5804999999999998"/>
    <x v="57"/>
  </r>
  <r>
    <x v="622"/>
    <x v="2"/>
    <x v="2"/>
    <s v="MAN"/>
    <x v="0"/>
    <x v="0"/>
    <x v="0"/>
    <s v="Home and lifestyle"/>
    <n v="94.59"/>
    <n v="7"/>
    <n v="33.106499999999997"/>
    <n v="695.23649999999998"/>
    <x v="29"/>
    <d v="1899-12-30T15:27:00"/>
    <s v="Credit card"/>
    <n v="662.13"/>
    <n v="652.13"/>
    <n v="10"/>
    <n v="33.106499999999997"/>
    <x v="49"/>
  </r>
  <r>
    <x v="623"/>
    <x v="2"/>
    <x v="2"/>
    <s v="MAN"/>
    <x v="0"/>
    <x v="1"/>
    <x v="0"/>
    <s v="Fashion accessories"/>
    <n v="83.25"/>
    <n v="10"/>
    <n v="41.625"/>
    <n v="874.125"/>
    <x v="52"/>
    <d v="1899-12-30T11:25:00"/>
    <s v="Credit card"/>
    <n v="832.5"/>
    <n v="822.5"/>
    <n v="10"/>
    <n v="41.625"/>
    <x v="18"/>
  </r>
  <r>
    <x v="624"/>
    <x v="2"/>
    <x v="2"/>
    <s v="MAN"/>
    <x v="0"/>
    <x v="0"/>
    <x v="1"/>
    <s v="Fashion accessories"/>
    <n v="91.35"/>
    <n v="1"/>
    <n v="4.5674999999999999"/>
    <n v="95.917500000000004"/>
    <x v="69"/>
    <d v="1899-12-30T15:42:00"/>
    <s v="Cash"/>
    <n v="91.35"/>
    <n v="81.349999999999994"/>
    <n v="10"/>
    <n v="4.5674999999999999"/>
    <x v="11"/>
  </r>
  <r>
    <x v="625"/>
    <x v="2"/>
    <x v="2"/>
    <s v="MAN"/>
    <x v="0"/>
    <x v="0"/>
    <x v="0"/>
    <s v="Food and beverages"/>
    <n v="78.88"/>
    <n v="2"/>
    <n v="7.8879999999999999"/>
    <n v="165.648"/>
    <x v="53"/>
    <d v="1899-12-30T16:04:00"/>
    <s v="Cash"/>
    <n v="157.76"/>
    <n v="147.76"/>
    <n v="10"/>
    <n v="7.8879999999999999"/>
    <x v="0"/>
  </r>
  <r>
    <x v="626"/>
    <x v="0"/>
    <x v="0"/>
    <s v="YAN"/>
    <x v="0"/>
    <x v="1"/>
    <x v="1"/>
    <s v="Sports and travel"/>
    <n v="60.87"/>
    <n v="2"/>
    <n v="6.0869999999999997"/>
    <n v="127.827"/>
    <x v="11"/>
    <d v="1899-12-30T12:37:00"/>
    <s v="Ewallet"/>
    <n v="121.74"/>
    <n v="111.74"/>
    <n v="10"/>
    <n v="6.0869999999999997"/>
    <x v="44"/>
  </r>
  <r>
    <x v="627"/>
    <x v="2"/>
    <x v="2"/>
    <s v="MAN"/>
    <x v="0"/>
    <x v="0"/>
    <x v="1"/>
    <s v="Health and beauty"/>
    <n v="82.58"/>
    <n v="10"/>
    <n v="41.29"/>
    <n v="867.09"/>
    <x v="86"/>
    <d v="1899-12-30T14:41:00"/>
    <s v="Cash"/>
    <n v="825.8"/>
    <n v="815.8"/>
    <n v="10"/>
    <n v="41.29"/>
    <x v="59"/>
  </r>
  <r>
    <x v="628"/>
    <x v="0"/>
    <x v="0"/>
    <s v="YAN"/>
    <x v="0"/>
    <x v="0"/>
    <x v="1"/>
    <s v="Home and lifestyle"/>
    <n v="53.3"/>
    <n v="3"/>
    <n v="7.9950000000000001"/>
    <n v="167.89500000000001"/>
    <x v="25"/>
    <d v="1899-12-30T14:19:00"/>
    <s v="Ewallet"/>
    <n v="159.9"/>
    <n v="149.9"/>
    <n v="10"/>
    <n v="7.9950000000000001"/>
    <x v="26"/>
  </r>
  <r>
    <x v="629"/>
    <x v="0"/>
    <x v="0"/>
    <s v="YAN"/>
    <x v="0"/>
    <x v="1"/>
    <x v="0"/>
    <s v="Fashion accessories"/>
    <n v="12.09"/>
    <n v="1"/>
    <n v="0.60450000000000004"/>
    <n v="12.6945"/>
    <x v="53"/>
    <d v="1899-12-30T18:19:00"/>
    <s v="Credit card"/>
    <n v="12.09"/>
    <n v="2.09"/>
    <n v="10"/>
    <n v="0.60450000000000004"/>
    <x v="13"/>
  </r>
  <r>
    <x v="630"/>
    <x v="0"/>
    <x v="0"/>
    <s v="YAN"/>
    <x v="0"/>
    <x v="1"/>
    <x v="1"/>
    <s v="Sports and travel"/>
    <n v="64.19"/>
    <n v="10"/>
    <n v="32.094999999999999"/>
    <n v="673.995"/>
    <x v="64"/>
    <d v="1899-12-30T14:08:00"/>
    <s v="Credit card"/>
    <n v="641.9"/>
    <n v="631.9"/>
    <n v="10"/>
    <n v="32.094999999999999"/>
    <x v="24"/>
  </r>
  <r>
    <x v="631"/>
    <x v="0"/>
    <x v="0"/>
    <s v="YAN"/>
    <x v="0"/>
    <x v="1"/>
    <x v="1"/>
    <s v="Electronic accessories"/>
    <n v="78.31"/>
    <n v="3"/>
    <n v="11.746499999999999"/>
    <n v="246.6765"/>
    <x v="19"/>
    <d v="1899-12-30T16:38:00"/>
    <s v="Ewallet"/>
    <n v="234.93"/>
    <n v="224.93"/>
    <n v="10"/>
    <n v="11.746499999999999"/>
    <x v="38"/>
  </r>
  <r>
    <x v="632"/>
    <x v="0"/>
    <x v="0"/>
    <s v="YAN"/>
    <x v="0"/>
    <x v="0"/>
    <x v="1"/>
    <s v="Food and beverages"/>
    <n v="83.77"/>
    <n v="2"/>
    <n v="8.3770000000000007"/>
    <n v="175.917"/>
    <x v="15"/>
    <d v="1899-12-30T10:54:00"/>
    <s v="Credit card"/>
    <n v="167.54"/>
    <n v="157.54"/>
    <n v="10"/>
    <n v="8.3770000000000007"/>
    <x v="27"/>
  </r>
  <r>
    <x v="633"/>
    <x v="2"/>
    <x v="2"/>
    <s v="MAN"/>
    <x v="0"/>
    <x v="1"/>
    <x v="1"/>
    <s v="Home and lifestyle"/>
    <n v="99.7"/>
    <n v="3"/>
    <n v="14.955"/>
    <n v="314.05500000000001"/>
    <x v="79"/>
    <d v="1899-12-30T11:29:00"/>
    <s v="Ewallet"/>
    <n v="299.10000000000002"/>
    <n v="289.10000000000002"/>
    <n v="10"/>
    <n v="14.955"/>
    <x v="28"/>
  </r>
  <r>
    <x v="634"/>
    <x v="2"/>
    <x v="2"/>
    <s v="MAN"/>
    <x v="0"/>
    <x v="0"/>
    <x v="1"/>
    <s v="Food and beverages"/>
    <n v="79.91"/>
    <n v="3"/>
    <n v="11.986499999999999"/>
    <n v="251.7165"/>
    <x v="80"/>
    <d v="1899-12-30T19:28:00"/>
    <s v="Credit card"/>
    <n v="239.73"/>
    <n v="229.73"/>
    <n v="10"/>
    <n v="11.986499999999999"/>
    <x v="59"/>
  </r>
  <r>
    <x v="635"/>
    <x v="2"/>
    <x v="2"/>
    <s v="MAN"/>
    <x v="0"/>
    <x v="0"/>
    <x v="1"/>
    <s v="Health and beauty"/>
    <n v="66.47"/>
    <n v="10"/>
    <n v="33.234999999999999"/>
    <n v="697.93499999999995"/>
    <x v="15"/>
    <d v="1899-12-30T15:01:00"/>
    <s v="Credit card"/>
    <n v="664.7"/>
    <n v="654.70000000000005"/>
    <n v="10"/>
    <n v="33.234999999999999"/>
    <x v="59"/>
  </r>
  <r>
    <x v="636"/>
    <x v="0"/>
    <x v="0"/>
    <s v="YAN"/>
    <x v="0"/>
    <x v="1"/>
    <x v="1"/>
    <s v="Health and beauty"/>
    <n v="28.95"/>
    <n v="7"/>
    <n v="10.1325"/>
    <n v="212.7825"/>
    <x v="2"/>
    <d v="1899-12-30T20:31:00"/>
    <s v="Credit card"/>
    <n v="202.65"/>
    <n v="192.65"/>
    <n v="10"/>
    <n v="10.1325"/>
    <x v="22"/>
  </r>
  <r>
    <x v="637"/>
    <x v="1"/>
    <x v="1"/>
    <s v="NAY"/>
    <x v="1"/>
    <x v="1"/>
    <x v="0"/>
    <s v="Electronic accessories"/>
    <n v="46.2"/>
    <n v="1"/>
    <n v="2.31"/>
    <n v="48.51"/>
    <x v="35"/>
    <d v="1899-12-30T12:16:00"/>
    <s v="Cash"/>
    <n v="46.2"/>
    <n v="36.200000000000003"/>
    <n v="10"/>
    <n v="2.31"/>
    <x v="31"/>
  </r>
  <r>
    <x v="638"/>
    <x v="2"/>
    <x v="2"/>
    <s v="MAN"/>
    <x v="0"/>
    <x v="0"/>
    <x v="0"/>
    <s v="Food and beverages"/>
    <n v="17.63"/>
    <n v="5"/>
    <n v="4.4074999999999998"/>
    <n v="92.557500000000005"/>
    <x v="1"/>
    <d v="1899-12-30T15:27:00"/>
    <s v="Cash"/>
    <n v="88.15"/>
    <n v="78.150000000000006"/>
    <n v="10"/>
    <n v="4.4074999999999998"/>
    <x v="23"/>
  </r>
  <r>
    <x v="639"/>
    <x v="2"/>
    <x v="2"/>
    <s v="MAN"/>
    <x v="0"/>
    <x v="1"/>
    <x v="1"/>
    <s v="Fashion accessories"/>
    <n v="52.42"/>
    <n v="3"/>
    <n v="7.8630000000000004"/>
    <n v="165.12299999999999"/>
    <x v="33"/>
    <d v="1899-12-30T17:36:00"/>
    <s v="Ewallet"/>
    <n v="157.26"/>
    <n v="147.26"/>
    <n v="10"/>
    <n v="7.8630000000000004"/>
    <x v="26"/>
  </r>
  <r>
    <x v="640"/>
    <x v="2"/>
    <x v="2"/>
    <s v="MAN"/>
    <x v="0"/>
    <x v="0"/>
    <x v="0"/>
    <s v="Food and beverages"/>
    <n v="98.79"/>
    <n v="3"/>
    <n v="14.8185"/>
    <n v="311.18849999999998"/>
    <x v="55"/>
    <d v="1899-12-30T20:00:00"/>
    <s v="Ewallet"/>
    <n v="296.37"/>
    <n v="286.37"/>
    <n v="10"/>
    <n v="14.8185"/>
    <x v="41"/>
  </r>
  <r>
    <x v="641"/>
    <x v="1"/>
    <x v="1"/>
    <s v="NAY"/>
    <x v="1"/>
    <x v="0"/>
    <x v="0"/>
    <s v="Electronic accessories"/>
    <n v="88.55"/>
    <n v="8"/>
    <n v="35.42"/>
    <n v="743.82"/>
    <x v="35"/>
    <d v="1899-12-30T15:29:00"/>
    <s v="Ewallet"/>
    <n v="708.4"/>
    <n v="698.4"/>
    <n v="10"/>
    <n v="35.42"/>
    <x v="28"/>
  </r>
  <r>
    <x v="642"/>
    <x v="2"/>
    <x v="2"/>
    <s v="MAN"/>
    <x v="0"/>
    <x v="0"/>
    <x v="1"/>
    <s v="Electronic accessories"/>
    <n v="55.67"/>
    <n v="2"/>
    <n v="5.5670000000000002"/>
    <n v="116.907"/>
    <x v="39"/>
    <d v="1899-12-30T15:08:00"/>
    <s v="Ewallet"/>
    <n v="111.34"/>
    <n v="101.34"/>
    <n v="10"/>
    <n v="5.5670000000000002"/>
    <x v="22"/>
  </r>
  <r>
    <x v="643"/>
    <x v="1"/>
    <x v="1"/>
    <s v="NAY"/>
    <x v="1"/>
    <x v="0"/>
    <x v="0"/>
    <s v="Food and beverages"/>
    <n v="72.52"/>
    <n v="8"/>
    <n v="29.007999999999999"/>
    <n v="609.16800000000001"/>
    <x v="73"/>
    <d v="1899-12-30T19:26:00"/>
    <s v="Credit card"/>
    <n v="580.16"/>
    <n v="570.16"/>
    <n v="10"/>
    <n v="29.007999999999999"/>
    <x v="43"/>
  </r>
  <r>
    <x v="644"/>
    <x v="1"/>
    <x v="1"/>
    <s v="NAY"/>
    <x v="1"/>
    <x v="0"/>
    <x v="1"/>
    <s v="Electronic accessories"/>
    <n v="12.05"/>
    <n v="5"/>
    <n v="3.0125000000000002"/>
    <n v="63.262500000000003"/>
    <x v="69"/>
    <d v="1899-12-30T15:53:00"/>
    <s v="Ewallet"/>
    <n v="60.25"/>
    <n v="50.25"/>
    <n v="10"/>
    <n v="3.0125000000000002"/>
    <x v="46"/>
  </r>
  <r>
    <x v="645"/>
    <x v="0"/>
    <x v="0"/>
    <s v="YAN"/>
    <x v="0"/>
    <x v="0"/>
    <x v="1"/>
    <s v="Home and lifestyle"/>
    <n v="19.36"/>
    <n v="9"/>
    <n v="8.7119999999999997"/>
    <n v="182.952"/>
    <x v="68"/>
    <d v="1899-12-30T18:43:00"/>
    <s v="Ewallet"/>
    <n v="174.24"/>
    <n v="164.24"/>
    <n v="10"/>
    <n v="8.7119999999999997"/>
    <x v="44"/>
  </r>
  <r>
    <x v="646"/>
    <x v="1"/>
    <x v="1"/>
    <s v="NAY"/>
    <x v="1"/>
    <x v="1"/>
    <x v="1"/>
    <s v="Health and beauty"/>
    <n v="70.209999999999994"/>
    <n v="6"/>
    <n v="21.062999999999999"/>
    <n v="442.32299999999998"/>
    <x v="73"/>
    <d v="1899-12-30T14:58:00"/>
    <s v="Cash"/>
    <n v="421.26"/>
    <n v="411.26"/>
    <n v="10"/>
    <n v="21.062999999999999"/>
    <x v="2"/>
  </r>
  <r>
    <x v="647"/>
    <x v="2"/>
    <x v="2"/>
    <s v="MAN"/>
    <x v="0"/>
    <x v="0"/>
    <x v="1"/>
    <s v="Fashion accessories"/>
    <n v="33.630000000000003"/>
    <n v="1"/>
    <n v="1.6815"/>
    <n v="35.311500000000002"/>
    <x v="80"/>
    <d v="1899-12-30T19:55:00"/>
    <s v="Cash"/>
    <n v="33.630000000000003"/>
    <n v="23.630000000000003"/>
    <n v="10"/>
    <n v="1.6815"/>
    <x v="32"/>
  </r>
  <r>
    <x v="648"/>
    <x v="1"/>
    <x v="1"/>
    <s v="NAY"/>
    <x v="1"/>
    <x v="0"/>
    <x v="0"/>
    <s v="Sports and travel"/>
    <n v="15.49"/>
    <n v="2"/>
    <n v="1.5489999999999999"/>
    <n v="32.529000000000003"/>
    <x v="65"/>
    <d v="1899-12-30T15:10:00"/>
    <s v="Cash"/>
    <n v="30.98"/>
    <n v="20.98"/>
    <n v="10"/>
    <n v="1.5489999999999999"/>
    <x v="31"/>
  </r>
  <r>
    <x v="649"/>
    <x v="1"/>
    <x v="1"/>
    <s v="NAY"/>
    <x v="1"/>
    <x v="1"/>
    <x v="1"/>
    <s v="Electronic accessories"/>
    <n v="24.74"/>
    <n v="10"/>
    <n v="12.37"/>
    <n v="259.77"/>
    <x v="7"/>
    <d v="1899-12-30T16:44:00"/>
    <s v="Cash"/>
    <n v="247.4"/>
    <n v="237.4"/>
    <n v="10"/>
    <n v="12.37"/>
    <x v="12"/>
  </r>
  <r>
    <x v="650"/>
    <x v="2"/>
    <x v="2"/>
    <s v="MAN"/>
    <x v="0"/>
    <x v="1"/>
    <x v="1"/>
    <s v="Electronic accessories"/>
    <n v="75.66"/>
    <n v="5"/>
    <n v="18.914999999999999"/>
    <n v="397.21499999999997"/>
    <x v="15"/>
    <d v="1899-12-30T18:22:00"/>
    <s v="Ewallet"/>
    <n v="378.3"/>
    <n v="368.3"/>
    <n v="10"/>
    <n v="18.914999999999999"/>
    <x v="52"/>
  </r>
  <r>
    <x v="651"/>
    <x v="2"/>
    <x v="2"/>
    <s v="MAN"/>
    <x v="0"/>
    <x v="1"/>
    <x v="0"/>
    <s v="Health and beauty"/>
    <n v="55.81"/>
    <n v="6"/>
    <n v="16.742999999999999"/>
    <n v="351.60300000000001"/>
    <x v="49"/>
    <d v="1899-12-30T11:52:00"/>
    <s v="Cash"/>
    <n v="334.86"/>
    <n v="324.86"/>
    <n v="10"/>
    <n v="16.742999999999999"/>
    <x v="21"/>
  </r>
  <r>
    <x v="652"/>
    <x v="0"/>
    <x v="0"/>
    <s v="YAN"/>
    <x v="0"/>
    <x v="0"/>
    <x v="1"/>
    <s v="Home and lifestyle"/>
    <n v="72.78"/>
    <n v="10"/>
    <n v="36.39"/>
    <n v="764.19"/>
    <x v="36"/>
    <d v="1899-12-30T17:24:00"/>
    <s v="Cash"/>
    <n v="727.8"/>
    <n v="717.8"/>
    <n v="10"/>
    <n v="36.39"/>
    <x v="48"/>
  </r>
  <r>
    <x v="653"/>
    <x v="2"/>
    <x v="2"/>
    <s v="MAN"/>
    <x v="0"/>
    <x v="0"/>
    <x v="1"/>
    <s v="Sports and travel"/>
    <n v="37.32"/>
    <n v="9"/>
    <n v="16.794"/>
    <n v="352.67399999999998"/>
    <x v="43"/>
    <d v="1899-12-30T15:31:00"/>
    <s v="Ewallet"/>
    <n v="335.88"/>
    <n v="325.88"/>
    <n v="10"/>
    <n v="16.794"/>
    <x v="20"/>
  </r>
  <r>
    <x v="654"/>
    <x v="2"/>
    <x v="2"/>
    <s v="MAN"/>
    <x v="0"/>
    <x v="0"/>
    <x v="1"/>
    <s v="Fashion accessories"/>
    <n v="60.18"/>
    <n v="4"/>
    <n v="12.036"/>
    <n v="252.756"/>
    <x v="69"/>
    <d v="1899-12-30T18:04:00"/>
    <s v="Credit card"/>
    <n v="240.72"/>
    <n v="230.72"/>
    <n v="10"/>
    <n v="12.036"/>
    <x v="45"/>
  </r>
  <r>
    <x v="655"/>
    <x v="0"/>
    <x v="0"/>
    <s v="YAN"/>
    <x v="0"/>
    <x v="1"/>
    <x v="0"/>
    <s v="Electronic accessories"/>
    <n v="15.69"/>
    <n v="3"/>
    <n v="2.3534999999999999"/>
    <n v="49.423499999999997"/>
    <x v="86"/>
    <d v="1899-12-30T14:13:00"/>
    <s v="Credit card"/>
    <n v="47.07"/>
    <n v="37.07"/>
    <n v="10"/>
    <n v="2.3534999999999999"/>
    <x v="6"/>
  </r>
  <r>
    <x v="656"/>
    <x v="1"/>
    <x v="1"/>
    <s v="NAY"/>
    <x v="1"/>
    <x v="1"/>
    <x v="0"/>
    <s v="Electronic accessories"/>
    <n v="99.69"/>
    <n v="1"/>
    <n v="4.9844999999999997"/>
    <n v="104.67449999999999"/>
    <x v="33"/>
    <d v="1899-12-30T10:23:00"/>
    <s v="Credit card"/>
    <n v="99.69"/>
    <n v="89.69"/>
    <n v="10"/>
    <n v="4.9844999999999997"/>
    <x v="7"/>
  </r>
  <r>
    <x v="657"/>
    <x v="0"/>
    <x v="0"/>
    <s v="YAN"/>
    <x v="0"/>
    <x v="0"/>
    <x v="0"/>
    <s v="Fashion accessories"/>
    <n v="88.15"/>
    <n v="3"/>
    <n v="13.2225"/>
    <n v="277.67250000000001"/>
    <x v="68"/>
    <d v="1899-12-30T10:11:00"/>
    <s v="Ewallet"/>
    <n v="264.45"/>
    <n v="254.45"/>
    <n v="10"/>
    <n v="13.2225"/>
    <x v="30"/>
  </r>
  <r>
    <x v="658"/>
    <x v="0"/>
    <x v="0"/>
    <s v="YAN"/>
    <x v="0"/>
    <x v="0"/>
    <x v="0"/>
    <s v="Sports and travel"/>
    <n v="27.93"/>
    <n v="5"/>
    <n v="6.9824999999999999"/>
    <n v="146.63249999999999"/>
    <x v="71"/>
    <d v="1899-12-30T15:48:00"/>
    <s v="Cash"/>
    <n v="139.65"/>
    <n v="129.65"/>
    <n v="10"/>
    <n v="6.9824999999999999"/>
    <x v="9"/>
  </r>
  <r>
    <x v="659"/>
    <x v="0"/>
    <x v="0"/>
    <s v="YAN"/>
    <x v="0"/>
    <x v="0"/>
    <x v="1"/>
    <s v="Fashion accessories"/>
    <n v="55.45"/>
    <n v="1"/>
    <n v="2.7725"/>
    <n v="58.222499999999997"/>
    <x v="84"/>
    <d v="1899-12-30T17:46:00"/>
    <s v="Credit card"/>
    <n v="55.45"/>
    <n v="45.45"/>
    <n v="10"/>
    <n v="2.7725"/>
    <x v="49"/>
  </r>
  <r>
    <x v="660"/>
    <x v="2"/>
    <x v="2"/>
    <s v="MAN"/>
    <x v="0"/>
    <x v="1"/>
    <x v="0"/>
    <s v="Sports and travel"/>
    <n v="42.97"/>
    <n v="3"/>
    <n v="6.4455"/>
    <n v="135.35550000000001"/>
    <x v="36"/>
    <d v="1899-12-30T11:46:00"/>
    <s v="Cash"/>
    <n v="128.91"/>
    <n v="118.91"/>
    <n v="10"/>
    <n v="6.4455"/>
    <x v="39"/>
  </r>
  <r>
    <x v="661"/>
    <x v="1"/>
    <x v="1"/>
    <s v="NAY"/>
    <x v="1"/>
    <x v="0"/>
    <x v="1"/>
    <s v="Sports and travel"/>
    <n v="17.14"/>
    <n v="7"/>
    <n v="5.9989999999999997"/>
    <n v="125.979"/>
    <x v="65"/>
    <d v="1899-12-30T12:07:00"/>
    <s v="Credit card"/>
    <n v="119.98"/>
    <n v="109.98"/>
    <n v="10"/>
    <n v="5.9989999999999997"/>
    <x v="30"/>
  </r>
  <r>
    <x v="662"/>
    <x v="2"/>
    <x v="2"/>
    <s v="MAN"/>
    <x v="0"/>
    <x v="0"/>
    <x v="0"/>
    <s v="Fashion accessories"/>
    <n v="58.75"/>
    <n v="6"/>
    <n v="17.625"/>
    <n v="370.125"/>
    <x v="62"/>
    <d v="1899-12-30T18:14:00"/>
    <s v="Credit card"/>
    <n v="352.5"/>
    <n v="342.5"/>
    <n v="10"/>
    <n v="17.625"/>
    <x v="9"/>
  </r>
  <r>
    <x v="663"/>
    <x v="1"/>
    <x v="1"/>
    <s v="NAY"/>
    <x v="1"/>
    <x v="0"/>
    <x v="0"/>
    <s v="Food and beverages"/>
    <n v="87.1"/>
    <n v="10"/>
    <n v="43.55"/>
    <n v="914.55"/>
    <x v="12"/>
    <d v="1899-12-30T14:45:00"/>
    <s v="Credit card"/>
    <n v="871"/>
    <n v="861"/>
    <n v="10"/>
    <n v="43.55"/>
    <x v="21"/>
  </r>
  <r>
    <x v="664"/>
    <x v="1"/>
    <x v="1"/>
    <s v="NAY"/>
    <x v="1"/>
    <x v="1"/>
    <x v="0"/>
    <s v="Sports and travel"/>
    <n v="98.8"/>
    <n v="2"/>
    <n v="9.8800000000000008"/>
    <n v="207.48"/>
    <x v="81"/>
    <d v="1899-12-30T11:39:00"/>
    <s v="Cash"/>
    <n v="197.6"/>
    <n v="187.6"/>
    <n v="10"/>
    <n v="9.8800000000000008"/>
    <x v="25"/>
  </r>
  <r>
    <x v="665"/>
    <x v="0"/>
    <x v="0"/>
    <s v="YAN"/>
    <x v="0"/>
    <x v="1"/>
    <x v="0"/>
    <s v="Fashion accessories"/>
    <n v="48.63"/>
    <n v="4"/>
    <n v="9.7260000000000009"/>
    <n v="204.24600000000001"/>
    <x v="87"/>
    <d v="1899-12-30T15:44:00"/>
    <s v="Ewallet"/>
    <n v="194.52"/>
    <n v="184.52"/>
    <n v="10"/>
    <n v="9.7260000000000009"/>
    <x v="29"/>
  </r>
  <r>
    <x v="666"/>
    <x v="2"/>
    <x v="2"/>
    <s v="MAN"/>
    <x v="0"/>
    <x v="0"/>
    <x v="1"/>
    <s v="Food and beverages"/>
    <n v="57.74"/>
    <n v="3"/>
    <n v="8.6609999999999996"/>
    <n v="181.881"/>
    <x v="9"/>
    <d v="1899-12-30T13:06:00"/>
    <s v="Ewallet"/>
    <n v="173.22"/>
    <n v="163.22"/>
    <n v="10"/>
    <n v="8.6609999999999996"/>
    <x v="25"/>
  </r>
  <r>
    <x v="667"/>
    <x v="2"/>
    <x v="2"/>
    <s v="MAN"/>
    <x v="0"/>
    <x v="1"/>
    <x v="0"/>
    <s v="Health and beauty"/>
    <n v="17.97"/>
    <n v="4"/>
    <n v="3.5939999999999999"/>
    <n v="75.474000000000004"/>
    <x v="55"/>
    <d v="1899-12-30T20:43:00"/>
    <s v="Ewallet"/>
    <n v="71.88"/>
    <n v="61.879999999999995"/>
    <n v="10"/>
    <n v="3.5939999999999999"/>
    <x v="41"/>
  </r>
  <r>
    <x v="668"/>
    <x v="1"/>
    <x v="1"/>
    <s v="NAY"/>
    <x v="1"/>
    <x v="0"/>
    <x v="0"/>
    <s v="Health and beauty"/>
    <n v="47.71"/>
    <n v="6"/>
    <n v="14.313000000000001"/>
    <n v="300.57299999999998"/>
    <x v="69"/>
    <d v="1899-12-30T14:19:00"/>
    <s v="Ewallet"/>
    <n v="286.26"/>
    <n v="276.26"/>
    <n v="10"/>
    <n v="14.313000000000001"/>
    <x v="18"/>
  </r>
  <r>
    <x v="669"/>
    <x v="2"/>
    <x v="2"/>
    <s v="MAN"/>
    <x v="0"/>
    <x v="1"/>
    <x v="0"/>
    <s v="Sports and travel"/>
    <n v="40.619999999999997"/>
    <n v="2"/>
    <n v="4.0620000000000003"/>
    <n v="85.302000000000007"/>
    <x v="29"/>
    <d v="1899-12-30T10:01:00"/>
    <s v="Credit card"/>
    <n v="81.239999999999995"/>
    <n v="71.239999999999995"/>
    <n v="10"/>
    <n v="4.0620000000000003"/>
    <x v="5"/>
  </r>
  <r>
    <x v="670"/>
    <x v="0"/>
    <x v="0"/>
    <s v="YAN"/>
    <x v="0"/>
    <x v="0"/>
    <x v="1"/>
    <s v="Fashion accessories"/>
    <n v="56.04"/>
    <n v="10"/>
    <n v="28.02"/>
    <n v="588.41999999999996"/>
    <x v="78"/>
    <d v="1899-12-30T19:30:00"/>
    <s v="Ewallet"/>
    <n v="560.4"/>
    <n v="550.4"/>
    <n v="10"/>
    <n v="28.02"/>
    <x v="18"/>
  </r>
  <r>
    <x v="671"/>
    <x v="2"/>
    <x v="2"/>
    <s v="MAN"/>
    <x v="0"/>
    <x v="0"/>
    <x v="1"/>
    <s v="Food and beverages"/>
    <n v="93.4"/>
    <n v="2"/>
    <n v="9.34"/>
    <n v="196.14"/>
    <x v="73"/>
    <d v="1899-12-30T16:34:00"/>
    <s v="Cash"/>
    <n v="186.8"/>
    <n v="176.8"/>
    <n v="10"/>
    <n v="9.34"/>
    <x v="46"/>
  </r>
  <r>
    <x v="672"/>
    <x v="2"/>
    <x v="2"/>
    <s v="MAN"/>
    <x v="0"/>
    <x v="1"/>
    <x v="0"/>
    <s v="Health and beauty"/>
    <n v="73.41"/>
    <n v="3"/>
    <n v="11.0115"/>
    <n v="231.2415"/>
    <x v="22"/>
    <d v="1899-12-30T13:10:00"/>
    <s v="Ewallet"/>
    <n v="220.23"/>
    <n v="210.23"/>
    <n v="10"/>
    <n v="11.0115"/>
    <x v="43"/>
  </r>
  <r>
    <x v="673"/>
    <x v="1"/>
    <x v="1"/>
    <s v="NAY"/>
    <x v="1"/>
    <x v="1"/>
    <x v="1"/>
    <s v="Health and beauty"/>
    <n v="33.64"/>
    <n v="8"/>
    <n v="13.456"/>
    <n v="282.57600000000002"/>
    <x v="42"/>
    <d v="1899-12-30T17:10:00"/>
    <s v="Credit card"/>
    <n v="269.12"/>
    <n v="259.12"/>
    <n v="10"/>
    <n v="13.456"/>
    <x v="39"/>
  </r>
  <r>
    <x v="674"/>
    <x v="0"/>
    <x v="0"/>
    <s v="YAN"/>
    <x v="0"/>
    <x v="1"/>
    <x v="0"/>
    <s v="Electronic accessories"/>
    <n v="45.48"/>
    <n v="10"/>
    <n v="22.74"/>
    <n v="477.54"/>
    <x v="59"/>
    <d v="1899-12-30T10:22:00"/>
    <s v="Credit card"/>
    <n v="454.8"/>
    <n v="444.8"/>
    <n v="10"/>
    <n v="22.74"/>
    <x v="19"/>
  </r>
  <r>
    <x v="675"/>
    <x v="2"/>
    <x v="2"/>
    <s v="MAN"/>
    <x v="0"/>
    <x v="0"/>
    <x v="1"/>
    <s v="Fashion accessories"/>
    <n v="83.77"/>
    <n v="2"/>
    <n v="8.3770000000000007"/>
    <n v="175.917"/>
    <x v="7"/>
    <d v="1899-12-30T19:57:00"/>
    <s v="Cash"/>
    <n v="167.54"/>
    <n v="157.54"/>
    <n v="10"/>
    <n v="8.3770000000000007"/>
    <x v="15"/>
  </r>
  <r>
    <x v="676"/>
    <x v="2"/>
    <x v="2"/>
    <s v="MAN"/>
    <x v="0"/>
    <x v="0"/>
    <x v="0"/>
    <s v="Sports and travel"/>
    <n v="64.08"/>
    <n v="7"/>
    <n v="22.428000000000001"/>
    <n v="470.988"/>
    <x v="88"/>
    <d v="1899-12-30T19:29:00"/>
    <s v="Credit card"/>
    <n v="448.56"/>
    <n v="438.56"/>
    <n v="10"/>
    <n v="22.428000000000001"/>
    <x v="48"/>
  </r>
  <r>
    <x v="677"/>
    <x v="0"/>
    <x v="0"/>
    <s v="YAN"/>
    <x v="0"/>
    <x v="0"/>
    <x v="0"/>
    <s v="Food and beverages"/>
    <n v="73.47"/>
    <n v="4"/>
    <n v="14.694000000000001"/>
    <n v="308.57400000000001"/>
    <x v="55"/>
    <d v="1899-12-30T18:30:00"/>
    <s v="Cash"/>
    <n v="293.88"/>
    <n v="283.88"/>
    <n v="10"/>
    <n v="14.694000000000001"/>
    <x v="22"/>
  </r>
  <r>
    <x v="678"/>
    <x v="1"/>
    <x v="1"/>
    <s v="NAY"/>
    <x v="1"/>
    <x v="1"/>
    <x v="1"/>
    <s v="Health and beauty"/>
    <n v="58.95"/>
    <n v="10"/>
    <n v="29.475000000000001"/>
    <n v="618.97500000000002"/>
    <x v="13"/>
    <d v="1899-12-30T14:27:00"/>
    <s v="Ewallet"/>
    <n v="589.5"/>
    <n v="579.5"/>
    <n v="10"/>
    <n v="29.475000000000001"/>
    <x v="34"/>
  </r>
  <r>
    <x v="679"/>
    <x v="0"/>
    <x v="0"/>
    <s v="YAN"/>
    <x v="0"/>
    <x v="0"/>
    <x v="1"/>
    <s v="Food and beverages"/>
    <n v="48.5"/>
    <n v="6"/>
    <n v="14.55"/>
    <n v="305.55"/>
    <x v="83"/>
    <d v="1899-12-30T13:57:00"/>
    <s v="Ewallet"/>
    <n v="291"/>
    <n v="281"/>
    <n v="10"/>
    <n v="14.55"/>
    <x v="45"/>
  </r>
  <r>
    <x v="680"/>
    <x v="2"/>
    <x v="2"/>
    <s v="MAN"/>
    <x v="0"/>
    <x v="0"/>
    <x v="0"/>
    <s v="Electronic accessories"/>
    <n v="39.479999999999997"/>
    <n v="1"/>
    <n v="1.974"/>
    <n v="41.454000000000001"/>
    <x v="12"/>
    <d v="1899-12-30T19:43:00"/>
    <s v="Cash"/>
    <n v="39.479999999999997"/>
    <n v="29.479999999999997"/>
    <n v="10"/>
    <n v="1.974"/>
    <x v="35"/>
  </r>
  <r>
    <x v="681"/>
    <x v="2"/>
    <x v="2"/>
    <s v="MAN"/>
    <x v="0"/>
    <x v="1"/>
    <x v="0"/>
    <s v="Sports and travel"/>
    <n v="34.81"/>
    <n v="1"/>
    <n v="1.7404999999999999"/>
    <n v="36.5505"/>
    <x v="78"/>
    <d v="1899-12-30T10:11:00"/>
    <s v="Credit card"/>
    <n v="34.81"/>
    <n v="24.810000000000002"/>
    <n v="10"/>
    <n v="1.7404999999999999"/>
    <x v="27"/>
  </r>
  <r>
    <x v="682"/>
    <x v="1"/>
    <x v="1"/>
    <s v="NAY"/>
    <x v="1"/>
    <x v="1"/>
    <x v="0"/>
    <s v="Fashion accessories"/>
    <n v="49.32"/>
    <n v="6"/>
    <n v="14.795999999999999"/>
    <n v="310.71600000000001"/>
    <x v="51"/>
    <d v="1899-12-30T13:46:00"/>
    <s v="Ewallet"/>
    <n v="295.92"/>
    <n v="285.92"/>
    <n v="10"/>
    <n v="14.795999999999999"/>
    <x v="12"/>
  </r>
  <r>
    <x v="683"/>
    <x v="0"/>
    <x v="0"/>
    <s v="YAN"/>
    <x v="0"/>
    <x v="0"/>
    <x v="1"/>
    <s v="Fashion accessories"/>
    <n v="21.48"/>
    <n v="2"/>
    <n v="2.1480000000000001"/>
    <n v="45.107999999999997"/>
    <x v="33"/>
    <d v="1899-12-30T12:22:00"/>
    <s v="Ewallet"/>
    <n v="42.96"/>
    <n v="32.96"/>
    <n v="10"/>
    <n v="2.1480000000000001"/>
    <x v="37"/>
  </r>
  <r>
    <x v="684"/>
    <x v="2"/>
    <x v="2"/>
    <s v="MAN"/>
    <x v="0"/>
    <x v="0"/>
    <x v="0"/>
    <s v="Sports and travel"/>
    <n v="23.08"/>
    <n v="6"/>
    <n v="6.9240000000000004"/>
    <n v="145.404"/>
    <x v="46"/>
    <d v="1899-12-30T19:20:00"/>
    <s v="Ewallet"/>
    <n v="138.47999999999999"/>
    <n v="128.47999999999999"/>
    <n v="10"/>
    <n v="6.9240000000000004"/>
    <x v="49"/>
  </r>
  <r>
    <x v="685"/>
    <x v="2"/>
    <x v="2"/>
    <s v="MAN"/>
    <x v="0"/>
    <x v="0"/>
    <x v="0"/>
    <s v="Home and lifestyle"/>
    <n v="49.1"/>
    <n v="2"/>
    <n v="4.91"/>
    <n v="103.11"/>
    <x v="66"/>
    <d v="1899-12-30T12:58:00"/>
    <s v="Credit card"/>
    <n v="98.2"/>
    <n v="88.2"/>
    <n v="10"/>
    <n v="4.91"/>
    <x v="41"/>
  </r>
  <r>
    <x v="686"/>
    <x v="2"/>
    <x v="2"/>
    <s v="MAN"/>
    <x v="0"/>
    <x v="0"/>
    <x v="0"/>
    <s v="Sports and travel"/>
    <n v="64.83"/>
    <n v="2"/>
    <n v="6.4829999999999997"/>
    <n v="136.143"/>
    <x v="66"/>
    <d v="1899-12-30T11:59:00"/>
    <s v="Credit card"/>
    <n v="129.66"/>
    <n v="119.66"/>
    <n v="10"/>
    <n v="6.4829999999999997"/>
    <x v="7"/>
  </r>
  <r>
    <x v="687"/>
    <x v="0"/>
    <x v="0"/>
    <s v="YAN"/>
    <x v="0"/>
    <x v="0"/>
    <x v="1"/>
    <s v="Home and lifestyle"/>
    <n v="63.56"/>
    <n v="10"/>
    <n v="31.78"/>
    <n v="667.38"/>
    <x v="65"/>
    <d v="1899-12-30T17:59:00"/>
    <s v="Cash"/>
    <n v="635.6"/>
    <n v="625.6"/>
    <n v="10"/>
    <n v="31.78"/>
    <x v="42"/>
  </r>
  <r>
    <x v="688"/>
    <x v="1"/>
    <x v="1"/>
    <s v="NAY"/>
    <x v="1"/>
    <x v="0"/>
    <x v="1"/>
    <s v="Sports and travel"/>
    <n v="72.88"/>
    <n v="2"/>
    <n v="7.2880000000000003"/>
    <n v="153.048"/>
    <x v="45"/>
    <d v="1899-12-30T12:51:00"/>
    <s v="Cash"/>
    <n v="145.76"/>
    <n v="135.76"/>
    <n v="10"/>
    <n v="7.2880000000000003"/>
    <x v="36"/>
  </r>
  <r>
    <x v="689"/>
    <x v="0"/>
    <x v="0"/>
    <s v="YAN"/>
    <x v="0"/>
    <x v="1"/>
    <x v="0"/>
    <s v="Food and beverages"/>
    <n v="67.099999999999994"/>
    <n v="3"/>
    <n v="10.065"/>
    <n v="211.36500000000001"/>
    <x v="42"/>
    <d v="1899-12-30T10:36:00"/>
    <s v="Cash"/>
    <n v="201.3"/>
    <n v="191.3"/>
    <n v="10"/>
    <n v="10.065"/>
    <x v="26"/>
  </r>
  <r>
    <x v="690"/>
    <x v="1"/>
    <x v="1"/>
    <s v="NAY"/>
    <x v="1"/>
    <x v="0"/>
    <x v="0"/>
    <s v="Sports and travel"/>
    <n v="70.19"/>
    <n v="9"/>
    <n v="31.5855"/>
    <n v="663.29549999999995"/>
    <x v="25"/>
    <d v="1899-12-30T13:38:00"/>
    <s v="Cash"/>
    <n v="631.71"/>
    <n v="621.71"/>
    <n v="10"/>
    <n v="31.5855"/>
    <x v="24"/>
  </r>
  <r>
    <x v="691"/>
    <x v="1"/>
    <x v="1"/>
    <s v="NAY"/>
    <x v="1"/>
    <x v="0"/>
    <x v="1"/>
    <s v="Food and beverages"/>
    <n v="55.04"/>
    <n v="7"/>
    <n v="19.263999999999999"/>
    <n v="404.54399999999998"/>
    <x v="41"/>
    <d v="1899-12-30T19:39:00"/>
    <s v="Ewallet"/>
    <n v="385.28"/>
    <n v="375.28"/>
    <n v="10"/>
    <n v="19.263999999999999"/>
    <x v="53"/>
  </r>
  <r>
    <x v="692"/>
    <x v="0"/>
    <x v="0"/>
    <s v="YAN"/>
    <x v="0"/>
    <x v="0"/>
    <x v="1"/>
    <s v="Health and beauty"/>
    <n v="48.63"/>
    <n v="10"/>
    <n v="24.315000000000001"/>
    <n v="510.61500000000001"/>
    <x v="31"/>
    <d v="1899-12-30T12:44:00"/>
    <s v="Cash"/>
    <n v="486.3"/>
    <n v="476.3"/>
    <n v="10"/>
    <n v="24.315000000000001"/>
    <x v="55"/>
  </r>
  <r>
    <x v="693"/>
    <x v="1"/>
    <x v="1"/>
    <s v="NAY"/>
    <x v="1"/>
    <x v="0"/>
    <x v="0"/>
    <s v="Fashion accessories"/>
    <n v="73.38"/>
    <n v="7"/>
    <n v="25.683"/>
    <n v="539.34299999999996"/>
    <x v="34"/>
    <d v="1899-12-30T13:56:00"/>
    <s v="Cash"/>
    <n v="513.66"/>
    <n v="503.65999999999997"/>
    <n v="10"/>
    <n v="25.683"/>
    <x v="33"/>
  </r>
  <r>
    <x v="694"/>
    <x v="1"/>
    <x v="1"/>
    <s v="NAY"/>
    <x v="1"/>
    <x v="1"/>
    <x v="0"/>
    <s v="Food and beverages"/>
    <n v="52.6"/>
    <n v="9"/>
    <n v="23.67"/>
    <n v="497.07"/>
    <x v="65"/>
    <d v="1899-12-30T14:42:00"/>
    <s v="Cash"/>
    <n v="473.4"/>
    <n v="463.4"/>
    <n v="10"/>
    <n v="23.67"/>
    <x v="29"/>
  </r>
  <r>
    <x v="695"/>
    <x v="0"/>
    <x v="0"/>
    <s v="YAN"/>
    <x v="0"/>
    <x v="0"/>
    <x v="0"/>
    <s v="Home and lifestyle"/>
    <n v="87.37"/>
    <n v="5"/>
    <n v="21.842500000000001"/>
    <n v="458.6925"/>
    <x v="71"/>
    <d v="1899-12-30T19:45:00"/>
    <s v="Cash"/>
    <n v="436.85"/>
    <n v="426.85"/>
    <n v="10"/>
    <n v="21.842500000000001"/>
    <x v="37"/>
  </r>
  <r>
    <x v="696"/>
    <x v="0"/>
    <x v="0"/>
    <s v="YAN"/>
    <x v="0"/>
    <x v="0"/>
    <x v="0"/>
    <s v="Sports and travel"/>
    <n v="27.04"/>
    <n v="4"/>
    <n v="5.4080000000000004"/>
    <n v="113.568"/>
    <x v="17"/>
    <d v="1899-12-30T20:26:00"/>
    <s v="Ewallet"/>
    <n v="108.16"/>
    <n v="98.16"/>
    <n v="10"/>
    <n v="5.4080000000000004"/>
    <x v="16"/>
  </r>
  <r>
    <x v="697"/>
    <x v="2"/>
    <x v="2"/>
    <s v="MAN"/>
    <x v="0"/>
    <x v="1"/>
    <x v="1"/>
    <s v="Home and lifestyle"/>
    <n v="62.19"/>
    <n v="4"/>
    <n v="12.438000000000001"/>
    <n v="261.19799999999998"/>
    <x v="47"/>
    <d v="1899-12-30T19:46:00"/>
    <s v="Ewallet"/>
    <n v="248.76"/>
    <n v="238.76"/>
    <n v="10"/>
    <n v="12.438000000000001"/>
    <x v="42"/>
  </r>
  <r>
    <x v="698"/>
    <x v="0"/>
    <x v="0"/>
    <s v="YAN"/>
    <x v="0"/>
    <x v="0"/>
    <x v="1"/>
    <s v="Electronic accessories"/>
    <n v="69.58"/>
    <n v="9"/>
    <n v="31.311"/>
    <n v="657.53099999999995"/>
    <x v="88"/>
    <d v="1899-12-30T19:38:00"/>
    <s v="Credit card"/>
    <n v="626.22"/>
    <n v="616.22"/>
    <n v="10"/>
    <n v="31.311"/>
    <x v="52"/>
  </r>
  <r>
    <x v="699"/>
    <x v="1"/>
    <x v="1"/>
    <s v="NAY"/>
    <x v="1"/>
    <x v="1"/>
    <x v="1"/>
    <s v="Home and lifestyle"/>
    <n v="97.5"/>
    <n v="10"/>
    <n v="48.75"/>
    <n v="1023.75"/>
    <x v="52"/>
    <d v="1899-12-30T16:18:00"/>
    <s v="Ewallet"/>
    <n v="975"/>
    <n v="965"/>
    <n v="10"/>
    <n v="48.75"/>
    <x v="7"/>
  </r>
  <r>
    <x v="700"/>
    <x v="1"/>
    <x v="1"/>
    <s v="NAY"/>
    <x v="1"/>
    <x v="1"/>
    <x v="0"/>
    <s v="Fashion accessories"/>
    <n v="60.41"/>
    <n v="8"/>
    <n v="24.164000000000001"/>
    <n v="507.44400000000002"/>
    <x v="13"/>
    <d v="1899-12-30T12:23:00"/>
    <s v="Ewallet"/>
    <n v="483.28"/>
    <n v="473.28"/>
    <n v="10"/>
    <n v="24.164000000000001"/>
    <x v="1"/>
  </r>
  <r>
    <x v="701"/>
    <x v="2"/>
    <x v="2"/>
    <s v="MAN"/>
    <x v="0"/>
    <x v="1"/>
    <x v="1"/>
    <s v="Food and beverages"/>
    <n v="32.32"/>
    <n v="3"/>
    <n v="4.8479999999999999"/>
    <n v="101.80800000000001"/>
    <x v="39"/>
    <d v="1899-12-30T19:11:00"/>
    <s v="Credit card"/>
    <n v="96.96"/>
    <n v="86.96"/>
    <n v="10"/>
    <n v="4.8479999999999999"/>
    <x v="42"/>
  </r>
  <r>
    <x v="702"/>
    <x v="2"/>
    <x v="2"/>
    <s v="MAN"/>
    <x v="0"/>
    <x v="0"/>
    <x v="0"/>
    <s v="Fashion accessories"/>
    <n v="19.77"/>
    <n v="10"/>
    <n v="9.8849999999999998"/>
    <n v="207.58500000000001"/>
    <x v="33"/>
    <d v="1899-12-30T18:57:00"/>
    <s v="Credit card"/>
    <n v="197.7"/>
    <n v="187.7"/>
    <n v="10"/>
    <n v="9.8849999999999998"/>
    <x v="59"/>
  </r>
  <r>
    <x v="703"/>
    <x v="2"/>
    <x v="2"/>
    <s v="MAN"/>
    <x v="0"/>
    <x v="0"/>
    <x v="1"/>
    <s v="Health and beauty"/>
    <n v="80.47"/>
    <n v="9"/>
    <n v="36.211500000000001"/>
    <n v="760.44150000000002"/>
    <x v="47"/>
    <d v="1899-12-30T11:18:00"/>
    <s v="Cash"/>
    <n v="724.23"/>
    <n v="714.23"/>
    <n v="10"/>
    <n v="36.211500000000001"/>
    <x v="51"/>
  </r>
  <r>
    <x v="704"/>
    <x v="2"/>
    <x v="2"/>
    <s v="MAN"/>
    <x v="0"/>
    <x v="0"/>
    <x v="0"/>
    <s v="Home and lifestyle"/>
    <n v="88.39"/>
    <n v="9"/>
    <n v="39.775500000000001"/>
    <n v="835.28549999999996"/>
    <x v="22"/>
    <d v="1899-12-30T12:40:00"/>
    <s v="Cash"/>
    <n v="795.51"/>
    <n v="785.51"/>
    <n v="10"/>
    <n v="39.775500000000001"/>
    <x v="31"/>
  </r>
  <r>
    <x v="705"/>
    <x v="2"/>
    <x v="2"/>
    <s v="MAN"/>
    <x v="0"/>
    <x v="1"/>
    <x v="1"/>
    <s v="Health and beauty"/>
    <n v="71.77"/>
    <n v="7"/>
    <n v="25.119499999999999"/>
    <n v="527.5095"/>
    <x v="14"/>
    <d v="1899-12-30T14:06:00"/>
    <s v="Cash"/>
    <n v="502.39"/>
    <n v="492.39"/>
    <n v="10"/>
    <n v="25.119499999999999"/>
    <x v="60"/>
  </r>
  <r>
    <x v="706"/>
    <x v="2"/>
    <x v="2"/>
    <s v="MAN"/>
    <x v="0"/>
    <x v="1"/>
    <x v="0"/>
    <s v="Electronic accessories"/>
    <n v="43"/>
    <n v="4"/>
    <n v="8.6"/>
    <n v="180.6"/>
    <x v="82"/>
    <d v="1899-12-30T20:48:00"/>
    <s v="Ewallet"/>
    <n v="172"/>
    <n v="162"/>
    <n v="10"/>
    <n v="8.6"/>
    <x v="29"/>
  </r>
  <r>
    <x v="707"/>
    <x v="1"/>
    <x v="1"/>
    <s v="NAY"/>
    <x v="1"/>
    <x v="0"/>
    <x v="1"/>
    <s v="Food and beverages"/>
    <n v="68.98"/>
    <n v="1"/>
    <n v="3.4489999999999998"/>
    <n v="72.429000000000002"/>
    <x v="18"/>
    <d v="1899-12-30T20:13:00"/>
    <s v="Cash"/>
    <n v="68.98"/>
    <n v="58.980000000000004"/>
    <n v="10"/>
    <n v="3.4489999999999998"/>
    <x v="19"/>
  </r>
  <r>
    <x v="708"/>
    <x v="1"/>
    <x v="1"/>
    <s v="NAY"/>
    <x v="1"/>
    <x v="1"/>
    <x v="1"/>
    <s v="Fashion accessories"/>
    <n v="15.62"/>
    <n v="8"/>
    <n v="6.2480000000000002"/>
    <n v="131.208"/>
    <x v="40"/>
    <d v="1899-12-30T20:37:00"/>
    <s v="Ewallet"/>
    <n v="124.96"/>
    <n v="114.96"/>
    <n v="10"/>
    <n v="6.2480000000000002"/>
    <x v="0"/>
  </r>
  <r>
    <x v="709"/>
    <x v="0"/>
    <x v="0"/>
    <s v="YAN"/>
    <x v="0"/>
    <x v="1"/>
    <x v="1"/>
    <s v="Sports and travel"/>
    <n v="25.7"/>
    <n v="3"/>
    <n v="3.855"/>
    <n v="80.954999999999998"/>
    <x v="29"/>
    <d v="1899-12-30T17:59:00"/>
    <s v="Ewallet"/>
    <n v="77.099999999999994"/>
    <n v="67.099999999999994"/>
    <n v="10"/>
    <n v="3.855"/>
    <x v="36"/>
  </r>
  <r>
    <x v="710"/>
    <x v="0"/>
    <x v="0"/>
    <s v="YAN"/>
    <x v="0"/>
    <x v="0"/>
    <x v="1"/>
    <s v="Food and beverages"/>
    <n v="80.62"/>
    <n v="6"/>
    <n v="24.186"/>
    <n v="507.90600000000001"/>
    <x v="38"/>
    <d v="1899-12-30T20:18:00"/>
    <s v="Cash"/>
    <n v="483.72"/>
    <n v="473.72"/>
    <n v="10"/>
    <n v="24.186"/>
    <x v="0"/>
  </r>
  <r>
    <x v="711"/>
    <x v="1"/>
    <x v="1"/>
    <s v="NAY"/>
    <x v="1"/>
    <x v="0"/>
    <x v="0"/>
    <s v="Home and lifestyle"/>
    <n v="75.53"/>
    <n v="4"/>
    <n v="15.106"/>
    <n v="317.226"/>
    <x v="35"/>
    <d v="1899-12-30T15:52:00"/>
    <s v="Ewallet"/>
    <n v="302.12"/>
    <n v="292.12"/>
    <n v="10"/>
    <n v="15.106"/>
    <x v="47"/>
  </r>
  <r>
    <x v="712"/>
    <x v="1"/>
    <x v="1"/>
    <s v="NAY"/>
    <x v="1"/>
    <x v="1"/>
    <x v="0"/>
    <s v="Electronic accessories"/>
    <n v="77.63"/>
    <n v="9"/>
    <n v="34.933500000000002"/>
    <n v="733.60350000000005"/>
    <x v="88"/>
    <d v="1899-12-30T15:14:00"/>
    <s v="Ewallet"/>
    <n v="698.67"/>
    <n v="688.67"/>
    <n v="10"/>
    <n v="34.933500000000002"/>
    <x v="8"/>
  </r>
  <r>
    <x v="713"/>
    <x v="1"/>
    <x v="1"/>
    <s v="NAY"/>
    <x v="1"/>
    <x v="1"/>
    <x v="0"/>
    <s v="Health and beauty"/>
    <n v="13.85"/>
    <n v="9"/>
    <n v="6.2324999999999999"/>
    <n v="130.88249999999999"/>
    <x v="87"/>
    <d v="1899-12-30T12:50:00"/>
    <s v="Ewallet"/>
    <n v="124.65"/>
    <n v="114.65"/>
    <n v="10"/>
    <n v="6.2324999999999999"/>
    <x v="22"/>
  </r>
  <r>
    <x v="714"/>
    <x v="1"/>
    <x v="1"/>
    <s v="NAY"/>
    <x v="1"/>
    <x v="0"/>
    <x v="1"/>
    <s v="Fashion accessories"/>
    <n v="98.7"/>
    <n v="8"/>
    <n v="39.479999999999997"/>
    <n v="829.08"/>
    <x v="82"/>
    <d v="1899-12-30T10:36:00"/>
    <s v="Ewallet"/>
    <n v="789.6"/>
    <n v="779.6"/>
    <n v="10"/>
    <n v="39.479999999999997"/>
    <x v="23"/>
  </r>
  <r>
    <x v="715"/>
    <x v="0"/>
    <x v="0"/>
    <s v="YAN"/>
    <x v="0"/>
    <x v="1"/>
    <x v="0"/>
    <s v="Health and beauty"/>
    <n v="35.68"/>
    <n v="5"/>
    <n v="8.92"/>
    <n v="187.32"/>
    <x v="10"/>
    <d v="1899-12-30T18:33:00"/>
    <s v="Credit card"/>
    <n v="178.4"/>
    <n v="168.4"/>
    <n v="10"/>
    <n v="8.92"/>
    <x v="37"/>
  </r>
  <r>
    <x v="716"/>
    <x v="0"/>
    <x v="0"/>
    <s v="YAN"/>
    <x v="0"/>
    <x v="0"/>
    <x v="0"/>
    <s v="Fashion accessories"/>
    <n v="71.459999999999994"/>
    <n v="7"/>
    <n v="25.010999999999999"/>
    <n v="525.23099999999999"/>
    <x v="61"/>
    <d v="1899-12-30T16:06:00"/>
    <s v="Ewallet"/>
    <n v="500.22"/>
    <n v="490.22"/>
    <n v="10"/>
    <n v="25.010999999999999"/>
    <x v="10"/>
  </r>
  <r>
    <x v="717"/>
    <x v="0"/>
    <x v="0"/>
    <s v="YAN"/>
    <x v="0"/>
    <x v="0"/>
    <x v="1"/>
    <s v="Electronic accessories"/>
    <n v="11.94"/>
    <n v="3"/>
    <n v="1.7909999999999999"/>
    <n v="37.610999999999997"/>
    <x v="64"/>
    <d v="1899-12-30T12:47:00"/>
    <s v="Credit card"/>
    <n v="35.82"/>
    <n v="25.82"/>
    <n v="10"/>
    <n v="1.7909999999999999"/>
    <x v="34"/>
  </r>
  <r>
    <x v="718"/>
    <x v="0"/>
    <x v="0"/>
    <s v="YAN"/>
    <x v="0"/>
    <x v="1"/>
    <x v="1"/>
    <s v="Fashion accessories"/>
    <n v="45.38"/>
    <n v="3"/>
    <n v="6.8070000000000004"/>
    <n v="142.947"/>
    <x v="21"/>
    <d v="1899-12-30T13:34:00"/>
    <s v="Credit card"/>
    <n v="136.13999999999999"/>
    <n v="126.13999999999999"/>
    <n v="10"/>
    <n v="6.8070000000000004"/>
    <x v="8"/>
  </r>
  <r>
    <x v="719"/>
    <x v="2"/>
    <x v="2"/>
    <s v="MAN"/>
    <x v="0"/>
    <x v="0"/>
    <x v="0"/>
    <s v="Fashion accessories"/>
    <n v="17.48"/>
    <n v="6"/>
    <n v="5.2439999999999998"/>
    <n v="110.124"/>
    <x v="68"/>
    <d v="1899-12-30T15:04:00"/>
    <s v="Credit card"/>
    <n v="104.88"/>
    <n v="94.88"/>
    <n v="10"/>
    <n v="5.2439999999999998"/>
    <x v="36"/>
  </r>
  <r>
    <x v="720"/>
    <x v="2"/>
    <x v="2"/>
    <s v="MAN"/>
    <x v="0"/>
    <x v="1"/>
    <x v="0"/>
    <s v="Fashion accessories"/>
    <n v="25.56"/>
    <n v="7"/>
    <n v="8.9459999999999997"/>
    <n v="187.86600000000001"/>
    <x v="30"/>
    <d v="1899-12-30T20:42:00"/>
    <s v="Cash"/>
    <n v="178.92"/>
    <n v="168.92"/>
    <n v="10"/>
    <n v="8.9459999999999997"/>
    <x v="12"/>
  </r>
  <r>
    <x v="721"/>
    <x v="1"/>
    <x v="1"/>
    <s v="NAY"/>
    <x v="1"/>
    <x v="0"/>
    <x v="0"/>
    <s v="Sports and travel"/>
    <n v="90.63"/>
    <n v="9"/>
    <n v="40.783499999999997"/>
    <n v="856.45349999999996"/>
    <x v="68"/>
    <d v="1899-12-30T15:28:00"/>
    <s v="Cash"/>
    <n v="815.67"/>
    <n v="805.67"/>
    <n v="10"/>
    <n v="40.783499999999997"/>
    <x v="20"/>
  </r>
  <r>
    <x v="722"/>
    <x v="2"/>
    <x v="2"/>
    <s v="MAN"/>
    <x v="0"/>
    <x v="1"/>
    <x v="1"/>
    <s v="Home and lifestyle"/>
    <n v="44.12"/>
    <n v="3"/>
    <n v="6.6180000000000003"/>
    <n v="138.97800000000001"/>
    <x v="79"/>
    <d v="1899-12-30T13:45:00"/>
    <s v="Credit card"/>
    <n v="132.36000000000001"/>
    <n v="122.36000000000001"/>
    <n v="10"/>
    <n v="6.6180000000000003"/>
    <x v="30"/>
  </r>
  <r>
    <x v="723"/>
    <x v="1"/>
    <x v="1"/>
    <s v="NAY"/>
    <x v="1"/>
    <x v="0"/>
    <x v="0"/>
    <s v="Food and beverages"/>
    <n v="36.770000000000003"/>
    <n v="7"/>
    <n v="12.8695"/>
    <n v="270.2595"/>
    <x v="83"/>
    <d v="1899-12-30T20:10:00"/>
    <s v="Cash"/>
    <n v="257.39"/>
    <n v="247.39"/>
    <n v="10"/>
    <n v="12.8695"/>
    <x v="2"/>
  </r>
  <r>
    <x v="724"/>
    <x v="2"/>
    <x v="2"/>
    <s v="MAN"/>
    <x v="0"/>
    <x v="0"/>
    <x v="1"/>
    <s v="Food and beverages"/>
    <n v="23.34"/>
    <n v="4"/>
    <n v="4.6680000000000001"/>
    <n v="98.028000000000006"/>
    <x v="87"/>
    <d v="1899-12-30T18:53:00"/>
    <s v="Ewallet"/>
    <n v="93.36"/>
    <n v="83.36"/>
    <n v="10"/>
    <n v="4.6680000000000001"/>
    <x v="2"/>
  </r>
  <r>
    <x v="725"/>
    <x v="1"/>
    <x v="1"/>
    <s v="NAY"/>
    <x v="1"/>
    <x v="0"/>
    <x v="0"/>
    <s v="Health and beauty"/>
    <n v="28.5"/>
    <n v="8"/>
    <n v="11.4"/>
    <n v="239.4"/>
    <x v="10"/>
    <d v="1899-12-30T14:24:00"/>
    <s v="Cash"/>
    <n v="228"/>
    <n v="218"/>
    <n v="10"/>
    <n v="11.4"/>
    <x v="37"/>
  </r>
  <r>
    <x v="726"/>
    <x v="1"/>
    <x v="1"/>
    <s v="NAY"/>
    <x v="1"/>
    <x v="0"/>
    <x v="1"/>
    <s v="Home and lifestyle"/>
    <n v="55.57"/>
    <n v="3"/>
    <n v="8.3354999999999997"/>
    <n v="175.0455"/>
    <x v="66"/>
    <d v="1899-12-30T11:42:00"/>
    <s v="Credit card"/>
    <n v="166.71"/>
    <n v="156.71"/>
    <n v="10"/>
    <n v="8.3354999999999997"/>
    <x v="9"/>
  </r>
  <r>
    <x v="727"/>
    <x v="2"/>
    <x v="2"/>
    <s v="MAN"/>
    <x v="0"/>
    <x v="1"/>
    <x v="1"/>
    <s v="Sports and travel"/>
    <n v="69.739999999999995"/>
    <n v="10"/>
    <n v="34.869999999999997"/>
    <n v="732.27"/>
    <x v="19"/>
    <d v="1899-12-30T17:49:00"/>
    <s v="Credit card"/>
    <n v="697.4"/>
    <n v="687.4"/>
    <n v="10"/>
    <n v="34.869999999999997"/>
    <x v="60"/>
  </r>
  <r>
    <x v="728"/>
    <x v="1"/>
    <x v="1"/>
    <s v="NAY"/>
    <x v="1"/>
    <x v="1"/>
    <x v="1"/>
    <s v="Fashion accessories"/>
    <n v="97.26"/>
    <n v="4"/>
    <n v="19.452000000000002"/>
    <n v="408.49200000000002"/>
    <x v="32"/>
    <d v="1899-12-30T15:33:00"/>
    <s v="Ewallet"/>
    <n v="389.04"/>
    <n v="379.04"/>
    <n v="10"/>
    <n v="19.452000000000002"/>
    <x v="11"/>
  </r>
  <r>
    <x v="729"/>
    <x v="2"/>
    <x v="2"/>
    <s v="MAN"/>
    <x v="0"/>
    <x v="0"/>
    <x v="0"/>
    <s v="Home and lifestyle"/>
    <n v="52.18"/>
    <n v="7"/>
    <n v="18.263000000000002"/>
    <n v="383.52300000000002"/>
    <x v="11"/>
    <d v="1899-12-30T10:54:00"/>
    <s v="Cash"/>
    <n v="365.26"/>
    <n v="355.26"/>
    <n v="10"/>
    <n v="18.263000000000002"/>
    <x v="39"/>
  </r>
  <r>
    <x v="730"/>
    <x v="0"/>
    <x v="0"/>
    <s v="YAN"/>
    <x v="0"/>
    <x v="0"/>
    <x v="0"/>
    <s v="Fashion accessories"/>
    <n v="22.32"/>
    <n v="4"/>
    <n v="4.4640000000000004"/>
    <n v="93.744"/>
    <x v="59"/>
    <d v="1899-12-30T16:23:00"/>
    <s v="Credit card"/>
    <n v="89.28"/>
    <n v="79.28"/>
    <n v="10"/>
    <n v="4.4640000000000004"/>
    <x v="18"/>
  </r>
  <r>
    <x v="731"/>
    <x v="0"/>
    <x v="0"/>
    <s v="YAN"/>
    <x v="0"/>
    <x v="1"/>
    <x v="1"/>
    <s v="Health and beauty"/>
    <n v="56"/>
    <n v="3"/>
    <n v="8.4"/>
    <n v="176.4"/>
    <x v="38"/>
    <d v="1899-12-30T19:33:00"/>
    <s v="Ewallet"/>
    <n v="168"/>
    <n v="158"/>
    <n v="10"/>
    <n v="8.4"/>
    <x v="19"/>
  </r>
  <r>
    <x v="732"/>
    <x v="0"/>
    <x v="0"/>
    <s v="YAN"/>
    <x v="0"/>
    <x v="0"/>
    <x v="1"/>
    <s v="Fashion accessories"/>
    <n v="19.7"/>
    <n v="1"/>
    <n v="0.98499999999999999"/>
    <n v="20.684999999999999"/>
    <x v="4"/>
    <d v="1899-12-30T11:39:00"/>
    <s v="Ewallet"/>
    <n v="19.7"/>
    <n v="9.6999999999999993"/>
    <n v="10"/>
    <n v="0.98499999999999999"/>
    <x v="33"/>
  </r>
  <r>
    <x v="733"/>
    <x v="2"/>
    <x v="2"/>
    <s v="MAN"/>
    <x v="0"/>
    <x v="1"/>
    <x v="1"/>
    <s v="Electronic accessories"/>
    <n v="75.88"/>
    <n v="7"/>
    <n v="26.558"/>
    <n v="557.71799999999996"/>
    <x v="46"/>
    <d v="1899-12-30T10:38:00"/>
    <s v="Ewallet"/>
    <n v="531.16"/>
    <n v="521.16"/>
    <n v="10"/>
    <n v="26.558"/>
    <x v="60"/>
  </r>
  <r>
    <x v="734"/>
    <x v="2"/>
    <x v="2"/>
    <s v="MAN"/>
    <x v="0"/>
    <x v="0"/>
    <x v="1"/>
    <s v="Food and beverages"/>
    <n v="53.72"/>
    <n v="1"/>
    <n v="2.6859999999999999"/>
    <n v="56.405999999999999"/>
    <x v="59"/>
    <d v="1899-12-30T20:03:00"/>
    <s v="Ewallet"/>
    <n v="53.72"/>
    <n v="43.72"/>
    <n v="10"/>
    <n v="2.6859999999999999"/>
    <x v="41"/>
  </r>
  <r>
    <x v="735"/>
    <x v="1"/>
    <x v="1"/>
    <s v="NAY"/>
    <x v="1"/>
    <x v="0"/>
    <x v="1"/>
    <s v="Health and beauty"/>
    <n v="81.95"/>
    <n v="10"/>
    <n v="40.975000000000001"/>
    <n v="860.47500000000002"/>
    <x v="24"/>
    <d v="1899-12-30T12:39:00"/>
    <s v="Credit card"/>
    <n v="819.5"/>
    <n v="809.5"/>
    <n v="10"/>
    <n v="40.975000000000001"/>
    <x v="22"/>
  </r>
  <r>
    <x v="736"/>
    <x v="1"/>
    <x v="1"/>
    <s v="NAY"/>
    <x v="1"/>
    <x v="0"/>
    <x v="0"/>
    <s v="Home and lifestyle"/>
    <n v="81.2"/>
    <n v="7"/>
    <n v="28.42"/>
    <n v="596.82000000000005"/>
    <x v="28"/>
    <d v="1899-12-30T15:59:00"/>
    <s v="Credit card"/>
    <n v="568.4"/>
    <n v="558.4"/>
    <n v="10"/>
    <n v="28.42"/>
    <x v="34"/>
  </r>
  <r>
    <x v="737"/>
    <x v="1"/>
    <x v="1"/>
    <s v="NAY"/>
    <x v="1"/>
    <x v="1"/>
    <x v="1"/>
    <s v="Electronic accessories"/>
    <n v="58.76"/>
    <n v="10"/>
    <n v="29.38"/>
    <n v="616.98"/>
    <x v="71"/>
    <d v="1899-12-30T14:26:00"/>
    <s v="Ewallet"/>
    <n v="587.6"/>
    <n v="577.6"/>
    <n v="10"/>
    <n v="29.38"/>
    <x v="54"/>
  </r>
  <r>
    <x v="738"/>
    <x v="2"/>
    <x v="2"/>
    <s v="MAN"/>
    <x v="0"/>
    <x v="0"/>
    <x v="1"/>
    <s v="Electronic accessories"/>
    <n v="91.56"/>
    <n v="8"/>
    <n v="36.624000000000002"/>
    <n v="769.10400000000004"/>
    <x v="52"/>
    <d v="1899-12-30T18:22:00"/>
    <s v="Ewallet"/>
    <n v="732.48"/>
    <n v="722.48"/>
    <n v="10"/>
    <n v="36.624000000000002"/>
    <x v="22"/>
  </r>
  <r>
    <x v="739"/>
    <x v="0"/>
    <x v="0"/>
    <s v="YAN"/>
    <x v="0"/>
    <x v="1"/>
    <x v="1"/>
    <s v="Home and lifestyle"/>
    <n v="93.96"/>
    <n v="9"/>
    <n v="42.281999999999996"/>
    <n v="887.92200000000003"/>
    <x v="80"/>
    <d v="1899-12-30T11:32:00"/>
    <s v="Cash"/>
    <n v="845.64"/>
    <n v="835.64"/>
    <n v="10"/>
    <n v="42.281999999999996"/>
    <x v="57"/>
  </r>
  <r>
    <x v="740"/>
    <x v="1"/>
    <x v="1"/>
    <s v="NAY"/>
    <x v="1"/>
    <x v="1"/>
    <x v="1"/>
    <s v="Home and lifestyle"/>
    <n v="55.61"/>
    <n v="7"/>
    <n v="19.4635"/>
    <n v="408.73349999999999"/>
    <x v="28"/>
    <d v="1899-12-30T12:41:00"/>
    <s v="Cash"/>
    <n v="389.27"/>
    <n v="379.27"/>
    <n v="10"/>
    <n v="19.4635"/>
    <x v="23"/>
  </r>
  <r>
    <x v="741"/>
    <x v="1"/>
    <x v="1"/>
    <s v="NAY"/>
    <x v="1"/>
    <x v="1"/>
    <x v="1"/>
    <s v="Food and beverages"/>
    <n v="84.83"/>
    <n v="1"/>
    <n v="4.2415000000000003"/>
    <n v="89.0715"/>
    <x v="78"/>
    <d v="1899-12-30T15:20:00"/>
    <s v="Ewallet"/>
    <n v="84.83"/>
    <n v="74.83"/>
    <n v="10"/>
    <n v="4.2415000000000003"/>
    <x v="55"/>
  </r>
  <r>
    <x v="742"/>
    <x v="0"/>
    <x v="0"/>
    <s v="YAN"/>
    <x v="0"/>
    <x v="0"/>
    <x v="0"/>
    <s v="Sports and travel"/>
    <n v="71.63"/>
    <n v="2"/>
    <n v="7.1630000000000003"/>
    <n v="150.423"/>
    <x v="12"/>
    <d v="1899-12-30T14:33:00"/>
    <s v="Ewallet"/>
    <n v="143.26"/>
    <n v="133.26"/>
    <n v="10"/>
    <n v="7.1630000000000003"/>
    <x v="55"/>
  </r>
  <r>
    <x v="743"/>
    <x v="0"/>
    <x v="0"/>
    <s v="YAN"/>
    <x v="0"/>
    <x v="0"/>
    <x v="1"/>
    <s v="Home and lifestyle"/>
    <n v="37.69"/>
    <n v="2"/>
    <n v="3.7690000000000001"/>
    <n v="79.149000000000001"/>
    <x v="9"/>
    <d v="1899-12-30T15:29:00"/>
    <s v="Ewallet"/>
    <n v="75.38"/>
    <n v="65.38"/>
    <n v="10"/>
    <n v="3.7690000000000001"/>
    <x v="33"/>
  </r>
  <r>
    <x v="744"/>
    <x v="1"/>
    <x v="1"/>
    <s v="NAY"/>
    <x v="1"/>
    <x v="0"/>
    <x v="0"/>
    <s v="Sports and travel"/>
    <n v="31.67"/>
    <n v="8"/>
    <n v="12.667999999999999"/>
    <n v="266.02800000000002"/>
    <x v="56"/>
    <d v="1899-12-30T16:19:00"/>
    <s v="Credit card"/>
    <n v="253.36"/>
    <n v="243.36"/>
    <n v="10"/>
    <n v="12.667999999999999"/>
    <x v="32"/>
  </r>
  <r>
    <x v="745"/>
    <x v="1"/>
    <x v="1"/>
    <s v="NAY"/>
    <x v="1"/>
    <x v="0"/>
    <x v="0"/>
    <s v="Food and beverages"/>
    <n v="38.42"/>
    <n v="1"/>
    <n v="1.921"/>
    <n v="40.341000000000001"/>
    <x v="30"/>
    <d v="1899-12-30T16:33:00"/>
    <s v="Cash"/>
    <n v="38.42"/>
    <n v="28.42"/>
    <n v="10"/>
    <n v="1.921"/>
    <x v="17"/>
  </r>
  <r>
    <x v="746"/>
    <x v="2"/>
    <x v="2"/>
    <s v="MAN"/>
    <x v="0"/>
    <x v="0"/>
    <x v="1"/>
    <s v="Fashion accessories"/>
    <n v="65.23"/>
    <n v="10"/>
    <n v="32.615000000000002"/>
    <n v="684.91499999999996"/>
    <x v="66"/>
    <d v="1899-12-30T19:07:00"/>
    <s v="Credit card"/>
    <n v="652.29999999999995"/>
    <n v="642.29999999999995"/>
    <n v="10"/>
    <n v="32.615000000000002"/>
    <x v="53"/>
  </r>
  <r>
    <x v="747"/>
    <x v="1"/>
    <x v="1"/>
    <s v="NAY"/>
    <x v="1"/>
    <x v="0"/>
    <x v="0"/>
    <s v="Home and lifestyle"/>
    <n v="10.53"/>
    <n v="5"/>
    <n v="2.6324999999999998"/>
    <n v="55.282499999999999"/>
    <x v="74"/>
    <d v="1899-12-30T14:43:00"/>
    <s v="Credit card"/>
    <n v="52.65"/>
    <n v="42.65"/>
    <n v="10"/>
    <n v="2.6324999999999998"/>
    <x v="6"/>
  </r>
  <r>
    <x v="748"/>
    <x v="2"/>
    <x v="2"/>
    <s v="MAN"/>
    <x v="0"/>
    <x v="0"/>
    <x v="0"/>
    <s v="Home and lifestyle"/>
    <n v="12.29"/>
    <n v="9"/>
    <n v="5.5305"/>
    <n v="116.1405"/>
    <x v="58"/>
    <d v="1899-12-30T19:28:00"/>
    <s v="Credit card"/>
    <n v="110.61"/>
    <n v="100.61"/>
    <n v="10"/>
    <n v="5.5305"/>
    <x v="7"/>
  </r>
  <r>
    <x v="749"/>
    <x v="1"/>
    <x v="1"/>
    <s v="NAY"/>
    <x v="1"/>
    <x v="0"/>
    <x v="1"/>
    <s v="Health and beauty"/>
    <n v="81.23"/>
    <n v="7"/>
    <n v="28.430499999999999"/>
    <n v="597.04049999999995"/>
    <x v="15"/>
    <d v="1899-12-30T20:44:00"/>
    <s v="Cash"/>
    <n v="568.61"/>
    <n v="558.61"/>
    <n v="10"/>
    <n v="28.430499999999999"/>
    <x v="54"/>
  </r>
  <r>
    <x v="750"/>
    <x v="2"/>
    <x v="2"/>
    <s v="MAN"/>
    <x v="0"/>
    <x v="0"/>
    <x v="0"/>
    <s v="Fashion accessories"/>
    <n v="22.32"/>
    <n v="4"/>
    <n v="4.4640000000000004"/>
    <n v="93.744"/>
    <x v="86"/>
    <d v="1899-12-30T11:16:00"/>
    <s v="Ewallet"/>
    <n v="89.28"/>
    <n v="79.28"/>
    <n v="10"/>
    <n v="4.4640000000000004"/>
    <x v="5"/>
  </r>
  <r>
    <x v="751"/>
    <x v="0"/>
    <x v="0"/>
    <s v="YAN"/>
    <x v="0"/>
    <x v="1"/>
    <x v="0"/>
    <s v="Food and beverages"/>
    <n v="27.28"/>
    <n v="5"/>
    <n v="6.82"/>
    <n v="143.22"/>
    <x v="36"/>
    <d v="1899-12-30T10:31:00"/>
    <s v="Credit card"/>
    <n v="136.4"/>
    <n v="126.4"/>
    <n v="10"/>
    <n v="6.82"/>
    <x v="17"/>
  </r>
  <r>
    <x v="752"/>
    <x v="0"/>
    <x v="0"/>
    <s v="YAN"/>
    <x v="0"/>
    <x v="0"/>
    <x v="0"/>
    <s v="Electronic accessories"/>
    <n v="17.420000000000002"/>
    <n v="10"/>
    <n v="8.7100000000000009"/>
    <n v="182.91"/>
    <x v="70"/>
    <d v="1899-12-30T12:30:00"/>
    <s v="Ewallet"/>
    <n v="174.2"/>
    <n v="164.2"/>
    <n v="10"/>
    <n v="8.7100000000000009"/>
    <x v="27"/>
  </r>
  <r>
    <x v="753"/>
    <x v="2"/>
    <x v="2"/>
    <s v="MAN"/>
    <x v="0"/>
    <x v="1"/>
    <x v="1"/>
    <s v="Home and lifestyle"/>
    <n v="73.28"/>
    <n v="5"/>
    <n v="18.32"/>
    <n v="384.72"/>
    <x v="46"/>
    <d v="1899-12-30T15:05:00"/>
    <s v="Ewallet"/>
    <n v="366.4"/>
    <n v="356.4"/>
    <n v="10"/>
    <n v="18.32"/>
    <x v="3"/>
  </r>
  <r>
    <x v="754"/>
    <x v="1"/>
    <x v="1"/>
    <s v="NAY"/>
    <x v="1"/>
    <x v="0"/>
    <x v="0"/>
    <s v="Fashion accessories"/>
    <n v="84.87"/>
    <n v="3"/>
    <n v="12.730499999999999"/>
    <n v="267.34050000000002"/>
    <x v="25"/>
    <d v="1899-12-30T18:30:00"/>
    <s v="Ewallet"/>
    <n v="254.61"/>
    <n v="244.61"/>
    <n v="10"/>
    <n v="12.730499999999999"/>
    <x v="2"/>
  </r>
  <r>
    <x v="755"/>
    <x v="0"/>
    <x v="0"/>
    <s v="YAN"/>
    <x v="0"/>
    <x v="1"/>
    <x v="0"/>
    <s v="Fashion accessories"/>
    <n v="97.29"/>
    <n v="8"/>
    <n v="38.915999999999997"/>
    <n v="817.23599999999999"/>
    <x v="11"/>
    <d v="1899-12-30T13:18:00"/>
    <s v="Credit card"/>
    <n v="778.32"/>
    <n v="768.32"/>
    <n v="10"/>
    <n v="38.915999999999997"/>
    <x v="56"/>
  </r>
  <r>
    <x v="756"/>
    <x v="2"/>
    <x v="2"/>
    <s v="MAN"/>
    <x v="0"/>
    <x v="0"/>
    <x v="0"/>
    <s v="Electronic accessories"/>
    <n v="35.74"/>
    <n v="8"/>
    <n v="14.295999999999999"/>
    <n v="300.21600000000001"/>
    <x v="21"/>
    <d v="1899-12-30T15:28:00"/>
    <s v="Ewallet"/>
    <n v="285.92"/>
    <n v="275.92"/>
    <n v="10"/>
    <n v="14.295999999999999"/>
    <x v="49"/>
  </r>
  <r>
    <x v="757"/>
    <x v="0"/>
    <x v="0"/>
    <s v="YAN"/>
    <x v="0"/>
    <x v="1"/>
    <x v="0"/>
    <s v="Home and lifestyle"/>
    <n v="96.52"/>
    <n v="6"/>
    <n v="28.956"/>
    <n v="608.07600000000002"/>
    <x v="83"/>
    <d v="1899-12-30T11:52:00"/>
    <s v="Cash"/>
    <n v="579.12"/>
    <n v="569.12"/>
    <n v="10"/>
    <n v="28.956"/>
    <x v="10"/>
  </r>
  <r>
    <x v="758"/>
    <x v="0"/>
    <x v="0"/>
    <s v="YAN"/>
    <x v="0"/>
    <x v="0"/>
    <x v="1"/>
    <s v="Food and beverages"/>
    <n v="18.850000000000001"/>
    <n v="10"/>
    <n v="9.4250000000000007"/>
    <n v="197.92500000000001"/>
    <x v="33"/>
    <d v="1899-12-30T18:24:00"/>
    <s v="Ewallet"/>
    <n v="188.5"/>
    <n v="178.5"/>
    <n v="10"/>
    <n v="9.4250000000000007"/>
    <x v="32"/>
  </r>
  <r>
    <x v="759"/>
    <x v="0"/>
    <x v="0"/>
    <s v="YAN"/>
    <x v="0"/>
    <x v="1"/>
    <x v="0"/>
    <s v="Food and beverages"/>
    <n v="55.39"/>
    <n v="4"/>
    <n v="11.077999999999999"/>
    <n v="232.63800000000001"/>
    <x v="5"/>
    <d v="1899-12-30T15:19:00"/>
    <s v="Ewallet"/>
    <n v="221.56"/>
    <n v="211.56"/>
    <n v="10"/>
    <n v="11.077999999999999"/>
    <x v="7"/>
  </r>
  <r>
    <x v="760"/>
    <x v="2"/>
    <x v="2"/>
    <s v="MAN"/>
    <x v="0"/>
    <x v="0"/>
    <x v="0"/>
    <s v="Food and beverages"/>
    <n v="77.2"/>
    <n v="10"/>
    <n v="38.6"/>
    <n v="810.6"/>
    <x v="48"/>
    <d v="1899-12-30T10:38:00"/>
    <s v="Credit card"/>
    <n v="772"/>
    <n v="762"/>
    <n v="10"/>
    <n v="38.6"/>
    <x v="32"/>
  </r>
  <r>
    <x v="761"/>
    <x v="2"/>
    <x v="2"/>
    <s v="MAN"/>
    <x v="0"/>
    <x v="1"/>
    <x v="1"/>
    <s v="Electronic accessories"/>
    <n v="72.13"/>
    <n v="10"/>
    <n v="36.064999999999998"/>
    <n v="757.36500000000001"/>
    <x v="82"/>
    <d v="1899-12-30T15:12:00"/>
    <s v="Credit card"/>
    <n v="721.3"/>
    <n v="711.3"/>
    <n v="10"/>
    <n v="36.064999999999998"/>
    <x v="50"/>
  </r>
  <r>
    <x v="762"/>
    <x v="0"/>
    <x v="0"/>
    <s v="YAN"/>
    <x v="0"/>
    <x v="0"/>
    <x v="0"/>
    <s v="Fashion accessories"/>
    <n v="63.88"/>
    <n v="8"/>
    <n v="25.552"/>
    <n v="536.59199999999998"/>
    <x v="40"/>
    <d v="1899-12-30T17:48:00"/>
    <s v="Ewallet"/>
    <n v="511.04"/>
    <n v="501.04"/>
    <n v="10"/>
    <n v="25.552"/>
    <x v="21"/>
  </r>
  <r>
    <x v="763"/>
    <x v="0"/>
    <x v="0"/>
    <s v="YAN"/>
    <x v="0"/>
    <x v="0"/>
    <x v="0"/>
    <s v="Health and beauty"/>
    <n v="10.69"/>
    <n v="5"/>
    <n v="2.6724999999999999"/>
    <n v="56.122500000000002"/>
    <x v="58"/>
    <d v="1899-12-30T11:07:00"/>
    <s v="Ewallet"/>
    <n v="53.45"/>
    <n v="43.45"/>
    <n v="10"/>
    <n v="2.6724999999999999"/>
    <x v="29"/>
  </r>
  <r>
    <x v="764"/>
    <x v="0"/>
    <x v="0"/>
    <s v="YAN"/>
    <x v="0"/>
    <x v="0"/>
    <x v="1"/>
    <s v="Health and beauty"/>
    <n v="55.5"/>
    <n v="4"/>
    <n v="11.1"/>
    <n v="233.1"/>
    <x v="40"/>
    <d v="1899-12-30T15:48:00"/>
    <s v="Credit card"/>
    <n v="222"/>
    <n v="212"/>
    <n v="10"/>
    <n v="11.1"/>
    <x v="37"/>
  </r>
  <r>
    <x v="765"/>
    <x v="2"/>
    <x v="2"/>
    <s v="MAN"/>
    <x v="0"/>
    <x v="1"/>
    <x v="0"/>
    <s v="Home and lifestyle"/>
    <n v="95.46"/>
    <n v="8"/>
    <n v="38.183999999999997"/>
    <n v="801.86400000000003"/>
    <x v="19"/>
    <d v="1899-12-30T19:40:00"/>
    <s v="Ewallet"/>
    <n v="763.68"/>
    <n v="753.68"/>
    <n v="10"/>
    <n v="38.183999999999997"/>
    <x v="28"/>
  </r>
  <r>
    <x v="766"/>
    <x v="1"/>
    <x v="1"/>
    <s v="NAY"/>
    <x v="1"/>
    <x v="1"/>
    <x v="0"/>
    <s v="Fashion accessories"/>
    <n v="76.06"/>
    <n v="3"/>
    <n v="11.409000000000001"/>
    <n v="239.589"/>
    <x v="0"/>
    <d v="1899-12-30T20:30:00"/>
    <s v="Credit card"/>
    <n v="228.18"/>
    <n v="218.18"/>
    <n v="10"/>
    <n v="11.409000000000001"/>
    <x v="57"/>
  </r>
  <r>
    <x v="767"/>
    <x v="2"/>
    <x v="2"/>
    <s v="MAN"/>
    <x v="0"/>
    <x v="1"/>
    <x v="1"/>
    <s v="Sports and travel"/>
    <n v="13.69"/>
    <n v="6"/>
    <n v="4.1070000000000002"/>
    <n v="86.247"/>
    <x v="77"/>
    <d v="1899-12-30T13:59:00"/>
    <s v="Cash"/>
    <n v="82.14"/>
    <n v="72.14"/>
    <n v="10"/>
    <n v="4.1070000000000002"/>
    <x v="31"/>
  </r>
  <r>
    <x v="768"/>
    <x v="2"/>
    <x v="2"/>
    <s v="MAN"/>
    <x v="0"/>
    <x v="1"/>
    <x v="0"/>
    <s v="Electronic accessories"/>
    <n v="95.64"/>
    <n v="4"/>
    <n v="19.128"/>
    <n v="401.68799999999999"/>
    <x v="32"/>
    <d v="1899-12-30T18:51:00"/>
    <s v="Cash"/>
    <n v="382.56"/>
    <n v="372.56"/>
    <n v="10"/>
    <n v="19.128"/>
    <x v="30"/>
  </r>
  <r>
    <x v="769"/>
    <x v="0"/>
    <x v="0"/>
    <s v="YAN"/>
    <x v="0"/>
    <x v="1"/>
    <x v="0"/>
    <s v="Home and lifestyle"/>
    <n v="11.43"/>
    <n v="6"/>
    <n v="3.4289999999999998"/>
    <n v="72.009"/>
    <x v="15"/>
    <d v="1899-12-30T17:24:00"/>
    <s v="Cash"/>
    <n v="68.58"/>
    <n v="58.58"/>
    <n v="10"/>
    <n v="3.4289999999999998"/>
    <x v="25"/>
  </r>
  <r>
    <x v="770"/>
    <x v="2"/>
    <x v="2"/>
    <s v="MAN"/>
    <x v="0"/>
    <x v="0"/>
    <x v="0"/>
    <s v="Sports and travel"/>
    <n v="95.54"/>
    <n v="4"/>
    <n v="19.108000000000001"/>
    <n v="401.26799999999997"/>
    <x v="84"/>
    <d v="1899-12-30T11:58:00"/>
    <s v="Ewallet"/>
    <n v="382.16"/>
    <n v="372.16"/>
    <n v="10"/>
    <n v="19.108000000000001"/>
    <x v="10"/>
  </r>
  <r>
    <x v="771"/>
    <x v="1"/>
    <x v="1"/>
    <s v="NAY"/>
    <x v="1"/>
    <x v="0"/>
    <x v="0"/>
    <s v="Health and beauty"/>
    <n v="85.87"/>
    <n v="7"/>
    <n v="30.054500000000001"/>
    <n v="631.14449999999999"/>
    <x v="33"/>
    <d v="1899-12-30T19:01:00"/>
    <s v="Credit card"/>
    <n v="601.09"/>
    <n v="591.09"/>
    <n v="10"/>
    <n v="30.054500000000001"/>
    <x v="7"/>
  </r>
  <r>
    <x v="772"/>
    <x v="1"/>
    <x v="1"/>
    <s v="NAY"/>
    <x v="1"/>
    <x v="0"/>
    <x v="0"/>
    <s v="Sports and travel"/>
    <n v="67.989999999999995"/>
    <n v="7"/>
    <n v="23.796500000000002"/>
    <n v="499.72649999999999"/>
    <x v="21"/>
    <d v="1899-12-30T16:50:00"/>
    <s v="Ewallet"/>
    <n v="475.93"/>
    <n v="465.93"/>
    <n v="10"/>
    <n v="23.796500000000002"/>
    <x v="14"/>
  </r>
  <r>
    <x v="773"/>
    <x v="1"/>
    <x v="1"/>
    <s v="NAY"/>
    <x v="1"/>
    <x v="1"/>
    <x v="0"/>
    <s v="Food and beverages"/>
    <n v="52.42"/>
    <n v="1"/>
    <n v="2.621"/>
    <n v="55.040999999999997"/>
    <x v="10"/>
    <d v="1899-12-30T10:22:00"/>
    <s v="Credit card"/>
    <n v="52.42"/>
    <n v="42.42"/>
    <n v="10"/>
    <n v="2.621"/>
    <x v="31"/>
  </r>
  <r>
    <x v="774"/>
    <x v="1"/>
    <x v="1"/>
    <s v="NAY"/>
    <x v="1"/>
    <x v="0"/>
    <x v="1"/>
    <s v="Food and beverages"/>
    <n v="65.650000000000006"/>
    <n v="2"/>
    <n v="6.5650000000000004"/>
    <n v="137.86500000000001"/>
    <x v="29"/>
    <d v="1899-12-30T16:46:00"/>
    <s v="Cash"/>
    <n v="131.30000000000001"/>
    <n v="121.30000000000001"/>
    <n v="10"/>
    <n v="6.5650000000000004"/>
    <x v="22"/>
  </r>
  <r>
    <x v="775"/>
    <x v="2"/>
    <x v="2"/>
    <s v="MAN"/>
    <x v="0"/>
    <x v="1"/>
    <x v="0"/>
    <s v="Food and beverages"/>
    <n v="28.86"/>
    <n v="5"/>
    <n v="7.2149999999999999"/>
    <n v="151.51499999999999"/>
    <x v="49"/>
    <d v="1899-12-30T18:08:00"/>
    <s v="Credit card"/>
    <n v="144.30000000000001"/>
    <n v="134.30000000000001"/>
    <n v="10"/>
    <n v="7.2149999999999999"/>
    <x v="7"/>
  </r>
  <r>
    <x v="776"/>
    <x v="1"/>
    <x v="1"/>
    <s v="NAY"/>
    <x v="1"/>
    <x v="0"/>
    <x v="1"/>
    <s v="Health and beauty"/>
    <n v="65.31"/>
    <n v="7"/>
    <n v="22.858499999999999"/>
    <n v="480.02850000000001"/>
    <x v="19"/>
    <d v="1899-12-30T18:02:00"/>
    <s v="Credit card"/>
    <n v="457.17"/>
    <n v="447.17"/>
    <n v="10"/>
    <n v="22.858499999999999"/>
    <x v="50"/>
  </r>
  <r>
    <x v="777"/>
    <x v="2"/>
    <x v="2"/>
    <s v="MAN"/>
    <x v="0"/>
    <x v="1"/>
    <x v="1"/>
    <s v="Sports and travel"/>
    <n v="93.38"/>
    <n v="1"/>
    <n v="4.6689999999999996"/>
    <n v="98.049000000000007"/>
    <x v="75"/>
    <d v="1899-12-30T13:07:00"/>
    <s v="Cash"/>
    <n v="93.38"/>
    <n v="83.38"/>
    <n v="10"/>
    <n v="4.6689999999999996"/>
    <x v="1"/>
  </r>
  <r>
    <x v="778"/>
    <x v="1"/>
    <x v="1"/>
    <s v="NAY"/>
    <x v="1"/>
    <x v="0"/>
    <x v="1"/>
    <s v="Sports and travel"/>
    <n v="25.25"/>
    <n v="5"/>
    <n v="6.3125"/>
    <n v="132.5625"/>
    <x v="80"/>
    <d v="1899-12-30T17:52:00"/>
    <s v="Cash"/>
    <n v="126.25"/>
    <n v="116.25"/>
    <n v="10"/>
    <n v="6.3125"/>
    <x v="36"/>
  </r>
  <r>
    <x v="779"/>
    <x v="2"/>
    <x v="2"/>
    <s v="MAN"/>
    <x v="0"/>
    <x v="0"/>
    <x v="1"/>
    <s v="Electronic accessories"/>
    <n v="87.87"/>
    <n v="9"/>
    <n v="39.541499999999999"/>
    <n v="830.37149999999997"/>
    <x v="82"/>
    <d v="1899-12-30T20:32:00"/>
    <s v="Ewallet"/>
    <n v="790.83"/>
    <n v="780.83"/>
    <n v="10"/>
    <n v="39.541499999999999"/>
    <x v="32"/>
  </r>
  <r>
    <x v="780"/>
    <x v="1"/>
    <x v="1"/>
    <s v="NAY"/>
    <x v="1"/>
    <x v="1"/>
    <x v="1"/>
    <s v="Health and beauty"/>
    <n v="21.8"/>
    <n v="8"/>
    <n v="8.7200000000000006"/>
    <n v="183.12"/>
    <x v="88"/>
    <d v="1899-12-30T19:24:00"/>
    <s v="Cash"/>
    <n v="174.4"/>
    <n v="164.4"/>
    <n v="10"/>
    <n v="8.7200000000000006"/>
    <x v="47"/>
  </r>
  <r>
    <x v="781"/>
    <x v="0"/>
    <x v="0"/>
    <s v="YAN"/>
    <x v="0"/>
    <x v="1"/>
    <x v="0"/>
    <s v="Sports and travel"/>
    <n v="94.76"/>
    <n v="4"/>
    <n v="18.952000000000002"/>
    <n v="397.99200000000002"/>
    <x v="48"/>
    <d v="1899-12-30T16:06:00"/>
    <s v="Ewallet"/>
    <n v="379.04"/>
    <n v="369.04"/>
    <n v="10"/>
    <n v="18.952000000000002"/>
    <x v="52"/>
  </r>
  <r>
    <x v="782"/>
    <x v="0"/>
    <x v="0"/>
    <s v="YAN"/>
    <x v="0"/>
    <x v="0"/>
    <x v="0"/>
    <s v="Fashion accessories"/>
    <n v="30.62"/>
    <n v="1"/>
    <n v="1.5309999999999999"/>
    <n v="32.151000000000003"/>
    <x v="63"/>
    <d v="1899-12-30T14:14:00"/>
    <s v="Credit card"/>
    <n v="30.62"/>
    <n v="20.62"/>
    <n v="10"/>
    <n v="1.5309999999999999"/>
    <x v="5"/>
  </r>
  <r>
    <x v="783"/>
    <x v="1"/>
    <x v="1"/>
    <s v="NAY"/>
    <x v="1"/>
    <x v="1"/>
    <x v="0"/>
    <s v="Home and lifestyle"/>
    <n v="44.01"/>
    <n v="8"/>
    <n v="17.603999999999999"/>
    <n v="369.68400000000003"/>
    <x v="2"/>
    <d v="1899-12-30T17:36:00"/>
    <s v="Cash"/>
    <n v="352.08"/>
    <n v="342.08"/>
    <n v="10"/>
    <n v="17.603999999999999"/>
    <x v="55"/>
  </r>
  <r>
    <x v="784"/>
    <x v="1"/>
    <x v="1"/>
    <s v="NAY"/>
    <x v="1"/>
    <x v="0"/>
    <x v="0"/>
    <s v="Health and beauty"/>
    <n v="10.16"/>
    <n v="5"/>
    <n v="2.54"/>
    <n v="53.34"/>
    <x v="7"/>
    <d v="1899-12-30T13:08:00"/>
    <s v="Ewallet"/>
    <n v="50.8"/>
    <n v="40.799999999999997"/>
    <n v="10"/>
    <n v="2.54"/>
    <x v="5"/>
  </r>
  <r>
    <x v="785"/>
    <x v="0"/>
    <x v="0"/>
    <s v="YAN"/>
    <x v="0"/>
    <x v="1"/>
    <x v="1"/>
    <s v="Electronic accessories"/>
    <n v="74.58"/>
    <n v="7"/>
    <n v="26.103000000000002"/>
    <n v="548.16300000000001"/>
    <x v="87"/>
    <d v="1899-12-30T16:09:00"/>
    <s v="Credit card"/>
    <n v="522.05999999999995"/>
    <n v="512.05999999999995"/>
    <n v="10"/>
    <n v="26.103000000000002"/>
    <x v="54"/>
  </r>
  <r>
    <x v="786"/>
    <x v="1"/>
    <x v="1"/>
    <s v="NAY"/>
    <x v="1"/>
    <x v="1"/>
    <x v="1"/>
    <s v="Electronic accessories"/>
    <n v="71.89"/>
    <n v="8"/>
    <n v="28.756"/>
    <n v="603.87599999999998"/>
    <x v="88"/>
    <d v="1899-12-30T11:33:00"/>
    <s v="Ewallet"/>
    <n v="575.12"/>
    <n v="565.12"/>
    <n v="10"/>
    <n v="28.756"/>
    <x v="46"/>
  </r>
  <r>
    <x v="787"/>
    <x v="1"/>
    <x v="1"/>
    <s v="NAY"/>
    <x v="1"/>
    <x v="1"/>
    <x v="0"/>
    <s v="Health and beauty"/>
    <n v="10.99"/>
    <n v="5"/>
    <n v="2.7475000000000001"/>
    <n v="57.697499999999998"/>
    <x v="54"/>
    <d v="1899-12-30T10:18:00"/>
    <s v="Credit card"/>
    <n v="54.95"/>
    <n v="44.95"/>
    <n v="10"/>
    <n v="2.7475000000000001"/>
    <x v="39"/>
  </r>
  <r>
    <x v="788"/>
    <x v="1"/>
    <x v="1"/>
    <s v="NAY"/>
    <x v="1"/>
    <x v="0"/>
    <x v="1"/>
    <s v="Health and beauty"/>
    <n v="60.47"/>
    <n v="3"/>
    <n v="9.0704999999999991"/>
    <n v="190.48050000000001"/>
    <x v="78"/>
    <d v="1899-12-30T10:55:00"/>
    <s v="Credit card"/>
    <n v="181.41"/>
    <n v="171.41"/>
    <n v="10"/>
    <n v="9.0704999999999991"/>
    <x v="32"/>
  </r>
  <r>
    <x v="789"/>
    <x v="0"/>
    <x v="0"/>
    <s v="YAN"/>
    <x v="0"/>
    <x v="1"/>
    <x v="1"/>
    <s v="Sports and travel"/>
    <n v="58.91"/>
    <n v="7"/>
    <n v="20.618500000000001"/>
    <n v="432.98849999999999"/>
    <x v="29"/>
    <d v="1899-12-30T15:15:00"/>
    <s v="Ewallet"/>
    <n v="412.37"/>
    <n v="402.37"/>
    <n v="10"/>
    <n v="20.618500000000001"/>
    <x v="58"/>
  </r>
  <r>
    <x v="790"/>
    <x v="0"/>
    <x v="0"/>
    <s v="YAN"/>
    <x v="0"/>
    <x v="1"/>
    <x v="1"/>
    <s v="Fashion accessories"/>
    <n v="46.41"/>
    <n v="1"/>
    <n v="2.3205"/>
    <n v="48.730499999999999"/>
    <x v="2"/>
    <d v="1899-12-30T20:06:00"/>
    <s v="Credit card"/>
    <n v="46.41"/>
    <n v="36.409999999999997"/>
    <n v="10"/>
    <n v="2.3205"/>
    <x v="43"/>
  </r>
  <r>
    <x v="791"/>
    <x v="1"/>
    <x v="1"/>
    <s v="NAY"/>
    <x v="1"/>
    <x v="0"/>
    <x v="1"/>
    <s v="Health and beauty"/>
    <n v="68.55"/>
    <n v="4"/>
    <n v="13.71"/>
    <n v="287.91000000000003"/>
    <x v="42"/>
    <d v="1899-12-30T20:21:00"/>
    <s v="Credit card"/>
    <n v="274.2"/>
    <n v="264.2"/>
    <n v="10"/>
    <n v="13.71"/>
    <x v="51"/>
  </r>
  <r>
    <x v="792"/>
    <x v="2"/>
    <x v="2"/>
    <s v="MAN"/>
    <x v="0"/>
    <x v="1"/>
    <x v="0"/>
    <s v="Home and lifestyle"/>
    <n v="97.37"/>
    <n v="10"/>
    <n v="48.685000000000002"/>
    <n v="1022.385"/>
    <x v="15"/>
    <d v="1899-12-30T13:48:00"/>
    <s v="Credit card"/>
    <n v="973.7"/>
    <n v="963.7"/>
    <n v="10"/>
    <n v="48.685000000000002"/>
    <x v="49"/>
  </r>
  <r>
    <x v="793"/>
    <x v="0"/>
    <x v="0"/>
    <s v="YAN"/>
    <x v="0"/>
    <x v="0"/>
    <x v="1"/>
    <s v="Electronic accessories"/>
    <n v="92.6"/>
    <n v="7"/>
    <n v="32.409999999999997"/>
    <n v="680.61"/>
    <x v="33"/>
    <d v="1899-12-30T12:52:00"/>
    <s v="Credit card"/>
    <n v="648.20000000000005"/>
    <n v="638.20000000000005"/>
    <n v="10"/>
    <n v="32.409999999999997"/>
    <x v="39"/>
  </r>
  <r>
    <x v="794"/>
    <x v="0"/>
    <x v="0"/>
    <s v="YAN"/>
    <x v="0"/>
    <x v="1"/>
    <x v="0"/>
    <s v="Electronic accessories"/>
    <n v="46.61"/>
    <n v="2"/>
    <n v="4.6609999999999996"/>
    <n v="97.881"/>
    <x v="84"/>
    <d v="1899-12-30T12:28:00"/>
    <s v="Credit card"/>
    <n v="93.22"/>
    <n v="83.22"/>
    <n v="10"/>
    <n v="4.6609999999999996"/>
    <x v="37"/>
  </r>
  <r>
    <x v="795"/>
    <x v="2"/>
    <x v="2"/>
    <s v="MAN"/>
    <x v="0"/>
    <x v="1"/>
    <x v="1"/>
    <s v="Fashion accessories"/>
    <n v="27.18"/>
    <n v="2"/>
    <n v="2.718"/>
    <n v="57.078000000000003"/>
    <x v="20"/>
    <d v="1899-12-30T16:26:00"/>
    <s v="Ewallet"/>
    <n v="54.36"/>
    <n v="44.36"/>
    <n v="10"/>
    <n v="2.718"/>
    <x v="42"/>
  </r>
  <r>
    <x v="796"/>
    <x v="1"/>
    <x v="1"/>
    <s v="NAY"/>
    <x v="1"/>
    <x v="0"/>
    <x v="0"/>
    <s v="Home and lifestyle"/>
    <n v="60.87"/>
    <n v="1"/>
    <n v="3.0434999999999999"/>
    <n v="63.913499999999999"/>
    <x v="46"/>
    <d v="1899-12-30T13:24:00"/>
    <s v="Cash"/>
    <n v="60.87"/>
    <n v="50.87"/>
    <n v="10"/>
    <n v="3.0434999999999999"/>
    <x v="46"/>
  </r>
  <r>
    <x v="797"/>
    <x v="0"/>
    <x v="0"/>
    <s v="YAN"/>
    <x v="0"/>
    <x v="0"/>
    <x v="0"/>
    <s v="Sports and travel"/>
    <n v="24.49"/>
    <n v="10"/>
    <n v="12.244999999999999"/>
    <n v="257.14499999999998"/>
    <x v="70"/>
    <d v="1899-12-30T15:15:00"/>
    <s v="Cash"/>
    <n v="244.9"/>
    <n v="234.9"/>
    <n v="10"/>
    <n v="12.244999999999999"/>
    <x v="34"/>
  </r>
  <r>
    <x v="798"/>
    <x v="2"/>
    <x v="2"/>
    <s v="MAN"/>
    <x v="0"/>
    <x v="1"/>
    <x v="1"/>
    <s v="Health and beauty"/>
    <n v="92.78"/>
    <n v="1"/>
    <n v="4.6390000000000002"/>
    <n v="97.418999999999997"/>
    <x v="20"/>
    <d v="1899-12-30T10:50:00"/>
    <s v="Credit card"/>
    <n v="92.78"/>
    <n v="82.78"/>
    <n v="10"/>
    <n v="4.6390000000000002"/>
    <x v="57"/>
  </r>
  <r>
    <x v="799"/>
    <x v="1"/>
    <x v="1"/>
    <s v="NAY"/>
    <x v="1"/>
    <x v="0"/>
    <x v="1"/>
    <s v="Home and lifestyle"/>
    <n v="86.69"/>
    <n v="5"/>
    <n v="21.672499999999999"/>
    <n v="455.1225"/>
    <x v="48"/>
    <d v="1899-12-30T18:38:00"/>
    <s v="Ewallet"/>
    <n v="433.45"/>
    <n v="423.45"/>
    <n v="10"/>
    <n v="21.672499999999999"/>
    <x v="45"/>
  </r>
  <r>
    <x v="800"/>
    <x v="2"/>
    <x v="2"/>
    <s v="MAN"/>
    <x v="0"/>
    <x v="1"/>
    <x v="1"/>
    <s v="Sports and travel"/>
    <n v="23.01"/>
    <n v="6"/>
    <n v="6.9029999999999996"/>
    <n v="144.96299999999999"/>
    <x v="52"/>
    <d v="1899-12-30T16:45:00"/>
    <s v="Ewallet"/>
    <n v="138.06"/>
    <n v="128.06"/>
    <n v="10"/>
    <n v="6.9029999999999996"/>
    <x v="30"/>
  </r>
  <r>
    <x v="801"/>
    <x v="1"/>
    <x v="1"/>
    <s v="NAY"/>
    <x v="1"/>
    <x v="0"/>
    <x v="0"/>
    <s v="Electronic accessories"/>
    <n v="30.2"/>
    <n v="8"/>
    <n v="12.08"/>
    <n v="253.68"/>
    <x v="2"/>
    <d v="1899-12-30T19:30:00"/>
    <s v="Ewallet"/>
    <n v="241.6"/>
    <n v="231.6"/>
    <n v="10"/>
    <n v="12.08"/>
    <x v="20"/>
  </r>
  <r>
    <x v="802"/>
    <x v="1"/>
    <x v="1"/>
    <s v="NAY"/>
    <x v="1"/>
    <x v="0"/>
    <x v="1"/>
    <s v="Fashion accessories"/>
    <n v="67.39"/>
    <n v="7"/>
    <n v="23.586500000000001"/>
    <n v="495.31650000000002"/>
    <x v="28"/>
    <d v="1899-12-30T13:23:00"/>
    <s v="Ewallet"/>
    <n v="471.73"/>
    <n v="461.73"/>
    <n v="10"/>
    <n v="23.586500000000001"/>
    <x v="16"/>
  </r>
  <r>
    <x v="803"/>
    <x v="0"/>
    <x v="0"/>
    <s v="YAN"/>
    <x v="0"/>
    <x v="0"/>
    <x v="0"/>
    <s v="Fashion accessories"/>
    <n v="48.96"/>
    <n v="9"/>
    <n v="22.032"/>
    <n v="462.67200000000003"/>
    <x v="31"/>
    <d v="1899-12-30T11:27:00"/>
    <s v="Cash"/>
    <n v="440.64"/>
    <n v="430.64"/>
    <n v="10"/>
    <n v="22.032"/>
    <x v="7"/>
  </r>
  <r>
    <x v="804"/>
    <x v="2"/>
    <x v="2"/>
    <s v="MAN"/>
    <x v="0"/>
    <x v="0"/>
    <x v="0"/>
    <s v="Electronic accessories"/>
    <n v="75.59"/>
    <n v="9"/>
    <n v="34.015500000000003"/>
    <n v="714.32550000000003"/>
    <x v="55"/>
    <d v="1899-12-30T11:12:00"/>
    <s v="Cash"/>
    <n v="680.31"/>
    <n v="670.31"/>
    <n v="10"/>
    <n v="34.015500000000003"/>
    <x v="7"/>
  </r>
  <r>
    <x v="805"/>
    <x v="0"/>
    <x v="0"/>
    <s v="YAN"/>
    <x v="0"/>
    <x v="1"/>
    <x v="0"/>
    <s v="Home and lifestyle"/>
    <n v="77.47"/>
    <n v="4"/>
    <n v="15.494"/>
    <n v="325.37400000000002"/>
    <x v="85"/>
    <d v="1899-12-30T16:36:00"/>
    <s v="Cash"/>
    <n v="309.88"/>
    <n v="299.88"/>
    <n v="10"/>
    <n v="15.494"/>
    <x v="50"/>
  </r>
  <r>
    <x v="806"/>
    <x v="0"/>
    <x v="0"/>
    <s v="YAN"/>
    <x v="0"/>
    <x v="1"/>
    <x v="0"/>
    <s v="Sports and travel"/>
    <n v="93.18"/>
    <n v="2"/>
    <n v="9.3179999999999996"/>
    <n v="195.678"/>
    <x v="65"/>
    <d v="1899-12-30T18:41:00"/>
    <s v="Credit card"/>
    <n v="186.36"/>
    <n v="176.36"/>
    <n v="10"/>
    <n v="9.3179999999999996"/>
    <x v="23"/>
  </r>
  <r>
    <x v="807"/>
    <x v="0"/>
    <x v="0"/>
    <s v="YAN"/>
    <x v="0"/>
    <x v="1"/>
    <x v="0"/>
    <s v="Electronic accessories"/>
    <n v="50.23"/>
    <n v="4"/>
    <n v="10.045999999999999"/>
    <n v="210.96600000000001"/>
    <x v="66"/>
    <d v="1899-12-30T17:12:00"/>
    <s v="Cash"/>
    <n v="200.92"/>
    <n v="190.92"/>
    <n v="10"/>
    <n v="10.045999999999999"/>
    <x v="54"/>
  </r>
  <r>
    <x v="808"/>
    <x v="2"/>
    <x v="2"/>
    <s v="MAN"/>
    <x v="0"/>
    <x v="1"/>
    <x v="0"/>
    <s v="Health and beauty"/>
    <n v="17.75"/>
    <n v="1"/>
    <n v="0.88749999999999996"/>
    <n v="18.637499999999999"/>
    <x v="78"/>
    <d v="1899-12-30T10:38:00"/>
    <s v="Cash"/>
    <n v="17.75"/>
    <n v="7.75"/>
    <n v="10"/>
    <n v="0.88749999999999996"/>
    <x v="17"/>
  </r>
  <r>
    <x v="809"/>
    <x v="1"/>
    <x v="1"/>
    <s v="NAY"/>
    <x v="1"/>
    <x v="1"/>
    <x v="0"/>
    <s v="Fashion accessories"/>
    <n v="62.18"/>
    <n v="10"/>
    <n v="31.09"/>
    <n v="652.89"/>
    <x v="82"/>
    <d v="1899-12-30T10:33:00"/>
    <s v="Ewallet"/>
    <n v="621.79999999999995"/>
    <n v="611.79999999999995"/>
    <n v="10"/>
    <n v="31.09"/>
    <x v="22"/>
  </r>
  <r>
    <x v="810"/>
    <x v="2"/>
    <x v="2"/>
    <s v="MAN"/>
    <x v="0"/>
    <x v="1"/>
    <x v="1"/>
    <s v="Health and beauty"/>
    <n v="10.75"/>
    <n v="8"/>
    <n v="4.3"/>
    <n v="90.3"/>
    <x v="20"/>
    <d v="1899-12-30T14:38:00"/>
    <s v="Ewallet"/>
    <n v="86"/>
    <n v="76"/>
    <n v="10"/>
    <n v="4.3"/>
    <x v="56"/>
  </r>
  <r>
    <x v="811"/>
    <x v="0"/>
    <x v="0"/>
    <s v="YAN"/>
    <x v="0"/>
    <x v="1"/>
    <x v="0"/>
    <s v="Electronic accessories"/>
    <n v="40.26"/>
    <n v="10"/>
    <n v="20.13"/>
    <n v="422.73"/>
    <x v="7"/>
    <d v="1899-12-30T18:06:00"/>
    <s v="Credit card"/>
    <n v="402.6"/>
    <n v="392.6"/>
    <n v="10"/>
    <n v="20.13"/>
    <x v="59"/>
  </r>
  <r>
    <x v="812"/>
    <x v="1"/>
    <x v="1"/>
    <s v="NAY"/>
    <x v="1"/>
    <x v="0"/>
    <x v="0"/>
    <s v="Sports and travel"/>
    <n v="64.97"/>
    <n v="5"/>
    <n v="16.2425"/>
    <n v="341.09249999999997"/>
    <x v="4"/>
    <d v="1899-12-30T12:52:00"/>
    <s v="Credit card"/>
    <n v="324.85000000000002"/>
    <n v="314.85000000000002"/>
    <n v="10"/>
    <n v="16.2425"/>
    <x v="35"/>
  </r>
  <r>
    <x v="813"/>
    <x v="0"/>
    <x v="0"/>
    <s v="YAN"/>
    <x v="0"/>
    <x v="1"/>
    <x v="1"/>
    <s v="Electronic accessories"/>
    <n v="95.15"/>
    <n v="1"/>
    <n v="4.7575000000000003"/>
    <n v="99.907499999999999"/>
    <x v="23"/>
    <d v="1899-12-30T14:00:00"/>
    <s v="Cash"/>
    <n v="95.15"/>
    <n v="85.15"/>
    <n v="10"/>
    <n v="4.7575000000000003"/>
    <x v="22"/>
  </r>
  <r>
    <x v="814"/>
    <x v="0"/>
    <x v="0"/>
    <s v="YAN"/>
    <x v="0"/>
    <x v="0"/>
    <x v="0"/>
    <s v="Electronic accessories"/>
    <n v="48.62"/>
    <n v="8"/>
    <n v="19.448"/>
    <n v="408.40800000000002"/>
    <x v="46"/>
    <d v="1899-12-30T10:57:00"/>
    <s v="Cash"/>
    <n v="388.96"/>
    <n v="378.96"/>
    <n v="10"/>
    <n v="19.448"/>
    <x v="59"/>
  </r>
  <r>
    <x v="815"/>
    <x v="2"/>
    <x v="2"/>
    <s v="MAN"/>
    <x v="0"/>
    <x v="1"/>
    <x v="0"/>
    <s v="Food and beverages"/>
    <n v="53.21"/>
    <n v="8"/>
    <n v="21.283999999999999"/>
    <n v="446.964"/>
    <x v="86"/>
    <d v="1899-12-30T16:45:00"/>
    <s v="Ewallet"/>
    <n v="425.68"/>
    <n v="415.68"/>
    <n v="10"/>
    <n v="21.283999999999999"/>
    <x v="59"/>
  </r>
  <r>
    <x v="816"/>
    <x v="1"/>
    <x v="1"/>
    <s v="NAY"/>
    <x v="1"/>
    <x v="1"/>
    <x v="0"/>
    <s v="Fashion accessories"/>
    <n v="45.44"/>
    <n v="7"/>
    <n v="15.904"/>
    <n v="333.98399999999998"/>
    <x v="54"/>
    <d v="1899-12-30T11:15:00"/>
    <s v="Cash"/>
    <n v="318.08"/>
    <n v="308.08"/>
    <n v="10"/>
    <n v="15.904"/>
    <x v="51"/>
  </r>
  <r>
    <x v="817"/>
    <x v="0"/>
    <x v="0"/>
    <s v="YAN"/>
    <x v="0"/>
    <x v="1"/>
    <x v="1"/>
    <s v="Food and beverages"/>
    <n v="33.880000000000003"/>
    <n v="8"/>
    <n v="13.552"/>
    <n v="284.59199999999998"/>
    <x v="64"/>
    <d v="1899-12-30T20:29:00"/>
    <s v="Ewallet"/>
    <n v="271.04000000000002"/>
    <n v="261.04000000000002"/>
    <n v="10"/>
    <n v="13.552"/>
    <x v="1"/>
  </r>
  <r>
    <x v="818"/>
    <x v="2"/>
    <x v="2"/>
    <s v="MAN"/>
    <x v="0"/>
    <x v="0"/>
    <x v="1"/>
    <s v="Health and beauty"/>
    <n v="96.16"/>
    <n v="4"/>
    <n v="19.231999999999999"/>
    <n v="403.87200000000001"/>
    <x v="3"/>
    <d v="1899-12-30T20:03:00"/>
    <s v="Credit card"/>
    <n v="384.64"/>
    <n v="374.64"/>
    <n v="10"/>
    <n v="19.231999999999999"/>
    <x v="3"/>
  </r>
  <r>
    <x v="819"/>
    <x v="2"/>
    <x v="2"/>
    <s v="MAN"/>
    <x v="0"/>
    <x v="0"/>
    <x v="1"/>
    <s v="Food and beverages"/>
    <n v="47.16"/>
    <n v="5"/>
    <n v="11.79"/>
    <n v="247.59"/>
    <x v="36"/>
    <d v="1899-12-30T14:35:00"/>
    <s v="Credit card"/>
    <n v="235.8"/>
    <n v="225.8"/>
    <n v="10"/>
    <n v="11.79"/>
    <x v="22"/>
  </r>
  <r>
    <x v="820"/>
    <x v="2"/>
    <x v="2"/>
    <s v="MAN"/>
    <x v="0"/>
    <x v="1"/>
    <x v="1"/>
    <s v="Electronic accessories"/>
    <n v="52.89"/>
    <n v="4"/>
    <n v="10.577999999999999"/>
    <n v="222.13800000000001"/>
    <x v="5"/>
    <d v="1899-12-30T16:32:00"/>
    <s v="Ewallet"/>
    <n v="211.56"/>
    <n v="201.56"/>
    <n v="10"/>
    <n v="10.577999999999999"/>
    <x v="24"/>
  </r>
  <r>
    <x v="821"/>
    <x v="0"/>
    <x v="0"/>
    <s v="YAN"/>
    <x v="0"/>
    <x v="0"/>
    <x v="0"/>
    <s v="Home and lifestyle"/>
    <n v="47.68"/>
    <n v="2"/>
    <n v="4.7679999999999998"/>
    <n v="100.128"/>
    <x v="7"/>
    <d v="1899-12-30T10:10:00"/>
    <s v="Credit card"/>
    <n v="95.36"/>
    <n v="85.36"/>
    <n v="10"/>
    <n v="4.7679999999999998"/>
    <x v="5"/>
  </r>
  <r>
    <x v="822"/>
    <x v="1"/>
    <x v="1"/>
    <s v="NAY"/>
    <x v="1"/>
    <x v="0"/>
    <x v="1"/>
    <s v="Sports and travel"/>
    <n v="10.17"/>
    <n v="1"/>
    <n v="0.50849999999999995"/>
    <n v="10.6785"/>
    <x v="13"/>
    <d v="1899-12-30T14:15:00"/>
    <s v="Cash"/>
    <n v="10.17"/>
    <n v="0.16999999999999993"/>
    <n v="10"/>
    <n v="0.50849999999999995"/>
    <x v="9"/>
  </r>
  <r>
    <x v="823"/>
    <x v="0"/>
    <x v="0"/>
    <s v="YAN"/>
    <x v="0"/>
    <x v="1"/>
    <x v="0"/>
    <s v="Health and beauty"/>
    <n v="68.709999999999994"/>
    <n v="3"/>
    <n v="10.3065"/>
    <n v="216.4365"/>
    <x v="31"/>
    <d v="1899-12-30T10:05:00"/>
    <s v="Cash"/>
    <n v="206.13"/>
    <n v="196.13"/>
    <n v="10"/>
    <n v="10.3065"/>
    <x v="44"/>
  </r>
  <r>
    <x v="824"/>
    <x v="2"/>
    <x v="2"/>
    <s v="MAN"/>
    <x v="0"/>
    <x v="0"/>
    <x v="0"/>
    <s v="Sports and travel"/>
    <n v="60.08"/>
    <n v="7"/>
    <n v="21.027999999999999"/>
    <n v="441.58800000000002"/>
    <x v="44"/>
    <d v="1899-12-30T11:36:00"/>
    <s v="Credit card"/>
    <n v="420.56"/>
    <n v="410.56"/>
    <n v="10"/>
    <n v="21.027999999999999"/>
    <x v="10"/>
  </r>
  <r>
    <x v="825"/>
    <x v="0"/>
    <x v="0"/>
    <s v="YAN"/>
    <x v="0"/>
    <x v="0"/>
    <x v="0"/>
    <s v="Sports and travel"/>
    <n v="22.01"/>
    <n v="4"/>
    <n v="4.4020000000000001"/>
    <n v="92.441999999999993"/>
    <x v="71"/>
    <d v="1899-12-30T18:15:00"/>
    <s v="Credit card"/>
    <n v="88.04"/>
    <n v="78.040000000000006"/>
    <n v="10"/>
    <n v="4.4020000000000001"/>
    <x v="37"/>
  </r>
  <r>
    <x v="826"/>
    <x v="2"/>
    <x v="2"/>
    <s v="MAN"/>
    <x v="0"/>
    <x v="0"/>
    <x v="0"/>
    <s v="Health and beauty"/>
    <n v="72.11"/>
    <n v="9"/>
    <n v="32.4495"/>
    <n v="681.43949999999995"/>
    <x v="26"/>
    <d v="1899-12-30T13:53:00"/>
    <s v="Credit card"/>
    <n v="648.99"/>
    <n v="638.99"/>
    <n v="10"/>
    <n v="32.4495"/>
    <x v="25"/>
  </r>
  <r>
    <x v="827"/>
    <x v="0"/>
    <x v="0"/>
    <s v="YAN"/>
    <x v="0"/>
    <x v="0"/>
    <x v="1"/>
    <s v="Fashion accessories"/>
    <n v="41.28"/>
    <n v="3"/>
    <n v="6.1920000000000002"/>
    <n v="130.03200000000001"/>
    <x v="58"/>
    <d v="1899-12-30T18:37:00"/>
    <s v="Credit card"/>
    <n v="123.84"/>
    <n v="113.84"/>
    <n v="10"/>
    <n v="6.1920000000000002"/>
    <x v="23"/>
  </r>
  <r>
    <x v="828"/>
    <x v="1"/>
    <x v="1"/>
    <s v="NAY"/>
    <x v="1"/>
    <x v="1"/>
    <x v="1"/>
    <s v="Electronic accessories"/>
    <n v="64.95"/>
    <n v="10"/>
    <n v="32.475000000000001"/>
    <n v="681.97500000000002"/>
    <x v="62"/>
    <d v="1899-12-30T18:27:00"/>
    <s v="Cash"/>
    <n v="649.5"/>
    <n v="639.5"/>
    <n v="10"/>
    <n v="32.475000000000001"/>
    <x v="53"/>
  </r>
  <r>
    <x v="829"/>
    <x v="0"/>
    <x v="0"/>
    <s v="YAN"/>
    <x v="0"/>
    <x v="0"/>
    <x v="0"/>
    <s v="Electronic accessories"/>
    <n v="74.22"/>
    <n v="10"/>
    <n v="37.11"/>
    <n v="779.31"/>
    <x v="17"/>
    <d v="1899-12-30T14:42:00"/>
    <s v="Credit card"/>
    <n v="742.2"/>
    <n v="732.2"/>
    <n v="10"/>
    <n v="37.11"/>
    <x v="42"/>
  </r>
  <r>
    <x v="830"/>
    <x v="0"/>
    <x v="0"/>
    <s v="YAN"/>
    <x v="0"/>
    <x v="1"/>
    <x v="1"/>
    <s v="Electronic accessories"/>
    <n v="10.56"/>
    <n v="8"/>
    <n v="4.2240000000000002"/>
    <n v="88.703999999999994"/>
    <x v="46"/>
    <d v="1899-12-30T17:43:00"/>
    <s v="Cash"/>
    <n v="84.48"/>
    <n v="74.48"/>
    <n v="10"/>
    <n v="4.2240000000000002"/>
    <x v="29"/>
  </r>
  <r>
    <x v="831"/>
    <x v="2"/>
    <x v="2"/>
    <s v="MAN"/>
    <x v="0"/>
    <x v="1"/>
    <x v="1"/>
    <s v="Health and beauty"/>
    <n v="62.57"/>
    <n v="4"/>
    <n v="12.513999999999999"/>
    <n v="262.79399999999998"/>
    <x v="6"/>
    <d v="1899-12-30T18:37:00"/>
    <s v="Cash"/>
    <n v="250.28"/>
    <n v="240.28"/>
    <n v="10"/>
    <n v="12.513999999999999"/>
    <x v="33"/>
  </r>
  <r>
    <x v="832"/>
    <x v="2"/>
    <x v="2"/>
    <s v="MAN"/>
    <x v="0"/>
    <x v="0"/>
    <x v="0"/>
    <s v="Sports and travel"/>
    <n v="11.85"/>
    <n v="8"/>
    <n v="4.74"/>
    <n v="99.54"/>
    <x v="51"/>
    <d v="1899-12-30T16:34:00"/>
    <s v="Cash"/>
    <n v="94.8"/>
    <n v="84.8"/>
    <n v="10"/>
    <n v="4.74"/>
    <x v="5"/>
  </r>
  <r>
    <x v="833"/>
    <x v="0"/>
    <x v="0"/>
    <s v="YAN"/>
    <x v="0"/>
    <x v="0"/>
    <x v="1"/>
    <s v="Health and beauty"/>
    <n v="91.3"/>
    <n v="1"/>
    <n v="4.5650000000000004"/>
    <n v="95.864999999999995"/>
    <x v="44"/>
    <d v="1899-12-30T14:42:00"/>
    <s v="Ewallet"/>
    <n v="91.3"/>
    <n v="81.3"/>
    <n v="10"/>
    <n v="4.5650000000000004"/>
    <x v="51"/>
  </r>
  <r>
    <x v="834"/>
    <x v="2"/>
    <x v="2"/>
    <s v="MAN"/>
    <x v="0"/>
    <x v="0"/>
    <x v="0"/>
    <s v="Home and lifestyle"/>
    <n v="40.729999999999997"/>
    <n v="7"/>
    <n v="14.2555"/>
    <n v="299.3655"/>
    <x v="41"/>
    <d v="1899-12-30T11:01:00"/>
    <s v="Ewallet"/>
    <n v="285.11"/>
    <n v="275.11"/>
    <n v="10"/>
    <n v="14.2555"/>
    <x v="38"/>
  </r>
  <r>
    <x v="835"/>
    <x v="0"/>
    <x v="0"/>
    <s v="YAN"/>
    <x v="0"/>
    <x v="1"/>
    <x v="1"/>
    <s v="Fashion accessories"/>
    <n v="52.38"/>
    <n v="1"/>
    <n v="2.6190000000000002"/>
    <n v="54.999000000000002"/>
    <x v="58"/>
    <d v="1899-12-30T19:44:00"/>
    <s v="Cash"/>
    <n v="52.38"/>
    <n v="42.38"/>
    <n v="10"/>
    <n v="2.6190000000000002"/>
    <x v="6"/>
  </r>
  <r>
    <x v="836"/>
    <x v="0"/>
    <x v="0"/>
    <s v="YAN"/>
    <x v="0"/>
    <x v="0"/>
    <x v="1"/>
    <s v="Fashion accessories"/>
    <n v="38.54"/>
    <n v="5"/>
    <n v="9.6349999999999998"/>
    <n v="202.33500000000001"/>
    <x v="51"/>
    <d v="1899-12-30T13:34:00"/>
    <s v="Ewallet"/>
    <n v="192.7"/>
    <n v="182.7"/>
    <n v="10"/>
    <n v="9.6349999999999998"/>
    <x v="32"/>
  </r>
  <r>
    <x v="837"/>
    <x v="2"/>
    <x v="2"/>
    <s v="MAN"/>
    <x v="0"/>
    <x v="1"/>
    <x v="1"/>
    <s v="Sports and travel"/>
    <n v="44.63"/>
    <n v="6"/>
    <n v="13.388999999999999"/>
    <n v="281.16899999999998"/>
    <x v="56"/>
    <d v="1899-12-30T20:08:00"/>
    <s v="Credit card"/>
    <n v="267.77999999999997"/>
    <n v="257.77999999999997"/>
    <n v="10"/>
    <n v="13.388999999999999"/>
    <x v="20"/>
  </r>
  <r>
    <x v="838"/>
    <x v="1"/>
    <x v="1"/>
    <s v="NAY"/>
    <x v="1"/>
    <x v="1"/>
    <x v="1"/>
    <s v="Electronic accessories"/>
    <n v="55.87"/>
    <n v="10"/>
    <n v="27.934999999999999"/>
    <n v="586.63499999999999"/>
    <x v="15"/>
    <d v="1899-12-30T15:01:00"/>
    <s v="Cash"/>
    <n v="558.70000000000005"/>
    <n v="548.70000000000005"/>
    <n v="10"/>
    <n v="27.934999999999999"/>
    <x v="6"/>
  </r>
  <r>
    <x v="839"/>
    <x v="1"/>
    <x v="1"/>
    <s v="NAY"/>
    <x v="1"/>
    <x v="0"/>
    <x v="0"/>
    <s v="Sports and travel"/>
    <n v="29.22"/>
    <n v="6"/>
    <n v="8.766"/>
    <n v="184.08600000000001"/>
    <x v="17"/>
    <d v="1899-12-30T11:40:00"/>
    <s v="Ewallet"/>
    <n v="175.32"/>
    <n v="165.32"/>
    <n v="10"/>
    <n v="8.766"/>
    <x v="59"/>
  </r>
  <r>
    <x v="840"/>
    <x v="0"/>
    <x v="0"/>
    <s v="YAN"/>
    <x v="0"/>
    <x v="1"/>
    <x v="1"/>
    <s v="Fashion accessories"/>
    <n v="51.94"/>
    <n v="3"/>
    <n v="7.7910000000000004"/>
    <n v="163.61099999999999"/>
    <x v="42"/>
    <d v="1899-12-30T15:21:00"/>
    <s v="Cash"/>
    <n v="155.82"/>
    <n v="145.82"/>
    <n v="10"/>
    <n v="7.7910000000000004"/>
    <x v="30"/>
  </r>
  <r>
    <x v="841"/>
    <x v="2"/>
    <x v="2"/>
    <s v="MAN"/>
    <x v="0"/>
    <x v="1"/>
    <x v="1"/>
    <s v="Electronic accessories"/>
    <n v="60.3"/>
    <n v="1"/>
    <n v="3.0150000000000001"/>
    <n v="63.314999999999998"/>
    <x v="38"/>
    <d v="1899-12-30T17:38:00"/>
    <s v="Cash"/>
    <n v="60.3"/>
    <n v="50.3"/>
    <n v="10"/>
    <n v="3.0150000000000001"/>
    <x v="22"/>
  </r>
  <r>
    <x v="842"/>
    <x v="0"/>
    <x v="0"/>
    <s v="YAN"/>
    <x v="0"/>
    <x v="0"/>
    <x v="0"/>
    <s v="Sports and travel"/>
    <n v="39.47"/>
    <n v="2"/>
    <n v="3.9470000000000001"/>
    <n v="82.887"/>
    <x v="22"/>
    <d v="1899-12-30T16:16:00"/>
    <s v="Credit card"/>
    <n v="78.94"/>
    <n v="68.94"/>
    <n v="10"/>
    <n v="3.9470000000000001"/>
    <x v="59"/>
  </r>
  <r>
    <x v="843"/>
    <x v="1"/>
    <x v="1"/>
    <s v="NAY"/>
    <x v="1"/>
    <x v="0"/>
    <x v="0"/>
    <s v="Food and beverages"/>
    <n v="14.87"/>
    <n v="2"/>
    <n v="1.4870000000000001"/>
    <n v="31.227"/>
    <x v="77"/>
    <d v="1899-12-30T18:15:00"/>
    <s v="Credit card"/>
    <n v="29.74"/>
    <n v="19.739999999999998"/>
    <n v="10"/>
    <n v="1.4870000000000001"/>
    <x v="60"/>
  </r>
  <r>
    <x v="844"/>
    <x v="0"/>
    <x v="0"/>
    <s v="YAN"/>
    <x v="0"/>
    <x v="1"/>
    <x v="1"/>
    <s v="Fashion accessories"/>
    <n v="21.32"/>
    <n v="1"/>
    <n v="1.0660000000000001"/>
    <n v="22.385999999999999"/>
    <x v="53"/>
    <d v="1899-12-30T12:43:00"/>
    <s v="Cash"/>
    <n v="21.32"/>
    <n v="11.32"/>
    <n v="10"/>
    <n v="1.0660000000000001"/>
    <x v="9"/>
  </r>
  <r>
    <x v="845"/>
    <x v="0"/>
    <x v="0"/>
    <s v="YAN"/>
    <x v="0"/>
    <x v="0"/>
    <x v="1"/>
    <s v="Electronic accessories"/>
    <n v="93.78"/>
    <n v="3"/>
    <n v="14.067"/>
    <n v="295.40699999999998"/>
    <x v="74"/>
    <d v="1899-12-30T11:32:00"/>
    <s v="Credit card"/>
    <n v="281.33999999999997"/>
    <n v="271.33999999999997"/>
    <n v="10"/>
    <n v="14.067"/>
    <x v="9"/>
  </r>
  <r>
    <x v="846"/>
    <x v="0"/>
    <x v="0"/>
    <s v="YAN"/>
    <x v="0"/>
    <x v="0"/>
    <x v="1"/>
    <s v="Electronic accessories"/>
    <n v="73.260000000000005"/>
    <n v="1"/>
    <n v="3.6629999999999998"/>
    <n v="76.923000000000002"/>
    <x v="3"/>
    <d v="1899-12-30T18:08:00"/>
    <s v="Ewallet"/>
    <n v="73.260000000000005"/>
    <n v="63.260000000000005"/>
    <n v="10"/>
    <n v="3.6629999999999998"/>
    <x v="58"/>
  </r>
  <r>
    <x v="847"/>
    <x v="1"/>
    <x v="1"/>
    <s v="NAY"/>
    <x v="1"/>
    <x v="1"/>
    <x v="0"/>
    <s v="Sports and travel"/>
    <n v="22.38"/>
    <n v="1"/>
    <n v="1.119"/>
    <n v="23.498999999999999"/>
    <x v="74"/>
    <d v="1899-12-30T17:08:00"/>
    <s v="Credit card"/>
    <n v="22.38"/>
    <n v="12.379999999999999"/>
    <n v="10"/>
    <n v="1.119"/>
    <x v="17"/>
  </r>
  <r>
    <x v="848"/>
    <x v="1"/>
    <x v="1"/>
    <s v="NAY"/>
    <x v="1"/>
    <x v="0"/>
    <x v="0"/>
    <s v="Food and beverages"/>
    <n v="72.88"/>
    <n v="9"/>
    <n v="32.795999999999999"/>
    <n v="688.71600000000001"/>
    <x v="66"/>
    <d v="1899-12-30T19:38:00"/>
    <s v="Cash"/>
    <n v="655.92"/>
    <n v="645.91999999999996"/>
    <n v="10"/>
    <n v="32.795999999999999"/>
    <x v="43"/>
  </r>
  <r>
    <x v="849"/>
    <x v="0"/>
    <x v="0"/>
    <s v="YAN"/>
    <x v="0"/>
    <x v="1"/>
    <x v="0"/>
    <s v="Fashion accessories"/>
    <n v="99.1"/>
    <n v="6"/>
    <n v="29.73"/>
    <n v="624.33000000000004"/>
    <x v="64"/>
    <d v="1899-12-30T13:11:00"/>
    <s v="Cash"/>
    <n v="594.6"/>
    <n v="584.6"/>
    <n v="10"/>
    <n v="29.73"/>
    <x v="50"/>
  </r>
  <r>
    <x v="850"/>
    <x v="0"/>
    <x v="0"/>
    <s v="YAN"/>
    <x v="0"/>
    <x v="1"/>
    <x v="1"/>
    <s v="Fashion accessories"/>
    <n v="74.099999999999994"/>
    <n v="1"/>
    <n v="3.7050000000000001"/>
    <n v="77.805000000000007"/>
    <x v="25"/>
    <d v="1899-12-30T11:05:00"/>
    <s v="Cash"/>
    <n v="74.099999999999994"/>
    <n v="64.099999999999994"/>
    <n v="10"/>
    <n v="3.7050000000000001"/>
    <x v="51"/>
  </r>
  <r>
    <x v="851"/>
    <x v="0"/>
    <x v="0"/>
    <s v="YAN"/>
    <x v="0"/>
    <x v="1"/>
    <x v="0"/>
    <s v="Fashion accessories"/>
    <n v="98.48"/>
    <n v="2"/>
    <n v="9.8480000000000008"/>
    <n v="206.80799999999999"/>
    <x v="88"/>
    <d v="1899-12-30T10:12:00"/>
    <s v="Ewallet"/>
    <n v="196.96"/>
    <n v="186.96"/>
    <n v="10"/>
    <n v="9.8480000000000008"/>
    <x v="51"/>
  </r>
  <r>
    <x v="852"/>
    <x v="1"/>
    <x v="1"/>
    <s v="NAY"/>
    <x v="1"/>
    <x v="1"/>
    <x v="1"/>
    <s v="Health and beauty"/>
    <n v="53.19"/>
    <n v="7"/>
    <n v="18.616499999999998"/>
    <n v="390.94650000000001"/>
    <x v="78"/>
    <d v="1899-12-30T15:42:00"/>
    <s v="Ewallet"/>
    <n v="372.33"/>
    <n v="362.33"/>
    <n v="10"/>
    <n v="18.616499999999998"/>
    <x v="59"/>
  </r>
  <r>
    <x v="853"/>
    <x v="2"/>
    <x v="2"/>
    <s v="MAN"/>
    <x v="0"/>
    <x v="1"/>
    <x v="0"/>
    <s v="Electronic accessories"/>
    <n v="52.79"/>
    <n v="10"/>
    <n v="26.395"/>
    <n v="554.29499999999996"/>
    <x v="6"/>
    <d v="1899-12-30T11:58:00"/>
    <s v="Ewallet"/>
    <n v="527.9"/>
    <n v="517.9"/>
    <n v="10"/>
    <n v="26.395"/>
    <x v="40"/>
  </r>
  <r>
    <x v="854"/>
    <x v="0"/>
    <x v="0"/>
    <s v="YAN"/>
    <x v="0"/>
    <x v="0"/>
    <x v="0"/>
    <s v="Health and beauty"/>
    <n v="95.95"/>
    <n v="5"/>
    <n v="23.987500000000001"/>
    <n v="503.73750000000001"/>
    <x v="54"/>
    <d v="1899-12-30T14:21:00"/>
    <s v="Ewallet"/>
    <n v="479.75"/>
    <n v="469.75"/>
    <n v="10"/>
    <n v="23.987500000000001"/>
    <x v="55"/>
  </r>
  <r>
    <x v="855"/>
    <x v="2"/>
    <x v="2"/>
    <s v="MAN"/>
    <x v="0"/>
    <x v="1"/>
    <x v="0"/>
    <s v="Fashion accessories"/>
    <n v="36.51"/>
    <n v="9"/>
    <n v="16.429500000000001"/>
    <n v="345.01949999999999"/>
    <x v="69"/>
    <d v="1899-12-30T10:52:00"/>
    <s v="Cash"/>
    <n v="328.59"/>
    <n v="318.58999999999997"/>
    <n v="10"/>
    <n v="16.429500000000001"/>
    <x v="50"/>
  </r>
  <r>
    <x v="856"/>
    <x v="2"/>
    <x v="2"/>
    <s v="MAN"/>
    <x v="0"/>
    <x v="1"/>
    <x v="1"/>
    <s v="Food and beverages"/>
    <n v="21.12"/>
    <n v="8"/>
    <n v="8.4480000000000004"/>
    <n v="177.40799999999999"/>
    <x v="17"/>
    <d v="1899-12-30T19:31:00"/>
    <s v="Cash"/>
    <n v="168.96"/>
    <n v="158.96"/>
    <n v="10"/>
    <n v="8.4480000000000004"/>
    <x v="31"/>
  </r>
  <r>
    <x v="857"/>
    <x v="0"/>
    <x v="0"/>
    <s v="YAN"/>
    <x v="0"/>
    <x v="0"/>
    <x v="0"/>
    <s v="Home and lifestyle"/>
    <n v="28.31"/>
    <n v="4"/>
    <n v="5.6619999999999999"/>
    <n v="118.902"/>
    <x v="37"/>
    <d v="1899-12-30T18:35:00"/>
    <s v="Cash"/>
    <n v="113.24"/>
    <n v="103.24"/>
    <n v="10"/>
    <n v="5.6619999999999999"/>
    <x v="13"/>
  </r>
  <r>
    <x v="858"/>
    <x v="2"/>
    <x v="2"/>
    <s v="MAN"/>
    <x v="0"/>
    <x v="1"/>
    <x v="1"/>
    <s v="Health and beauty"/>
    <n v="57.59"/>
    <n v="6"/>
    <n v="17.277000000000001"/>
    <n v="362.81700000000001"/>
    <x v="42"/>
    <d v="1899-12-30T13:51:00"/>
    <s v="Cash"/>
    <n v="345.54"/>
    <n v="335.54"/>
    <n v="10"/>
    <n v="17.277000000000001"/>
    <x v="20"/>
  </r>
  <r>
    <x v="859"/>
    <x v="0"/>
    <x v="0"/>
    <s v="YAN"/>
    <x v="0"/>
    <x v="0"/>
    <x v="0"/>
    <s v="Food and beverages"/>
    <n v="47.63"/>
    <n v="9"/>
    <n v="21.433499999999999"/>
    <n v="450.1035"/>
    <x v="54"/>
    <d v="1899-12-30T12:35:00"/>
    <s v="Cash"/>
    <n v="428.67"/>
    <n v="418.67"/>
    <n v="10"/>
    <n v="21.433499999999999"/>
    <x v="59"/>
  </r>
  <r>
    <x v="860"/>
    <x v="1"/>
    <x v="1"/>
    <s v="NAY"/>
    <x v="1"/>
    <x v="0"/>
    <x v="0"/>
    <s v="Home and lifestyle"/>
    <n v="86.27"/>
    <n v="1"/>
    <n v="4.3135000000000003"/>
    <n v="90.583500000000001"/>
    <x v="9"/>
    <d v="1899-12-30T13:24:00"/>
    <s v="Ewallet"/>
    <n v="86.27"/>
    <n v="76.27"/>
    <n v="10"/>
    <n v="4.3135000000000003"/>
    <x v="27"/>
  </r>
  <r>
    <x v="861"/>
    <x v="0"/>
    <x v="0"/>
    <s v="YAN"/>
    <x v="0"/>
    <x v="0"/>
    <x v="1"/>
    <s v="Sports and travel"/>
    <n v="12.76"/>
    <n v="2"/>
    <n v="1.276"/>
    <n v="26.795999999999999"/>
    <x v="66"/>
    <d v="1899-12-30T18:06:00"/>
    <s v="Ewallet"/>
    <n v="25.52"/>
    <n v="15.52"/>
    <n v="10"/>
    <n v="1.276"/>
    <x v="52"/>
  </r>
  <r>
    <x v="862"/>
    <x v="2"/>
    <x v="2"/>
    <s v="MAN"/>
    <x v="0"/>
    <x v="1"/>
    <x v="0"/>
    <s v="Home and lifestyle"/>
    <n v="11.28"/>
    <n v="9"/>
    <n v="5.0759999999999996"/>
    <n v="106.596"/>
    <x v="85"/>
    <d v="1899-12-30T11:55:00"/>
    <s v="Credit card"/>
    <n v="101.52"/>
    <n v="91.52"/>
    <n v="10"/>
    <n v="5.0759999999999996"/>
    <x v="42"/>
  </r>
  <r>
    <x v="863"/>
    <x v="2"/>
    <x v="2"/>
    <s v="MAN"/>
    <x v="0"/>
    <x v="1"/>
    <x v="0"/>
    <s v="Home and lifestyle"/>
    <n v="51.07"/>
    <n v="7"/>
    <n v="17.874500000000001"/>
    <n v="375.36450000000002"/>
    <x v="52"/>
    <d v="1899-12-30T11:42:00"/>
    <s v="Cash"/>
    <n v="357.49"/>
    <n v="347.49"/>
    <n v="10"/>
    <n v="17.874500000000001"/>
    <x v="27"/>
  </r>
  <r>
    <x v="864"/>
    <x v="0"/>
    <x v="0"/>
    <s v="YAN"/>
    <x v="0"/>
    <x v="0"/>
    <x v="0"/>
    <s v="Electronic accessories"/>
    <n v="79.59"/>
    <n v="3"/>
    <n v="11.938499999999999"/>
    <n v="250.70849999999999"/>
    <x v="66"/>
    <d v="1899-12-30T14:30:00"/>
    <s v="Cash"/>
    <n v="238.77"/>
    <n v="228.77"/>
    <n v="10"/>
    <n v="11.938499999999999"/>
    <x v="37"/>
  </r>
  <r>
    <x v="865"/>
    <x v="1"/>
    <x v="1"/>
    <s v="NAY"/>
    <x v="1"/>
    <x v="0"/>
    <x v="1"/>
    <s v="Health and beauty"/>
    <n v="33.81"/>
    <n v="3"/>
    <n v="5.0715000000000003"/>
    <n v="106.50149999999999"/>
    <x v="53"/>
    <d v="1899-12-30T15:11:00"/>
    <s v="Ewallet"/>
    <n v="101.43"/>
    <n v="91.43"/>
    <n v="10"/>
    <n v="5.0715000000000003"/>
    <x v="48"/>
  </r>
  <r>
    <x v="866"/>
    <x v="2"/>
    <x v="2"/>
    <s v="MAN"/>
    <x v="0"/>
    <x v="0"/>
    <x v="1"/>
    <s v="Sports and travel"/>
    <n v="90.53"/>
    <n v="8"/>
    <n v="36.212000000000003"/>
    <n v="760.452"/>
    <x v="20"/>
    <d v="1899-12-30T14:48:00"/>
    <s v="Credit card"/>
    <n v="724.24"/>
    <n v="714.24"/>
    <n v="10"/>
    <n v="36.212000000000003"/>
    <x v="35"/>
  </r>
  <r>
    <x v="867"/>
    <x v="1"/>
    <x v="1"/>
    <s v="NAY"/>
    <x v="1"/>
    <x v="0"/>
    <x v="0"/>
    <s v="Health and beauty"/>
    <n v="62.82"/>
    <n v="2"/>
    <n v="6.282"/>
    <n v="131.922"/>
    <x v="29"/>
    <d v="1899-12-30T12:36:00"/>
    <s v="Ewallet"/>
    <n v="125.64"/>
    <n v="115.64"/>
    <n v="10"/>
    <n v="6.282"/>
    <x v="49"/>
  </r>
  <r>
    <x v="868"/>
    <x v="1"/>
    <x v="1"/>
    <s v="NAY"/>
    <x v="1"/>
    <x v="0"/>
    <x v="1"/>
    <s v="Food and beverages"/>
    <n v="24.31"/>
    <n v="3"/>
    <n v="3.6465000000000001"/>
    <n v="76.576499999999996"/>
    <x v="66"/>
    <d v="1899-12-30T19:09:00"/>
    <s v="Credit card"/>
    <n v="72.930000000000007"/>
    <n v="62.930000000000007"/>
    <n v="10"/>
    <n v="3.6465000000000001"/>
    <x v="42"/>
  </r>
  <r>
    <x v="869"/>
    <x v="0"/>
    <x v="0"/>
    <s v="YAN"/>
    <x v="0"/>
    <x v="1"/>
    <x v="1"/>
    <s v="Sports and travel"/>
    <n v="64.59"/>
    <n v="4"/>
    <n v="12.917999999999999"/>
    <n v="271.27800000000002"/>
    <x v="47"/>
    <d v="1899-12-30T13:35:00"/>
    <s v="Ewallet"/>
    <n v="258.36"/>
    <n v="248.36"/>
    <n v="10"/>
    <n v="12.917999999999999"/>
    <x v="39"/>
  </r>
  <r>
    <x v="870"/>
    <x v="0"/>
    <x v="0"/>
    <s v="YAN"/>
    <x v="0"/>
    <x v="0"/>
    <x v="1"/>
    <s v="Food and beverages"/>
    <n v="24.82"/>
    <n v="7"/>
    <n v="8.6869999999999994"/>
    <n v="182.42699999999999"/>
    <x v="69"/>
    <d v="1899-12-30T10:33:00"/>
    <s v="Credit card"/>
    <n v="173.74"/>
    <n v="163.74"/>
    <n v="10"/>
    <n v="8.6869999999999994"/>
    <x v="12"/>
  </r>
  <r>
    <x v="871"/>
    <x v="1"/>
    <x v="1"/>
    <s v="NAY"/>
    <x v="1"/>
    <x v="1"/>
    <x v="1"/>
    <s v="Fashion accessories"/>
    <n v="56.5"/>
    <n v="1"/>
    <n v="2.8250000000000002"/>
    <n v="59.325000000000003"/>
    <x v="45"/>
    <d v="1899-12-30T15:45:00"/>
    <s v="Ewallet"/>
    <n v="56.5"/>
    <n v="46.5"/>
    <n v="10"/>
    <n v="2.8250000000000002"/>
    <x v="1"/>
  </r>
  <r>
    <x v="872"/>
    <x v="2"/>
    <x v="2"/>
    <s v="MAN"/>
    <x v="0"/>
    <x v="0"/>
    <x v="0"/>
    <s v="Electronic accessories"/>
    <n v="21.43"/>
    <n v="10"/>
    <n v="10.715"/>
    <n v="225.01499999999999"/>
    <x v="26"/>
    <d v="1899-12-30T11:51:00"/>
    <s v="Cash"/>
    <n v="214.3"/>
    <n v="204.3"/>
    <n v="10"/>
    <n v="10.715"/>
    <x v="56"/>
  </r>
  <r>
    <x v="873"/>
    <x v="0"/>
    <x v="0"/>
    <s v="YAN"/>
    <x v="0"/>
    <x v="0"/>
    <x v="1"/>
    <s v="Sports and travel"/>
    <n v="89.06"/>
    <n v="6"/>
    <n v="26.718"/>
    <n v="561.07799999999997"/>
    <x v="68"/>
    <d v="1899-12-30T17:26:00"/>
    <s v="Cash"/>
    <n v="534.36"/>
    <n v="524.36"/>
    <n v="10"/>
    <n v="26.718"/>
    <x v="21"/>
  </r>
  <r>
    <x v="874"/>
    <x v="0"/>
    <x v="0"/>
    <s v="YAN"/>
    <x v="0"/>
    <x v="0"/>
    <x v="1"/>
    <s v="Home and lifestyle"/>
    <n v="23.29"/>
    <n v="4"/>
    <n v="4.6580000000000004"/>
    <n v="97.817999999999998"/>
    <x v="35"/>
    <d v="1899-12-30T11:52:00"/>
    <s v="Credit card"/>
    <n v="93.16"/>
    <n v="83.16"/>
    <n v="10"/>
    <n v="4.6580000000000004"/>
    <x v="9"/>
  </r>
  <r>
    <x v="875"/>
    <x v="1"/>
    <x v="1"/>
    <s v="NAY"/>
    <x v="1"/>
    <x v="1"/>
    <x v="1"/>
    <s v="Home and lifestyle"/>
    <n v="65.260000000000005"/>
    <n v="8"/>
    <n v="26.103999999999999"/>
    <n v="548.18399999999997"/>
    <x v="20"/>
    <d v="1899-12-30T14:04:00"/>
    <s v="Ewallet"/>
    <n v="522.08000000000004"/>
    <n v="512.08000000000004"/>
    <n v="10"/>
    <n v="26.103999999999999"/>
    <x v="31"/>
  </r>
  <r>
    <x v="876"/>
    <x v="1"/>
    <x v="1"/>
    <s v="NAY"/>
    <x v="1"/>
    <x v="0"/>
    <x v="1"/>
    <s v="Fashion accessories"/>
    <n v="52.35"/>
    <n v="1"/>
    <n v="2.6175000000000002"/>
    <n v="54.967500000000001"/>
    <x v="12"/>
    <d v="1899-12-30T17:49:00"/>
    <s v="Cash"/>
    <n v="52.35"/>
    <n v="42.35"/>
    <n v="10"/>
    <n v="2.6175000000000002"/>
    <x v="43"/>
  </r>
  <r>
    <x v="877"/>
    <x v="2"/>
    <x v="2"/>
    <s v="MAN"/>
    <x v="0"/>
    <x v="0"/>
    <x v="1"/>
    <s v="Electronic accessories"/>
    <n v="39.75"/>
    <n v="1"/>
    <n v="1.9875"/>
    <n v="41.737499999999997"/>
    <x v="6"/>
    <d v="1899-12-30T20:19:00"/>
    <s v="Cash"/>
    <n v="39.75"/>
    <n v="29.75"/>
    <n v="10"/>
    <n v="1.9875"/>
    <x v="36"/>
  </r>
  <r>
    <x v="878"/>
    <x v="0"/>
    <x v="0"/>
    <s v="YAN"/>
    <x v="0"/>
    <x v="1"/>
    <x v="0"/>
    <s v="Electronic accessories"/>
    <n v="90.02"/>
    <n v="8"/>
    <n v="36.008000000000003"/>
    <n v="756.16800000000001"/>
    <x v="76"/>
    <d v="1899-12-30T16:08:00"/>
    <s v="Credit card"/>
    <n v="720.16"/>
    <n v="710.16"/>
    <n v="10"/>
    <n v="36.008000000000003"/>
    <x v="10"/>
  </r>
  <r>
    <x v="879"/>
    <x v="2"/>
    <x v="2"/>
    <s v="MAN"/>
    <x v="0"/>
    <x v="0"/>
    <x v="0"/>
    <s v="Electronic accessories"/>
    <n v="12.1"/>
    <n v="8"/>
    <n v="4.84"/>
    <n v="101.64"/>
    <x v="64"/>
    <d v="1899-12-30T10:17:00"/>
    <s v="Ewallet"/>
    <n v="96.8"/>
    <n v="86.8"/>
    <n v="10"/>
    <n v="4.84"/>
    <x v="17"/>
  </r>
  <r>
    <x v="880"/>
    <x v="2"/>
    <x v="2"/>
    <s v="MAN"/>
    <x v="0"/>
    <x v="0"/>
    <x v="0"/>
    <s v="Food and beverages"/>
    <n v="33.21"/>
    <n v="10"/>
    <n v="16.605"/>
    <n v="348.70499999999998"/>
    <x v="66"/>
    <d v="1899-12-30T14:25:00"/>
    <s v="Ewallet"/>
    <n v="332.1"/>
    <n v="322.10000000000002"/>
    <n v="10"/>
    <n v="16.605"/>
    <x v="22"/>
  </r>
  <r>
    <x v="881"/>
    <x v="1"/>
    <x v="1"/>
    <s v="NAY"/>
    <x v="1"/>
    <x v="0"/>
    <x v="0"/>
    <s v="Fashion accessories"/>
    <n v="10.18"/>
    <n v="8"/>
    <n v="4.0720000000000001"/>
    <n v="85.512"/>
    <x v="73"/>
    <d v="1899-12-30T12:51:00"/>
    <s v="Credit card"/>
    <n v="81.44"/>
    <n v="71.44"/>
    <n v="10"/>
    <n v="4.0720000000000001"/>
    <x v="33"/>
  </r>
  <r>
    <x v="882"/>
    <x v="2"/>
    <x v="2"/>
    <s v="MAN"/>
    <x v="0"/>
    <x v="0"/>
    <x v="1"/>
    <s v="Sports and travel"/>
    <n v="31.99"/>
    <n v="10"/>
    <n v="15.994999999999999"/>
    <n v="335.89499999999998"/>
    <x v="9"/>
    <d v="1899-12-30T15:18:00"/>
    <s v="Credit card"/>
    <n v="319.89999999999998"/>
    <n v="309.89999999999998"/>
    <n v="10"/>
    <n v="15.994999999999999"/>
    <x v="21"/>
  </r>
  <r>
    <x v="883"/>
    <x v="0"/>
    <x v="0"/>
    <s v="YAN"/>
    <x v="0"/>
    <x v="0"/>
    <x v="0"/>
    <s v="Home and lifestyle"/>
    <n v="34.42"/>
    <n v="6"/>
    <n v="10.326000000000001"/>
    <n v="216.846"/>
    <x v="73"/>
    <d v="1899-12-30T12:45:00"/>
    <s v="Ewallet"/>
    <n v="206.52"/>
    <n v="196.52"/>
    <n v="10"/>
    <n v="10.326000000000001"/>
    <x v="26"/>
  </r>
  <r>
    <x v="884"/>
    <x v="0"/>
    <x v="0"/>
    <s v="YAN"/>
    <x v="0"/>
    <x v="0"/>
    <x v="0"/>
    <s v="Food and beverages"/>
    <n v="83.34"/>
    <n v="2"/>
    <n v="8.3339999999999996"/>
    <n v="175.01400000000001"/>
    <x v="35"/>
    <d v="1899-12-30T13:37:00"/>
    <s v="Cash"/>
    <n v="166.68"/>
    <n v="156.68"/>
    <n v="10"/>
    <n v="8.3339999999999996"/>
    <x v="29"/>
  </r>
  <r>
    <x v="885"/>
    <x v="0"/>
    <x v="0"/>
    <s v="YAN"/>
    <x v="0"/>
    <x v="1"/>
    <x v="1"/>
    <s v="Sports and travel"/>
    <n v="45.58"/>
    <n v="7"/>
    <n v="15.952999999999999"/>
    <n v="335.01299999999998"/>
    <x v="50"/>
    <d v="1899-12-30T10:03:00"/>
    <s v="Cash"/>
    <n v="319.06"/>
    <n v="309.06"/>
    <n v="10"/>
    <n v="15.952999999999999"/>
    <x v="59"/>
  </r>
  <r>
    <x v="886"/>
    <x v="0"/>
    <x v="0"/>
    <s v="YAN"/>
    <x v="0"/>
    <x v="0"/>
    <x v="1"/>
    <s v="Food and beverages"/>
    <n v="87.9"/>
    <n v="1"/>
    <n v="4.3949999999999996"/>
    <n v="92.295000000000002"/>
    <x v="63"/>
    <d v="1899-12-30T19:42:00"/>
    <s v="Ewallet"/>
    <n v="87.9"/>
    <n v="77.900000000000006"/>
    <n v="10"/>
    <n v="4.3949999999999996"/>
    <x v="24"/>
  </r>
  <r>
    <x v="887"/>
    <x v="0"/>
    <x v="0"/>
    <s v="YAN"/>
    <x v="0"/>
    <x v="0"/>
    <x v="0"/>
    <s v="Electronic accessories"/>
    <n v="73.47"/>
    <n v="10"/>
    <n v="36.734999999999999"/>
    <n v="771.43499999999995"/>
    <x v="28"/>
    <d v="1899-12-30T13:14:00"/>
    <s v="Ewallet"/>
    <n v="734.7"/>
    <n v="724.7"/>
    <n v="10"/>
    <n v="36.734999999999999"/>
    <x v="33"/>
  </r>
  <r>
    <x v="888"/>
    <x v="1"/>
    <x v="1"/>
    <s v="NAY"/>
    <x v="1"/>
    <x v="1"/>
    <x v="0"/>
    <s v="Fashion accessories"/>
    <n v="12.19"/>
    <n v="8"/>
    <n v="4.8760000000000003"/>
    <n v="102.396"/>
    <x v="45"/>
    <d v="1899-12-30T12:47:00"/>
    <s v="Ewallet"/>
    <n v="97.52"/>
    <n v="87.52"/>
    <n v="10"/>
    <n v="4.8760000000000003"/>
    <x v="11"/>
  </r>
  <r>
    <x v="889"/>
    <x v="0"/>
    <x v="0"/>
    <s v="YAN"/>
    <x v="0"/>
    <x v="0"/>
    <x v="1"/>
    <s v="Sports and travel"/>
    <n v="76.92"/>
    <n v="10"/>
    <n v="38.46"/>
    <n v="807.66"/>
    <x v="85"/>
    <d v="1899-12-30T19:53:00"/>
    <s v="Ewallet"/>
    <n v="769.2"/>
    <n v="759.2"/>
    <n v="10"/>
    <n v="38.46"/>
    <x v="32"/>
  </r>
  <r>
    <x v="890"/>
    <x v="1"/>
    <x v="1"/>
    <s v="NAY"/>
    <x v="1"/>
    <x v="1"/>
    <x v="0"/>
    <s v="Health and beauty"/>
    <n v="83.66"/>
    <n v="5"/>
    <n v="20.914999999999999"/>
    <n v="439.21499999999997"/>
    <x v="81"/>
    <d v="1899-12-30T10:26:00"/>
    <s v="Cash"/>
    <n v="418.3"/>
    <n v="408.3"/>
    <n v="10"/>
    <n v="20.914999999999999"/>
    <x v="8"/>
  </r>
  <r>
    <x v="891"/>
    <x v="2"/>
    <x v="2"/>
    <s v="MAN"/>
    <x v="0"/>
    <x v="1"/>
    <x v="0"/>
    <s v="Electronic accessories"/>
    <n v="57.91"/>
    <n v="8"/>
    <n v="23.164000000000001"/>
    <n v="486.44400000000002"/>
    <x v="13"/>
    <d v="1899-12-30T15:06:00"/>
    <s v="Cash"/>
    <n v="463.28"/>
    <n v="453.28"/>
    <n v="10"/>
    <n v="23.164000000000001"/>
    <x v="34"/>
  </r>
  <r>
    <x v="892"/>
    <x v="1"/>
    <x v="1"/>
    <s v="NAY"/>
    <x v="1"/>
    <x v="0"/>
    <x v="0"/>
    <s v="Fashion accessories"/>
    <n v="92.49"/>
    <n v="5"/>
    <n v="23.122499999999999"/>
    <n v="485.57249999999999"/>
    <x v="22"/>
    <d v="1899-12-30T16:35:00"/>
    <s v="Credit card"/>
    <n v="462.45"/>
    <n v="452.45"/>
    <n v="10"/>
    <n v="23.122499999999999"/>
    <x v="17"/>
  </r>
  <r>
    <x v="893"/>
    <x v="2"/>
    <x v="2"/>
    <s v="MAN"/>
    <x v="0"/>
    <x v="1"/>
    <x v="1"/>
    <s v="Electronic accessories"/>
    <n v="28.38"/>
    <n v="5"/>
    <n v="7.0949999999999998"/>
    <n v="148.995"/>
    <x v="43"/>
    <d v="1899-12-30T20:57:00"/>
    <s v="Cash"/>
    <n v="141.9"/>
    <n v="131.9"/>
    <n v="10"/>
    <n v="7.0949999999999998"/>
    <x v="45"/>
  </r>
  <r>
    <x v="894"/>
    <x v="2"/>
    <x v="2"/>
    <s v="MAN"/>
    <x v="0"/>
    <x v="0"/>
    <x v="1"/>
    <s v="Electronic accessories"/>
    <n v="50.45"/>
    <n v="6"/>
    <n v="15.135"/>
    <n v="317.83499999999998"/>
    <x v="10"/>
    <d v="1899-12-30T15:16:00"/>
    <s v="Credit card"/>
    <n v="302.7"/>
    <n v="292.7"/>
    <n v="10"/>
    <n v="15.135"/>
    <x v="60"/>
  </r>
  <r>
    <x v="895"/>
    <x v="2"/>
    <x v="2"/>
    <s v="MAN"/>
    <x v="0"/>
    <x v="1"/>
    <x v="1"/>
    <s v="Health and beauty"/>
    <n v="99.16"/>
    <n v="8"/>
    <n v="39.664000000000001"/>
    <n v="832.94399999999996"/>
    <x v="26"/>
    <d v="1899-12-30T17:47:00"/>
    <s v="Credit card"/>
    <n v="793.28"/>
    <n v="783.28"/>
    <n v="10"/>
    <n v="39.664000000000001"/>
    <x v="50"/>
  </r>
  <r>
    <x v="896"/>
    <x v="1"/>
    <x v="1"/>
    <s v="NAY"/>
    <x v="1"/>
    <x v="1"/>
    <x v="1"/>
    <s v="Fashion accessories"/>
    <n v="60.74"/>
    <n v="7"/>
    <n v="21.259"/>
    <n v="446.43900000000002"/>
    <x v="68"/>
    <d v="1899-12-30T16:23:00"/>
    <s v="Ewallet"/>
    <n v="425.18"/>
    <n v="415.18"/>
    <n v="10"/>
    <n v="21.259"/>
    <x v="59"/>
  </r>
  <r>
    <x v="897"/>
    <x v="1"/>
    <x v="1"/>
    <s v="NAY"/>
    <x v="1"/>
    <x v="0"/>
    <x v="0"/>
    <s v="Food and beverages"/>
    <n v="47.27"/>
    <n v="6"/>
    <n v="14.180999999999999"/>
    <n v="297.80099999999999"/>
    <x v="63"/>
    <d v="1899-12-30T10:17:00"/>
    <s v="Cash"/>
    <n v="283.62"/>
    <n v="273.62"/>
    <n v="10"/>
    <n v="14.180999999999999"/>
    <x v="55"/>
  </r>
  <r>
    <x v="898"/>
    <x v="1"/>
    <x v="1"/>
    <s v="NAY"/>
    <x v="1"/>
    <x v="0"/>
    <x v="1"/>
    <s v="Health and beauty"/>
    <n v="85.6"/>
    <n v="7"/>
    <n v="29.96"/>
    <n v="629.16"/>
    <x v="22"/>
    <d v="1899-12-30T13:50:00"/>
    <s v="Cash"/>
    <n v="599.20000000000005"/>
    <n v="589.20000000000005"/>
    <n v="10"/>
    <n v="29.96"/>
    <x v="4"/>
  </r>
  <r>
    <x v="899"/>
    <x v="0"/>
    <x v="0"/>
    <s v="YAN"/>
    <x v="0"/>
    <x v="0"/>
    <x v="1"/>
    <s v="Food and beverages"/>
    <n v="35.04"/>
    <n v="9"/>
    <n v="15.768000000000001"/>
    <n v="331.12799999999999"/>
    <x v="57"/>
    <d v="1899-12-30T19:17:00"/>
    <s v="Ewallet"/>
    <n v="315.36"/>
    <n v="305.36"/>
    <n v="10"/>
    <n v="15.768000000000001"/>
    <x v="15"/>
  </r>
  <r>
    <x v="900"/>
    <x v="1"/>
    <x v="1"/>
    <s v="NAY"/>
    <x v="1"/>
    <x v="0"/>
    <x v="0"/>
    <s v="Electronic accessories"/>
    <n v="44.84"/>
    <n v="9"/>
    <n v="20.178000000000001"/>
    <n v="423.738"/>
    <x v="78"/>
    <d v="1899-12-30T14:00:00"/>
    <s v="Credit card"/>
    <n v="403.56"/>
    <n v="393.56"/>
    <n v="10"/>
    <n v="20.178000000000001"/>
    <x v="26"/>
  </r>
  <r>
    <x v="901"/>
    <x v="2"/>
    <x v="2"/>
    <s v="MAN"/>
    <x v="0"/>
    <x v="1"/>
    <x v="1"/>
    <s v="Home and lifestyle"/>
    <n v="45.97"/>
    <n v="4"/>
    <n v="9.1940000000000008"/>
    <n v="193.07400000000001"/>
    <x v="57"/>
    <d v="1899-12-30T12:02:00"/>
    <s v="Ewallet"/>
    <n v="183.88"/>
    <n v="173.88"/>
    <n v="10"/>
    <n v="9.1940000000000008"/>
    <x v="20"/>
  </r>
  <r>
    <x v="902"/>
    <x v="0"/>
    <x v="0"/>
    <s v="YAN"/>
    <x v="0"/>
    <x v="0"/>
    <x v="0"/>
    <s v="Health and beauty"/>
    <n v="27.73"/>
    <n v="5"/>
    <n v="6.9325000000000001"/>
    <n v="145.58250000000001"/>
    <x v="58"/>
    <d v="1899-12-30T20:21:00"/>
    <s v="Credit card"/>
    <n v="138.65"/>
    <n v="128.65"/>
    <n v="10"/>
    <n v="6.9325000000000001"/>
    <x v="50"/>
  </r>
  <r>
    <x v="903"/>
    <x v="0"/>
    <x v="0"/>
    <s v="YAN"/>
    <x v="0"/>
    <x v="1"/>
    <x v="1"/>
    <s v="Food and beverages"/>
    <n v="11.53"/>
    <n v="7"/>
    <n v="4.0354999999999999"/>
    <n v="84.745500000000007"/>
    <x v="26"/>
    <d v="1899-12-30T17:35:00"/>
    <s v="Cash"/>
    <n v="80.709999999999994"/>
    <n v="70.709999999999994"/>
    <n v="10"/>
    <n v="4.0354999999999999"/>
    <x v="34"/>
  </r>
  <r>
    <x v="904"/>
    <x v="1"/>
    <x v="1"/>
    <s v="NAY"/>
    <x v="1"/>
    <x v="1"/>
    <x v="0"/>
    <s v="Health and beauty"/>
    <n v="58.32"/>
    <n v="2"/>
    <n v="5.8319999999999999"/>
    <n v="122.47199999999999"/>
    <x v="44"/>
    <d v="1899-12-30T12:42:00"/>
    <s v="Ewallet"/>
    <n v="116.64"/>
    <n v="106.64"/>
    <n v="10"/>
    <n v="5.8319999999999999"/>
    <x v="22"/>
  </r>
  <r>
    <x v="905"/>
    <x v="1"/>
    <x v="1"/>
    <s v="NAY"/>
    <x v="1"/>
    <x v="0"/>
    <x v="0"/>
    <s v="Home and lifestyle"/>
    <n v="78.38"/>
    <n v="4"/>
    <n v="15.676"/>
    <n v="329.19600000000003"/>
    <x v="62"/>
    <d v="1899-12-30T17:56:00"/>
    <s v="Cash"/>
    <n v="313.52"/>
    <n v="303.52"/>
    <n v="10"/>
    <n v="15.676"/>
    <x v="30"/>
  </r>
  <r>
    <x v="906"/>
    <x v="1"/>
    <x v="1"/>
    <s v="NAY"/>
    <x v="1"/>
    <x v="1"/>
    <x v="1"/>
    <s v="Health and beauty"/>
    <n v="84.61"/>
    <n v="10"/>
    <n v="42.305"/>
    <n v="888.40499999999997"/>
    <x v="57"/>
    <d v="1899-12-30T18:58:00"/>
    <s v="Credit card"/>
    <n v="846.1"/>
    <n v="836.1"/>
    <n v="10"/>
    <n v="42.305"/>
    <x v="55"/>
  </r>
  <r>
    <x v="907"/>
    <x v="2"/>
    <x v="2"/>
    <s v="MAN"/>
    <x v="0"/>
    <x v="1"/>
    <x v="0"/>
    <s v="Health and beauty"/>
    <n v="82.88"/>
    <n v="5"/>
    <n v="20.72"/>
    <n v="435.12"/>
    <x v="62"/>
    <d v="1899-12-30T14:08:00"/>
    <s v="Credit card"/>
    <n v="414.4"/>
    <n v="404.4"/>
    <n v="10"/>
    <n v="20.72"/>
    <x v="37"/>
  </r>
  <r>
    <x v="908"/>
    <x v="0"/>
    <x v="0"/>
    <s v="YAN"/>
    <x v="0"/>
    <x v="0"/>
    <x v="0"/>
    <s v="Food and beverages"/>
    <n v="79.540000000000006"/>
    <n v="2"/>
    <n v="7.9539999999999997"/>
    <n v="167.03399999999999"/>
    <x v="39"/>
    <d v="1899-12-30T16:30:00"/>
    <s v="Ewallet"/>
    <n v="159.08000000000001"/>
    <n v="149.08000000000001"/>
    <n v="10"/>
    <n v="7.9539999999999997"/>
    <x v="56"/>
  </r>
  <r>
    <x v="909"/>
    <x v="2"/>
    <x v="2"/>
    <s v="MAN"/>
    <x v="0"/>
    <x v="1"/>
    <x v="0"/>
    <s v="Home and lifestyle"/>
    <n v="49.01"/>
    <n v="10"/>
    <n v="24.504999999999999"/>
    <n v="514.60500000000002"/>
    <x v="3"/>
    <d v="1899-12-30T10:44:00"/>
    <s v="Credit card"/>
    <n v="490.1"/>
    <n v="480.1"/>
    <n v="10"/>
    <n v="24.504999999999999"/>
    <x v="50"/>
  </r>
  <r>
    <x v="910"/>
    <x v="2"/>
    <x v="2"/>
    <s v="MAN"/>
    <x v="0"/>
    <x v="0"/>
    <x v="0"/>
    <s v="Food and beverages"/>
    <n v="29.15"/>
    <n v="3"/>
    <n v="4.3724999999999996"/>
    <n v="91.822500000000005"/>
    <x v="39"/>
    <d v="1899-12-30T20:29:00"/>
    <s v="Credit card"/>
    <n v="87.45"/>
    <n v="77.45"/>
    <n v="10"/>
    <n v="4.3724999999999996"/>
    <x v="48"/>
  </r>
  <r>
    <x v="911"/>
    <x v="1"/>
    <x v="1"/>
    <s v="NAY"/>
    <x v="1"/>
    <x v="1"/>
    <x v="0"/>
    <s v="Electronic accessories"/>
    <n v="56.13"/>
    <n v="4"/>
    <n v="11.226000000000001"/>
    <n v="235.74600000000001"/>
    <x v="64"/>
    <d v="1899-12-30T11:43:00"/>
    <s v="Ewallet"/>
    <n v="224.52"/>
    <n v="214.52"/>
    <n v="10"/>
    <n v="11.226000000000001"/>
    <x v="17"/>
  </r>
  <r>
    <x v="912"/>
    <x v="0"/>
    <x v="0"/>
    <s v="YAN"/>
    <x v="0"/>
    <x v="1"/>
    <x v="0"/>
    <s v="Home and lifestyle"/>
    <n v="93.12"/>
    <n v="8"/>
    <n v="37.247999999999998"/>
    <n v="782.20799999999997"/>
    <x v="13"/>
    <d v="1899-12-30T10:09:00"/>
    <s v="Cash"/>
    <n v="744.96"/>
    <n v="734.96"/>
    <n v="10"/>
    <n v="37.247999999999998"/>
    <x v="11"/>
  </r>
  <r>
    <x v="913"/>
    <x v="0"/>
    <x v="0"/>
    <s v="YAN"/>
    <x v="0"/>
    <x v="0"/>
    <x v="1"/>
    <s v="Fashion accessories"/>
    <n v="51.34"/>
    <n v="8"/>
    <n v="20.536000000000001"/>
    <n v="431.25599999999997"/>
    <x v="82"/>
    <d v="1899-12-30T10:00:00"/>
    <s v="Ewallet"/>
    <n v="410.72"/>
    <n v="400.72"/>
    <n v="10"/>
    <n v="20.536000000000001"/>
    <x v="29"/>
  </r>
  <r>
    <x v="914"/>
    <x v="0"/>
    <x v="0"/>
    <s v="YAN"/>
    <x v="0"/>
    <x v="0"/>
    <x v="0"/>
    <s v="Food and beverages"/>
    <n v="99.6"/>
    <n v="3"/>
    <n v="14.94"/>
    <n v="313.74"/>
    <x v="6"/>
    <d v="1899-12-30T18:45:00"/>
    <s v="Cash"/>
    <n v="298.8"/>
    <n v="288.8"/>
    <n v="10"/>
    <n v="14.94"/>
    <x v="6"/>
  </r>
  <r>
    <x v="915"/>
    <x v="1"/>
    <x v="1"/>
    <s v="NAY"/>
    <x v="1"/>
    <x v="1"/>
    <x v="0"/>
    <s v="Electronic accessories"/>
    <n v="35.49"/>
    <n v="6"/>
    <n v="10.647"/>
    <n v="223.58699999999999"/>
    <x v="30"/>
    <d v="1899-12-30T12:40:00"/>
    <s v="Cash"/>
    <n v="212.94"/>
    <n v="202.94"/>
    <n v="10"/>
    <n v="10.647"/>
    <x v="5"/>
  </r>
  <r>
    <x v="916"/>
    <x v="1"/>
    <x v="1"/>
    <s v="NAY"/>
    <x v="1"/>
    <x v="0"/>
    <x v="1"/>
    <s v="Sports and travel"/>
    <n v="42.85"/>
    <n v="1"/>
    <n v="2.1425000000000001"/>
    <n v="44.9925"/>
    <x v="86"/>
    <d v="1899-12-30T15:36:00"/>
    <s v="Credit card"/>
    <n v="42.85"/>
    <n v="32.85"/>
    <n v="10"/>
    <n v="2.1425000000000001"/>
    <x v="39"/>
  </r>
  <r>
    <x v="917"/>
    <x v="0"/>
    <x v="0"/>
    <s v="YAN"/>
    <x v="0"/>
    <x v="1"/>
    <x v="0"/>
    <s v="Fashion accessories"/>
    <n v="94.67"/>
    <n v="4"/>
    <n v="18.934000000000001"/>
    <n v="397.61399999999998"/>
    <x v="16"/>
    <d v="1899-12-30T12:04:00"/>
    <s v="Cash"/>
    <n v="378.68"/>
    <n v="368.68"/>
    <n v="10"/>
    <n v="18.934000000000001"/>
    <x v="11"/>
  </r>
  <r>
    <x v="918"/>
    <x v="2"/>
    <x v="2"/>
    <s v="MAN"/>
    <x v="0"/>
    <x v="1"/>
    <x v="1"/>
    <s v="Home and lifestyle"/>
    <n v="68.97"/>
    <n v="3"/>
    <n v="10.345499999999999"/>
    <n v="217.25550000000001"/>
    <x v="70"/>
    <d v="1899-12-30T11:26:00"/>
    <s v="Ewallet"/>
    <n v="206.91"/>
    <n v="196.91"/>
    <n v="10"/>
    <n v="10.345499999999999"/>
    <x v="44"/>
  </r>
  <r>
    <x v="919"/>
    <x v="2"/>
    <x v="2"/>
    <s v="MAN"/>
    <x v="0"/>
    <x v="0"/>
    <x v="0"/>
    <s v="Electronic accessories"/>
    <n v="26.26"/>
    <n v="3"/>
    <n v="3.9390000000000001"/>
    <n v="82.718999999999994"/>
    <x v="22"/>
    <d v="1899-12-30T12:36:00"/>
    <s v="Ewallet"/>
    <n v="78.78"/>
    <n v="68.78"/>
    <n v="10"/>
    <n v="3.9390000000000001"/>
    <x v="31"/>
  </r>
  <r>
    <x v="920"/>
    <x v="1"/>
    <x v="1"/>
    <s v="NAY"/>
    <x v="1"/>
    <x v="0"/>
    <x v="0"/>
    <s v="Home and lifestyle"/>
    <n v="35.79"/>
    <n v="9"/>
    <n v="16.105499999999999"/>
    <n v="338.21550000000002"/>
    <x v="24"/>
    <d v="1899-12-30T15:06:00"/>
    <s v="Credit card"/>
    <n v="322.11"/>
    <n v="312.11"/>
    <n v="10"/>
    <n v="16.105499999999999"/>
    <x v="20"/>
  </r>
  <r>
    <x v="921"/>
    <x v="2"/>
    <x v="2"/>
    <s v="MAN"/>
    <x v="0"/>
    <x v="1"/>
    <x v="0"/>
    <s v="Home and lifestyle"/>
    <n v="16.37"/>
    <n v="6"/>
    <n v="4.9109999999999996"/>
    <n v="103.131"/>
    <x v="4"/>
    <d v="1899-12-30T10:58:00"/>
    <s v="Cash"/>
    <n v="98.22"/>
    <n v="88.22"/>
    <n v="10"/>
    <n v="4.9109999999999996"/>
    <x v="27"/>
  </r>
  <r>
    <x v="922"/>
    <x v="1"/>
    <x v="1"/>
    <s v="NAY"/>
    <x v="1"/>
    <x v="0"/>
    <x v="0"/>
    <s v="Home and lifestyle"/>
    <n v="12.73"/>
    <n v="2"/>
    <n v="1.2729999999999999"/>
    <n v="26.733000000000001"/>
    <x v="70"/>
    <d v="1899-12-30T12:10:00"/>
    <s v="Credit card"/>
    <n v="25.46"/>
    <n v="15.46"/>
    <n v="10"/>
    <n v="1.2729999999999999"/>
    <x v="53"/>
  </r>
  <r>
    <x v="923"/>
    <x v="1"/>
    <x v="1"/>
    <s v="NAY"/>
    <x v="1"/>
    <x v="1"/>
    <x v="0"/>
    <s v="Sports and travel"/>
    <n v="83.14"/>
    <n v="7"/>
    <n v="29.099"/>
    <n v="611.07899999999995"/>
    <x v="8"/>
    <d v="1899-12-30T10:31:00"/>
    <s v="Credit card"/>
    <n v="581.98"/>
    <n v="571.98"/>
    <n v="10"/>
    <n v="29.099"/>
    <x v="37"/>
  </r>
  <r>
    <x v="924"/>
    <x v="1"/>
    <x v="1"/>
    <s v="NAY"/>
    <x v="1"/>
    <x v="0"/>
    <x v="0"/>
    <s v="Sports and travel"/>
    <n v="35.22"/>
    <n v="6"/>
    <n v="10.566000000000001"/>
    <n v="221.886"/>
    <x v="86"/>
    <d v="1899-12-30T13:49:00"/>
    <s v="Ewallet"/>
    <n v="211.32"/>
    <n v="201.32"/>
    <n v="10"/>
    <n v="10.566000000000001"/>
    <x v="35"/>
  </r>
  <r>
    <x v="925"/>
    <x v="2"/>
    <x v="2"/>
    <s v="MAN"/>
    <x v="0"/>
    <x v="1"/>
    <x v="0"/>
    <s v="Electronic accessories"/>
    <n v="13.78"/>
    <n v="4"/>
    <n v="2.7559999999999998"/>
    <n v="57.875999999999998"/>
    <x v="8"/>
    <d v="1899-12-30T11:10:00"/>
    <s v="Ewallet"/>
    <n v="55.12"/>
    <n v="45.12"/>
    <n v="10"/>
    <n v="2.7559999999999998"/>
    <x v="54"/>
  </r>
  <r>
    <x v="926"/>
    <x v="2"/>
    <x v="2"/>
    <s v="MAN"/>
    <x v="0"/>
    <x v="0"/>
    <x v="1"/>
    <s v="Sports and travel"/>
    <n v="88.31"/>
    <n v="1"/>
    <n v="4.4154999999999998"/>
    <n v="92.725499999999997"/>
    <x v="42"/>
    <d v="1899-12-30T17:38:00"/>
    <s v="Credit card"/>
    <n v="88.31"/>
    <n v="78.31"/>
    <n v="10"/>
    <n v="4.4154999999999998"/>
    <x v="53"/>
  </r>
  <r>
    <x v="927"/>
    <x v="0"/>
    <x v="0"/>
    <s v="YAN"/>
    <x v="0"/>
    <x v="0"/>
    <x v="0"/>
    <s v="Health and beauty"/>
    <n v="39.619999999999997"/>
    <n v="9"/>
    <n v="17.829000000000001"/>
    <n v="374.40899999999999"/>
    <x v="50"/>
    <d v="1899-12-30T17:54:00"/>
    <s v="Credit card"/>
    <n v="356.58"/>
    <n v="346.58"/>
    <n v="10"/>
    <n v="17.829000000000001"/>
    <x v="11"/>
  </r>
  <r>
    <x v="928"/>
    <x v="2"/>
    <x v="2"/>
    <s v="MAN"/>
    <x v="0"/>
    <x v="1"/>
    <x v="0"/>
    <s v="Electronic accessories"/>
    <n v="88.25"/>
    <n v="9"/>
    <n v="39.712499999999999"/>
    <n v="833.96249999999998"/>
    <x v="42"/>
    <d v="1899-12-30T20:51:00"/>
    <s v="Credit card"/>
    <n v="794.25"/>
    <n v="784.25"/>
    <n v="10"/>
    <n v="39.712499999999999"/>
    <x v="29"/>
  </r>
  <r>
    <x v="929"/>
    <x v="2"/>
    <x v="2"/>
    <s v="MAN"/>
    <x v="0"/>
    <x v="1"/>
    <x v="1"/>
    <s v="Sports and travel"/>
    <n v="25.31"/>
    <n v="2"/>
    <n v="2.5310000000000001"/>
    <n v="53.151000000000003"/>
    <x v="22"/>
    <d v="1899-12-30T19:26:00"/>
    <s v="Ewallet"/>
    <n v="50.62"/>
    <n v="40.619999999999997"/>
    <n v="10"/>
    <n v="2.5310000000000001"/>
    <x v="8"/>
  </r>
  <r>
    <x v="930"/>
    <x v="2"/>
    <x v="2"/>
    <s v="MAN"/>
    <x v="0"/>
    <x v="1"/>
    <x v="1"/>
    <s v="Home and lifestyle"/>
    <n v="99.92"/>
    <n v="6"/>
    <n v="29.975999999999999"/>
    <n v="629.49599999999998"/>
    <x v="62"/>
    <d v="1899-12-30T13:33:00"/>
    <s v="Ewallet"/>
    <n v="599.52"/>
    <n v="589.52"/>
    <n v="10"/>
    <n v="29.975999999999999"/>
    <x v="12"/>
  </r>
  <r>
    <x v="931"/>
    <x v="1"/>
    <x v="1"/>
    <s v="NAY"/>
    <x v="1"/>
    <x v="0"/>
    <x v="0"/>
    <s v="Fashion accessories"/>
    <n v="83.35"/>
    <n v="2"/>
    <n v="8.3350000000000009"/>
    <n v="175.035"/>
    <x v="30"/>
    <d v="1899-12-30T14:05:00"/>
    <s v="Credit card"/>
    <n v="166.7"/>
    <n v="156.69999999999999"/>
    <n v="10"/>
    <n v="8.3350000000000009"/>
    <x v="33"/>
  </r>
  <r>
    <x v="932"/>
    <x v="0"/>
    <x v="0"/>
    <s v="YAN"/>
    <x v="0"/>
    <x v="1"/>
    <x v="0"/>
    <s v="Food and beverages"/>
    <n v="74.44"/>
    <n v="10"/>
    <n v="37.22"/>
    <n v="781.62"/>
    <x v="33"/>
    <d v="1899-12-30T11:40:00"/>
    <s v="Ewallet"/>
    <n v="744.4"/>
    <n v="734.4"/>
    <n v="10"/>
    <n v="37.22"/>
    <x v="20"/>
  </r>
  <r>
    <x v="933"/>
    <x v="1"/>
    <x v="1"/>
    <s v="NAY"/>
    <x v="1"/>
    <x v="1"/>
    <x v="1"/>
    <s v="Health and beauty"/>
    <n v="64.08"/>
    <n v="7"/>
    <n v="22.428000000000001"/>
    <n v="470.988"/>
    <x v="40"/>
    <d v="1899-12-30T12:27:00"/>
    <s v="Ewallet"/>
    <n v="448.56"/>
    <n v="438.56"/>
    <n v="10"/>
    <n v="22.428000000000001"/>
    <x v="29"/>
  </r>
  <r>
    <x v="934"/>
    <x v="2"/>
    <x v="2"/>
    <s v="MAN"/>
    <x v="0"/>
    <x v="1"/>
    <x v="0"/>
    <s v="Home and lifestyle"/>
    <n v="63.15"/>
    <n v="6"/>
    <n v="18.945"/>
    <n v="397.84500000000003"/>
    <x v="75"/>
    <d v="1899-12-30T20:24:00"/>
    <s v="Ewallet"/>
    <n v="378.9"/>
    <n v="368.9"/>
    <n v="10"/>
    <n v="18.945"/>
    <x v="57"/>
  </r>
  <r>
    <x v="935"/>
    <x v="1"/>
    <x v="1"/>
    <s v="NAY"/>
    <x v="1"/>
    <x v="0"/>
    <x v="1"/>
    <s v="Home and lifestyle"/>
    <n v="85.72"/>
    <n v="3"/>
    <n v="12.858000000000001"/>
    <n v="270.01799999999997"/>
    <x v="46"/>
    <d v="1899-12-30T20:59:00"/>
    <s v="Ewallet"/>
    <n v="257.16000000000003"/>
    <n v="247.16000000000003"/>
    <n v="10"/>
    <n v="12.858000000000001"/>
    <x v="20"/>
  </r>
  <r>
    <x v="936"/>
    <x v="1"/>
    <x v="1"/>
    <s v="NAY"/>
    <x v="1"/>
    <x v="1"/>
    <x v="0"/>
    <s v="Health and beauty"/>
    <n v="78.89"/>
    <n v="7"/>
    <n v="27.611499999999999"/>
    <n v="579.8415"/>
    <x v="0"/>
    <d v="1899-12-30T19:48:00"/>
    <s v="Ewallet"/>
    <n v="552.23"/>
    <n v="542.23"/>
    <n v="10"/>
    <n v="27.611499999999999"/>
    <x v="26"/>
  </r>
  <r>
    <x v="937"/>
    <x v="0"/>
    <x v="0"/>
    <s v="YAN"/>
    <x v="0"/>
    <x v="1"/>
    <x v="0"/>
    <s v="Sports and travel"/>
    <n v="89.48"/>
    <n v="5"/>
    <n v="22.37"/>
    <n v="469.77"/>
    <x v="73"/>
    <d v="1899-12-30T10:18:00"/>
    <s v="Cash"/>
    <n v="447.4"/>
    <n v="437.4"/>
    <n v="10"/>
    <n v="22.37"/>
    <x v="2"/>
  </r>
  <r>
    <x v="938"/>
    <x v="0"/>
    <x v="0"/>
    <s v="YAN"/>
    <x v="0"/>
    <x v="0"/>
    <x v="0"/>
    <s v="Health and beauty"/>
    <n v="92.09"/>
    <n v="3"/>
    <n v="13.813499999999999"/>
    <n v="290.08350000000002"/>
    <x v="21"/>
    <d v="1899-12-30T16:27:00"/>
    <s v="Cash"/>
    <n v="276.27"/>
    <n v="266.27"/>
    <n v="10"/>
    <n v="13.813499999999999"/>
    <x v="50"/>
  </r>
  <r>
    <x v="939"/>
    <x v="1"/>
    <x v="1"/>
    <s v="NAY"/>
    <x v="1"/>
    <x v="1"/>
    <x v="0"/>
    <s v="Food and beverages"/>
    <n v="57.29"/>
    <n v="6"/>
    <n v="17.187000000000001"/>
    <n v="360.92700000000002"/>
    <x v="76"/>
    <d v="1899-12-30T17:04:00"/>
    <s v="Ewallet"/>
    <n v="343.74"/>
    <n v="333.74"/>
    <n v="10"/>
    <n v="17.187000000000001"/>
    <x v="9"/>
  </r>
  <r>
    <x v="940"/>
    <x v="0"/>
    <x v="0"/>
    <s v="YAN"/>
    <x v="0"/>
    <x v="1"/>
    <x v="1"/>
    <s v="Food and beverages"/>
    <n v="66.52"/>
    <n v="4"/>
    <n v="13.304"/>
    <n v="279.38400000000001"/>
    <x v="22"/>
    <d v="1899-12-30T18:14:00"/>
    <s v="Ewallet"/>
    <n v="266.08"/>
    <n v="256.08"/>
    <n v="10"/>
    <n v="13.304"/>
    <x v="16"/>
  </r>
  <r>
    <x v="941"/>
    <x v="1"/>
    <x v="1"/>
    <s v="NAY"/>
    <x v="1"/>
    <x v="0"/>
    <x v="1"/>
    <s v="Fashion accessories"/>
    <n v="99.82"/>
    <n v="9"/>
    <n v="44.918999999999997"/>
    <n v="943.29899999999998"/>
    <x v="39"/>
    <d v="1899-12-30T10:43:00"/>
    <s v="Cash"/>
    <n v="898.38"/>
    <n v="888.38"/>
    <n v="10"/>
    <n v="44.918999999999997"/>
    <x v="37"/>
  </r>
  <r>
    <x v="942"/>
    <x v="0"/>
    <x v="0"/>
    <s v="YAN"/>
    <x v="0"/>
    <x v="1"/>
    <x v="0"/>
    <s v="Home and lifestyle"/>
    <n v="45.68"/>
    <n v="10"/>
    <n v="22.84"/>
    <n v="479.64"/>
    <x v="64"/>
    <d v="1899-12-30T19:30:00"/>
    <s v="Ewallet"/>
    <n v="456.8"/>
    <n v="446.8"/>
    <n v="10"/>
    <n v="22.84"/>
    <x v="14"/>
  </r>
  <r>
    <x v="943"/>
    <x v="0"/>
    <x v="0"/>
    <s v="YAN"/>
    <x v="0"/>
    <x v="1"/>
    <x v="1"/>
    <s v="Health and beauty"/>
    <n v="50.79"/>
    <n v="5"/>
    <n v="12.6975"/>
    <n v="266.64749999999998"/>
    <x v="88"/>
    <d v="1899-12-30T14:53:00"/>
    <s v="Credit card"/>
    <n v="253.95"/>
    <n v="243.95"/>
    <n v="10"/>
    <n v="12.6975"/>
    <x v="4"/>
  </r>
  <r>
    <x v="944"/>
    <x v="0"/>
    <x v="0"/>
    <s v="YAN"/>
    <x v="0"/>
    <x v="0"/>
    <x v="1"/>
    <s v="Health and beauty"/>
    <n v="10.08"/>
    <n v="7"/>
    <n v="3.528"/>
    <n v="74.087999999999994"/>
    <x v="61"/>
    <d v="1899-12-30T20:14:00"/>
    <s v="Cash"/>
    <n v="70.56"/>
    <n v="60.56"/>
    <n v="10"/>
    <n v="3.528"/>
    <x v="50"/>
  </r>
  <r>
    <x v="945"/>
    <x v="0"/>
    <x v="0"/>
    <s v="YAN"/>
    <x v="0"/>
    <x v="1"/>
    <x v="0"/>
    <s v="Electronic accessories"/>
    <n v="93.88"/>
    <n v="7"/>
    <n v="32.857999999999997"/>
    <n v="690.01800000000003"/>
    <x v="0"/>
    <d v="1899-12-30T11:51:00"/>
    <s v="Credit card"/>
    <n v="657.16"/>
    <n v="647.16"/>
    <n v="10"/>
    <n v="32.857999999999997"/>
    <x v="48"/>
  </r>
  <r>
    <x v="946"/>
    <x v="1"/>
    <x v="1"/>
    <s v="NAY"/>
    <x v="1"/>
    <x v="0"/>
    <x v="1"/>
    <s v="Electronic accessories"/>
    <n v="84.25"/>
    <n v="2"/>
    <n v="8.4250000000000007"/>
    <n v="176.92500000000001"/>
    <x v="58"/>
    <d v="1899-12-30T14:13:00"/>
    <s v="Credit card"/>
    <n v="168.5"/>
    <n v="158.5"/>
    <n v="10"/>
    <n v="8.4250000000000007"/>
    <x v="4"/>
  </r>
  <r>
    <x v="947"/>
    <x v="2"/>
    <x v="2"/>
    <s v="MAN"/>
    <x v="0"/>
    <x v="0"/>
    <x v="1"/>
    <s v="Fashion accessories"/>
    <n v="53.78"/>
    <n v="1"/>
    <n v="2.6890000000000001"/>
    <n v="56.469000000000001"/>
    <x v="36"/>
    <d v="1899-12-30T20:13:00"/>
    <s v="Ewallet"/>
    <n v="53.78"/>
    <n v="43.78"/>
    <n v="10"/>
    <n v="2.6890000000000001"/>
    <x v="28"/>
  </r>
  <r>
    <x v="948"/>
    <x v="1"/>
    <x v="1"/>
    <s v="NAY"/>
    <x v="1"/>
    <x v="0"/>
    <x v="1"/>
    <s v="Home and lifestyle"/>
    <n v="35.81"/>
    <n v="5"/>
    <n v="8.9525000000000006"/>
    <n v="188.0025"/>
    <x v="10"/>
    <d v="1899-12-30T18:44:00"/>
    <s v="Ewallet"/>
    <n v="179.05"/>
    <n v="169.05"/>
    <n v="10"/>
    <n v="8.9525000000000006"/>
    <x v="30"/>
  </r>
  <r>
    <x v="949"/>
    <x v="2"/>
    <x v="2"/>
    <s v="MAN"/>
    <x v="0"/>
    <x v="1"/>
    <x v="0"/>
    <s v="Food and beverages"/>
    <n v="26.43"/>
    <n v="8"/>
    <n v="10.571999999999999"/>
    <n v="222.012"/>
    <x v="7"/>
    <d v="1899-12-30T14:26:00"/>
    <s v="Ewallet"/>
    <n v="211.44"/>
    <n v="201.44"/>
    <n v="10"/>
    <n v="10.571999999999999"/>
    <x v="60"/>
  </r>
  <r>
    <x v="950"/>
    <x v="2"/>
    <x v="2"/>
    <s v="MAN"/>
    <x v="0"/>
    <x v="0"/>
    <x v="1"/>
    <s v="Health and beauty"/>
    <n v="39.909999999999997"/>
    <n v="3"/>
    <n v="5.9865000000000004"/>
    <n v="125.7165"/>
    <x v="81"/>
    <d v="1899-12-30T12:40:00"/>
    <s v="Ewallet"/>
    <n v="119.73"/>
    <n v="109.73"/>
    <n v="10"/>
    <n v="5.9865000000000004"/>
    <x v="39"/>
  </r>
  <r>
    <x v="951"/>
    <x v="2"/>
    <x v="2"/>
    <s v="MAN"/>
    <x v="0"/>
    <x v="0"/>
    <x v="0"/>
    <s v="Home and lifestyle"/>
    <n v="21.9"/>
    <n v="3"/>
    <n v="3.2850000000000001"/>
    <n v="68.984999999999999"/>
    <x v="51"/>
    <d v="1899-12-30T18:43:00"/>
    <s v="Ewallet"/>
    <n v="65.7"/>
    <n v="55.7"/>
    <n v="10"/>
    <n v="3.2850000000000001"/>
    <x v="28"/>
  </r>
  <r>
    <x v="952"/>
    <x v="2"/>
    <x v="2"/>
    <s v="MAN"/>
    <x v="0"/>
    <x v="0"/>
    <x v="0"/>
    <s v="Food and beverages"/>
    <n v="62.85"/>
    <n v="4"/>
    <n v="12.57"/>
    <n v="263.97000000000003"/>
    <x v="6"/>
    <d v="1899-12-30T13:22:00"/>
    <s v="Ewallet"/>
    <n v="251.4"/>
    <n v="241.4"/>
    <n v="10"/>
    <n v="12.57"/>
    <x v="44"/>
  </r>
  <r>
    <x v="953"/>
    <x v="1"/>
    <x v="1"/>
    <s v="NAY"/>
    <x v="1"/>
    <x v="0"/>
    <x v="0"/>
    <s v="Food and beverages"/>
    <n v="21.04"/>
    <n v="4"/>
    <n v="4.2080000000000002"/>
    <n v="88.367999999999995"/>
    <x v="50"/>
    <d v="1899-12-30T13:58:00"/>
    <s v="Cash"/>
    <n v="84.16"/>
    <n v="74.16"/>
    <n v="10"/>
    <n v="4.2080000000000002"/>
    <x v="29"/>
  </r>
  <r>
    <x v="954"/>
    <x v="2"/>
    <x v="2"/>
    <s v="MAN"/>
    <x v="0"/>
    <x v="0"/>
    <x v="1"/>
    <s v="Home and lifestyle"/>
    <n v="65.91"/>
    <n v="6"/>
    <n v="19.773"/>
    <n v="415.233"/>
    <x v="57"/>
    <d v="1899-12-30T11:45:00"/>
    <s v="Cash"/>
    <n v="395.46"/>
    <n v="385.46"/>
    <n v="10"/>
    <n v="19.773"/>
    <x v="14"/>
  </r>
  <r>
    <x v="955"/>
    <x v="0"/>
    <x v="0"/>
    <s v="YAN"/>
    <x v="0"/>
    <x v="1"/>
    <x v="0"/>
    <s v="Fashion accessories"/>
    <n v="42.57"/>
    <n v="7"/>
    <n v="14.8995"/>
    <n v="312.8895"/>
    <x v="47"/>
    <d v="1899-12-30T11:51:00"/>
    <s v="Cash"/>
    <n v="297.99"/>
    <n v="287.99"/>
    <n v="10"/>
    <n v="14.8995"/>
    <x v="11"/>
  </r>
  <r>
    <x v="956"/>
    <x v="1"/>
    <x v="1"/>
    <s v="NAY"/>
    <x v="1"/>
    <x v="0"/>
    <x v="1"/>
    <s v="Food and beverages"/>
    <n v="50.49"/>
    <n v="9"/>
    <n v="22.720500000000001"/>
    <n v="477.13049999999998"/>
    <x v="8"/>
    <d v="1899-12-30T17:16:00"/>
    <s v="Cash"/>
    <n v="454.41"/>
    <n v="444.41"/>
    <n v="10"/>
    <n v="22.720500000000001"/>
    <x v="38"/>
  </r>
  <r>
    <x v="957"/>
    <x v="2"/>
    <x v="2"/>
    <s v="MAN"/>
    <x v="0"/>
    <x v="1"/>
    <x v="1"/>
    <s v="Electronic accessories"/>
    <n v="46.02"/>
    <n v="6"/>
    <n v="13.805999999999999"/>
    <n v="289.92599999999999"/>
    <x v="13"/>
    <d v="1899-12-30T15:55:00"/>
    <s v="Cash"/>
    <n v="276.12"/>
    <n v="266.12"/>
    <n v="10"/>
    <n v="13.805999999999999"/>
    <x v="12"/>
  </r>
  <r>
    <x v="958"/>
    <x v="1"/>
    <x v="1"/>
    <s v="NAY"/>
    <x v="1"/>
    <x v="1"/>
    <x v="0"/>
    <s v="Home and lifestyle"/>
    <n v="15.8"/>
    <n v="10"/>
    <n v="7.9"/>
    <n v="165.9"/>
    <x v="51"/>
    <d v="1899-12-30T12:07:00"/>
    <s v="Cash"/>
    <n v="158"/>
    <n v="148"/>
    <n v="10"/>
    <n v="7.9"/>
    <x v="52"/>
  </r>
  <r>
    <x v="959"/>
    <x v="0"/>
    <x v="0"/>
    <s v="YAN"/>
    <x v="0"/>
    <x v="0"/>
    <x v="0"/>
    <s v="Food and beverages"/>
    <n v="98.66"/>
    <n v="9"/>
    <n v="44.396999999999998"/>
    <n v="932.33699999999999"/>
    <x v="88"/>
    <d v="1899-12-30T15:07:00"/>
    <s v="Cash"/>
    <n v="887.94"/>
    <n v="877.94"/>
    <n v="10"/>
    <n v="44.396999999999998"/>
    <x v="3"/>
  </r>
  <r>
    <x v="960"/>
    <x v="1"/>
    <x v="1"/>
    <s v="NAY"/>
    <x v="1"/>
    <x v="0"/>
    <x v="1"/>
    <s v="Fashion accessories"/>
    <n v="91.98"/>
    <n v="1"/>
    <n v="4.5990000000000002"/>
    <n v="96.578999999999994"/>
    <x v="79"/>
    <d v="1899-12-30T15:29:00"/>
    <s v="Cash"/>
    <n v="91.98"/>
    <n v="81.98"/>
    <n v="10"/>
    <n v="4.5990000000000002"/>
    <x v="57"/>
  </r>
  <r>
    <x v="961"/>
    <x v="0"/>
    <x v="0"/>
    <s v="YAN"/>
    <x v="0"/>
    <x v="0"/>
    <x v="1"/>
    <s v="Electronic accessories"/>
    <n v="20.89"/>
    <n v="2"/>
    <n v="2.089"/>
    <n v="43.869"/>
    <x v="63"/>
    <d v="1899-12-30T18:45:00"/>
    <s v="Cash"/>
    <n v="41.78"/>
    <n v="31.78"/>
    <n v="10"/>
    <n v="2.089"/>
    <x v="57"/>
  </r>
  <r>
    <x v="962"/>
    <x v="0"/>
    <x v="0"/>
    <s v="YAN"/>
    <x v="0"/>
    <x v="1"/>
    <x v="0"/>
    <s v="Fashion accessories"/>
    <n v="15.5"/>
    <n v="1"/>
    <n v="0.77500000000000002"/>
    <n v="16.274999999999999"/>
    <x v="35"/>
    <d v="1899-12-30T15:23:00"/>
    <s v="Credit card"/>
    <n v="15.5"/>
    <n v="5.5"/>
    <n v="10"/>
    <n v="0.77500000000000002"/>
    <x v="2"/>
  </r>
  <r>
    <x v="963"/>
    <x v="1"/>
    <x v="1"/>
    <s v="NAY"/>
    <x v="1"/>
    <x v="0"/>
    <x v="1"/>
    <s v="Electronic accessories"/>
    <n v="96.82"/>
    <n v="3"/>
    <n v="14.523"/>
    <n v="304.983"/>
    <x v="73"/>
    <d v="1899-12-30T20:37:00"/>
    <s v="Cash"/>
    <n v="290.45999999999998"/>
    <n v="280.45999999999998"/>
    <n v="10"/>
    <n v="14.523"/>
    <x v="24"/>
  </r>
  <r>
    <x v="964"/>
    <x v="2"/>
    <x v="2"/>
    <s v="MAN"/>
    <x v="0"/>
    <x v="1"/>
    <x v="1"/>
    <s v="Food and beverages"/>
    <n v="33.33"/>
    <n v="2"/>
    <n v="3.3330000000000002"/>
    <n v="69.992999999999995"/>
    <x v="53"/>
    <d v="1899-12-30T14:41:00"/>
    <s v="Credit card"/>
    <n v="66.66"/>
    <n v="56.66"/>
    <n v="10"/>
    <n v="3.3330000000000002"/>
    <x v="41"/>
  </r>
  <r>
    <x v="965"/>
    <x v="2"/>
    <x v="2"/>
    <s v="MAN"/>
    <x v="0"/>
    <x v="1"/>
    <x v="0"/>
    <s v="Electronic accessories"/>
    <n v="38.270000000000003"/>
    <n v="2"/>
    <n v="3.827"/>
    <n v="80.367000000000004"/>
    <x v="22"/>
    <d v="1899-12-30T18:18:00"/>
    <s v="Credit card"/>
    <n v="76.540000000000006"/>
    <n v="66.540000000000006"/>
    <n v="10"/>
    <n v="3.827"/>
    <x v="6"/>
  </r>
  <r>
    <x v="966"/>
    <x v="0"/>
    <x v="0"/>
    <s v="YAN"/>
    <x v="0"/>
    <x v="1"/>
    <x v="0"/>
    <s v="Home and lifestyle"/>
    <n v="33.299999999999997"/>
    <n v="9"/>
    <n v="14.984999999999999"/>
    <n v="314.685"/>
    <x v="31"/>
    <d v="1899-12-30T15:27:00"/>
    <s v="Ewallet"/>
    <n v="299.7"/>
    <n v="289.7"/>
    <n v="10"/>
    <n v="14.984999999999999"/>
    <x v="8"/>
  </r>
  <r>
    <x v="967"/>
    <x v="0"/>
    <x v="0"/>
    <s v="YAN"/>
    <x v="0"/>
    <x v="0"/>
    <x v="1"/>
    <s v="Home and lifestyle"/>
    <n v="81.010000000000005"/>
    <n v="3"/>
    <n v="12.1515"/>
    <n v="255.1815"/>
    <x v="50"/>
    <d v="1899-12-30T12:55:00"/>
    <s v="Credit card"/>
    <n v="243.03"/>
    <n v="233.03"/>
    <n v="10"/>
    <n v="12.1515"/>
    <x v="39"/>
  </r>
  <r>
    <x v="968"/>
    <x v="0"/>
    <x v="0"/>
    <s v="YAN"/>
    <x v="0"/>
    <x v="1"/>
    <x v="0"/>
    <s v="Health and beauty"/>
    <n v="15.8"/>
    <n v="3"/>
    <n v="2.37"/>
    <n v="49.77"/>
    <x v="5"/>
    <d v="1899-12-30T18:02:00"/>
    <s v="Cash"/>
    <n v="47.4"/>
    <n v="37.4"/>
    <n v="10"/>
    <n v="2.37"/>
    <x v="33"/>
  </r>
  <r>
    <x v="969"/>
    <x v="2"/>
    <x v="2"/>
    <s v="MAN"/>
    <x v="0"/>
    <x v="0"/>
    <x v="0"/>
    <s v="Electronic accessories"/>
    <n v="34.49"/>
    <n v="5"/>
    <n v="8.6225000000000005"/>
    <n v="181.07249999999999"/>
    <x v="16"/>
    <d v="1899-12-30T19:44:00"/>
    <s v="Credit card"/>
    <n v="172.45"/>
    <n v="162.44999999999999"/>
    <n v="10"/>
    <n v="8.6225000000000005"/>
    <x v="54"/>
  </r>
  <r>
    <x v="970"/>
    <x v="2"/>
    <x v="2"/>
    <s v="MAN"/>
    <x v="0"/>
    <x v="0"/>
    <x v="0"/>
    <s v="Food and beverages"/>
    <n v="84.63"/>
    <n v="10"/>
    <n v="42.314999999999998"/>
    <n v="888.61500000000001"/>
    <x v="17"/>
    <d v="1899-12-30T11:36:00"/>
    <s v="Credit card"/>
    <n v="846.3"/>
    <n v="836.3"/>
    <n v="10"/>
    <n v="42.314999999999998"/>
    <x v="54"/>
  </r>
  <r>
    <x v="971"/>
    <x v="2"/>
    <x v="2"/>
    <s v="MAN"/>
    <x v="0"/>
    <x v="0"/>
    <x v="1"/>
    <s v="Home and lifestyle"/>
    <n v="36.909999999999997"/>
    <n v="7"/>
    <n v="12.9185"/>
    <n v="271.2885"/>
    <x v="34"/>
    <d v="1899-12-30T13:51:00"/>
    <s v="Ewallet"/>
    <n v="258.37"/>
    <n v="248.37"/>
    <n v="10"/>
    <n v="12.9185"/>
    <x v="24"/>
  </r>
  <r>
    <x v="972"/>
    <x v="2"/>
    <x v="2"/>
    <s v="MAN"/>
    <x v="0"/>
    <x v="1"/>
    <x v="1"/>
    <s v="Electronic accessories"/>
    <n v="87.08"/>
    <n v="7"/>
    <n v="30.478000000000002"/>
    <n v="640.03800000000001"/>
    <x v="53"/>
    <d v="1899-12-30T15:17:00"/>
    <s v="Cash"/>
    <n v="609.55999999999995"/>
    <n v="599.55999999999995"/>
    <n v="10"/>
    <n v="30.478000000000002"/>
    <x v="46"/>
  </r>
  <r>
    <x v="973"/>
    <x v="0"/>
    <x v="0"/>
    <s v="YAN"/>
    <x v="0"/>
    <x v="1"/>
    <x v="1"/>
    <s v="Home and lifestyle"/>
    <n v="80.08"/>
    <n v="3"/>
    <n v="12.012"/>
    <n v="252.25200000000001"/>
    <x v="48"/>
    <d v="1899-12-30T15:29:00"/>
    <s v="Cash"/>
    <n v="240.24"/>
    <n v="230.24"/>
    <n v="10"/>
    <n v="12.012"/>
    <x v="38"/>
  </r>
  <r>
    <x v="974"/>
    <x v="1"/>
    <x v="1"/>
    <s v="NAY"/>
    <x v="1"/>
    <x v="1"/>
    <x v="1"/>
    <s v="Fashion accessories"/>
    <n v="86.13"/>
    <n v="2"/>
    <n v="8.6129999999999995"/>
    <n v="180.87299999999999"/>
    <x v="13"/>
    <d v="1899-12-30T17:59:00"/>
    <s v="Cash"/>
    <n v="172.26"/>
    <n v="162.26"/>
    <n v="10"/>
    <n v="8.6129999999999995"/>
    <x v="13"/>
  </r>
  <r>
    <x v="975"/>
    <x v="2"/>
    <x v="2"/>
    <s v="MAN"/>
    <x v="0"/>
    <x v="0"/>
    <x v="1"/>
    <s v="Fashion accessories"/>
    <n v="49.92"/>
    <n v="2"/>
    <n v="4.992"/>
    <n v="104.83199999999999"/>
    <x v="43"/>
    <d v="1899-12-30T11:55:00"/>
    <s v="Credit card"/>
    <n v="99.84"/>
    <n v="89.84"/>
    <n v="10"/>
    <n v="4.992"/>
    <x v="27"/>
  </r>
  <r>
    <x v="976"/>
    <x v="0"/>
    <x v="0"/>
    <s v="YAN"/>
    <x v="0"/>
    <x v="1"/>
    <x v="0"/>
    <s v="Food and beverages"/>
    <n v="74.66"/>
    <n v="4"/>
    <n v="14.932"/>
    <n v="313.572"/>
    <x v="31"/>
    <d v="1899-12-30T10:39:00"/>
    <s v="Cash"/>
    <n v="298.64"/>
    <n v="288.64"/>
    <n v="10"/>
    <n v="14.932"/>
    <x v="23"/>
  </r>
  <r>
    <x v="977"/>
    <x v="2"/>
    <x v="2"/>
    <s v="MAN"/>
    <x v="0"/>
    <x v="0"/>
    <x v="1"/>
    <s v="Food and beverages"/>
    <n v="26.6"/>
    <n v="6"/>
    <n v="7.98"/>
    <n v="167.58"/>
    <x v="84"/>
    <d v="1899-12-30T15:10:00"/>
    <s v="Ewallet"/>
    <n v="159.6"/>
    <n v="149.6"/>
    <n v="10"/>
    <n v="7.98"/>
    <x v="49"/>
  </r>
  <r>
    <x v="978"/>
    <x v="2"/>
    <x v="2"/>
    <s v="MAN"/>
    <x v="0"/>
    <x v="1"/>
    <x v="0"/>
    <s v="Electronic accessories"/>
    <n v="25.45"/>
    <n v="1"/>
    <n v="1.2725"/>
    <n v="26.7225"/>
    <x v="24"/>
    <d v="1899-12-30T18:10:00"/>
    <s v="Credit card"/>
    <n v="25.45"/>
    <n v="15.45"/>
    <n v="10"/>
    <n v="1.2725"/>
    <x v="20"/>
  </r>
  <r>
    <x v="979"/>
    <x v="2"/>
    <x v="2"/>
    <s v="MAN"/>
    <x v="0"/>
    <x v="1"/>
    <x v="0"/>
    <s v="Food and beverages"/>
    <n v="67.77"/>
    <n v="1"/>
    <n v="3.3885000000000001"/>
    <n v="71.158500000000004"/>
    <x v="87"/>
    <d v="1899-12-30T20:43:00"/>
    <s v="Credit card"/>
    <n v="67.77"/>
    <n v="57.769999999999996"/>
    <n v="10"/>
    <n v="3.3885000000000001"/>
    <x v="35"/>
  </r>
  <r>
    <x v="980"/>
    <x v="1"/>
    <x v="1"/>
    <s v="NAY"/>
    <x v="1"/>
    <x v="0"/>
    <x v="1"/>
    <s v="Food and beverages"/>
    <n v="59.59"/>
    <n v="4"/>
    <n v="11.917999999999999"/>
    <n v="250.27799999999999"/>
    <x v="64"/>
    <d v="1899-12-30T12:46:00"/>
    <s v="Cash"/>
    <n v="238.36"/>
    <n v="228.36"/>
    <n v="10"/>
    <n v="11.917999999999999"/>
    <x v="57"/>
  </r>
  <r>
    <x v="981"/>
    <x v="0"/>
    <x v="0"/>
    <s v="YAN"/>
    <x v="0"/>
    <x v="1"/>
    <x v="1"/>
    <s v="Health and beauty"/>
    <n v="58.15"/>
    <n v="4"/>
    <n v="11.63"/>
    <n v="244.23"/>
    <x v="54"/>
    <d v="1899-12-30T17:44:00"/>
    <s v="Cash"/>
    <n v="232.6"/>
    <n v="222.6"/>
    <n v="10"/>
    <n v="11.63"/>
    <x v="3"/>
  </r>
  <r>
    <x v="982"/>
    <x v="0"/>
    <x v="0"/>
    <s v="YAN"/>
    <x v="0"/>
    <x v="0"/>
    <x v="0"/>
    <s v="Sports and travel"/>
    <n v="97.48"/>
    <n v="9"/>
    <n v="43.866"/>
    <n v="921.18600000000004"/>
    <x v="86"/>
    <d v="1899-12-30T14:19:00"/>
    <s v="Ewallet"/>
    <n v="877.32"/>
    <n v="867.32"/>
    <n v="10"/>
    <n v="43.866"/>
    <x v="2"/>
  </r>
  <r>
    <x v="983"/>
    <x v="1"/>
    <x v="1"/>
    <s v="NAY"/>
    <x v="1"/>
    <x v="1"/>
    <x v="1"/>
    <s v="Health and beauty"/>
    <n v="99.96"/>
    <n v="7"/>
    <n v="34.985999999999997"/>
    <n v="734.70600000000002"/>
    <x v="54"/>
    <d v="1899-12-30T10:33:00"/>
    <s v="Cash"/>
    <n v="699.72"/>
    <n v="689.72"/>
    <n v="10"/>
    <n v="34.985999999999997"/>
    <x v="36"/>
  </r>
  <r>
    <x v="984"/>
    <x v="1"/>
    <x v="1"/>
    <s v="NAY"/>
    <x v="1"/>
    <x v="1"/>
    <x v="1"/>
    <s v="Electronic accessories"/>
    <n v="96.37"/>
    <n v="7"/>
    <n v="33.729500000000002"/>
    <n v="708.31949999999995"/>
    <x v="51"/>
    <d v="1899-12-30T11:40:00"/>
    <s v="Cash"/>
    <n v="674.59"/>
    <n v="664.59"/>
    <n v="10"/>
    <n v="33.729500000000002"/>
    <x v="22"/>
  </r>
  <r>
    <x v="985"/>
    <x v="2"/>
    <x v="2"/>
    <s v="MAN"/>
    <x v="0"/>
    <x v="1"/>
    <x v="0"/>
    <s v="Fashion accessories"/>
    <n v="63.71"/>
    <n v="5"/>
    <n v="15.9275"/>
    <n v="334.47750000000002"/>
    <x v="13"/>
    <d v="1899-12-30T19:30:00"/>
    <s v="Ewallet"/>
    <n v="318.55"/>
    <n v="308.55"/>
    <n v="10"/>
    <n v="15.9275"/>
    <x v="23"/>
  </r>
  <r>
    <x v="986"/>
    <x v="2"/>
    <x v="2"/>
    <s v="MAN"/>
    <x v="0"/>
    <x v="1"/>
    <x v="0"/>
    <s v="Health and beauty"/>
    <n v="14.76"/>
    <n v="2"/>
    <n v="1.476"/>
    <n v="30.995999999999999"/>
    <x v="67"/>
    <d v="1899-12-30T14:42:00"/>
    <s v="Ewallet"/>
    <n v="29.52"/>
    <n v="19.52"/>
    <n v="10"/>
    <n v="1.476"/>
    <x v="42"/>
  </r>
  <r>
    <x v="987"/>
    <x v="2"/>
    <x v="2"/>
    <s v="MAN"/>
    <x v="0"/>
    <x v="0"/>
    <x v="1"/>
    <s v="Health and beauty"/>
    <n v="62"/>
    <n v="8"/>
    <n v="24.8"/>
    <n v="520.79999999999995"/>
    <x v="75"/>
    <d v="1899-12-30T19:08:00"/>
    <s v="Credit card"/>
    <n v="496"/>
    <n v="486"/>
    <n v="10"/>
    <n v="24.8"/>
    <x v="56"/>
  </r>
  <r>
    <x v="988"/>
    <x v="1"/>
    <x v="1"/>
    <s v="NAY"/>
    <x v="1"/>
    <x v="0"/>
    <x v="1"/>
    <s v="Electronic accessories"/>
    <n v="82.34"/>
    <n v="10"/>
    <n v="41.17"/>
    <n v="864.57"/>
    <x v="14"/>
    <d v="1899-12-30T19:12:00"/>
    <s v="Ewallet"/>
    <n v="823.4"/>
    <n v="813.4"/>
    <n v="10"/>
    <n v="41.17"/>
    <x v="42"/>
  </r>
  <r>
    <x v="989"/>
    <x v="2"/>
    <x v="2"/>
    <s v="MAN"/>
    <x v="0"/>
    <x v="0"/>
    <x v="1"/>
    <s v="Health and beauty"/>
    <n v="75.37"/>
    <n v="8"/>
    <n v="30.148"/>
    <n v="633.10799999999995"/>
    <x v="26"/>
    <d v="1899-12-30T15:46:00"/>
    <s v="Credit card"/>
    <n v="602.96"/>
    <n v="592.96"/>
    <n v="10"/>
    <n v="30.148"/>
    <x v="3"/>
  </r>
  <r>
    <x v="990"/>
    <x v="0"/>
    <x v="0"/>
    <s v="YAN"/>
    <x v="0"/>
    <x v="1"/>
    <x v="0"/>
    <s v="Food and beverages"/>
    <n v="56.56"/>
    <n v="5"/>
    <n v="14.14"/>
    <n v="296.94"/>
    <x v="23"/>
    <d v="1899-12-30T19:06:00"/>
    <s v="Credit card"/>
    <n v="282.8"/>
    <n v="272.8"/>
    <n v="10"/>
    <n v="14.14"/>
    <x v="10"/>
  </r>
  <r>
    <x v="991"/>
    <x v="2"/>
    <x v="2"/>
    <s v="MAN"/>
    <x v="0"/>
    <x v="1"/>
    <x v="0"/>
    <s v="Sports and travel"/>
    <n v="76.599999999999994"/>
    <n v="10"/>
    <n v="38.299999999999997"/>
    <n v="804.3"/>
    <x v="46"/>
    <d v="1899-12-30T18:10:00"/>
    <s v="Ewallet"/>
    <n v="766"/>
    <n v="756"/>
    <n v="10"/>
    <n v="38.299999999999997"/>
    <x v="22"/>
  </r>
  <r>
    <x v="992"/>
    <x v="0"/>
    <x v="0"/>
    <s v="YAN"/>
    <x v="0"/>
    <x v="1"/>
    <x v="1"/>
    <s v="Electronic accessories"/>
    <n v="58.03"/>
    <n v="2"/>
    <n v="5.8029999999999999"/>
    <n v="121.863"/>
    <x v="24"/>
    <d v="1899-12-30T20:46:00"/>
    <s v="Ewallet"/>
    <n v="116.06"/>
    <n v="106.06"/>
    <n v="10"/>
    <n v="5.8029999999999999"/>
    <x v="55"/>
  </r>
  <r>
    <x v="993"/>
    <x v="2"/>
    <x v="2"/>
    <s v="MAN"/>
    <x v="0"/>
    <x v="1"/>
    <x v="1"/>
    <s v="Fashion accessories"/>
    <n v="17.489999999999998"/>
    <n v="10"/>
    <n v="8.7449999999999992"/>
    <n v="183.64500000000001"/>
    <x v="70"/>
    <d v="1899-12-30T18:35:00"/>
    <s v="Ewallet"/>
    <n v="174.9"/>
    <n v="164.9"/>
    <n v="10"/>
    <n v="8.7449999999999992"/>
    <x v="37"/>
  </r>
  <r>
    <x v="994"/>
    <x v="1"/>
    <x v="1"/>
    <s v="NAY"/>
    <x v="1"/>
    <x v="0"/>
    <x v="0"/>
    <s v="Electronic accessories"/>
    <n v="60.95"/>
    <n v="1"/>
    <n v="3.0474999999999999"/>
    <n v="63.997500000000002"/>
    <x v="67"/>
    <d v="1899-12-30T11:40:00"/>
    <s v="Ewallet"/>
    <n v="60.95"/>
    <n v="50.95"/>
    <n v="10"/>
    <n v="3.0474999999999999"/>
    <x v="9"/>
  </r>
  <r>
    <x v="995"/>
    <x v="1"/>
    <x v="1"/>
    <s v="NAY"/>
    <x v="1"/>
    <x v="1"/>
    <x v="1"/>
    <s v="Health and beauty"/>
    <n v="40.35"/>
    <n v="1"/>
    <n v="2.0175000000000001"/>
    <n v="42.3675"/>
    <x v="71"/>
    <d v="1899-12-30T13:46:00"/>
    <s v="Ewallet"/>
    <n v="40.35"/>
    <n v="30.35"/>
    <n v="10"/>
    <n v="2.0175000000000001"/>
    <x v="56"/>
  </r>
  <r>
    <x v="996"/>
    <x v="2"/>
    <x v="2"/>
    <s v="MAN"/>
    <x v="0"/>
    <x v="1"/>
    <x v="0"/>
    <s v="Home and lifestyle"/>
    <n v="97.38"/>
    <n v="10"/>
    <n v="48.69"/>
    <n v="1022.49"/>
    <x v="22"/>
    <d v="1899-12-30T17:16:00"/>
    <s v="Ewallet"/>
    <n v="973.8"/>
    <n v="963.8"/>
    <n v="10"/>
    <n v="48.69"/>
    <x v="18"/>
  </r>
  <r>
    <x v="997"/>
    <x v="0"/>
    <x v="0"/>
    <s v="YAN"/>
    <x v="0"/>
    <x v="0"/>
    <x v="1"/>
    <s v="Food and beverages"/>
    <n v="31.84"/>
    <n v="1"/>
    <n v="1.5920000000000001"/>
    <n v="33.432000000000002"/>
    <x v="57"/>
    <d v="1899-12-30T13:22:00"/>
    <s v="Cash"/>
    <n v="31.84"/>
    <n v="21.84"/>
    <n v="10"/>
    <n v="1.5920000000000001"/>
    <x v="25"/>
  </r>
  <r>
    <x v="998"/>
    <x v="0"/>
    <x v="0"/>
    <s v="YAN"/>
    <x v="0"/>
    <x v="1"/>
    <x v="1"/>
    <s v="Home and lifestyle"/>
    <n v="65.819999999999993"/>
    <n v="1"/>
    <n v="3.2909999999999999"/>
    <n v="69.111000000000004"/>
    <x v="70"/>
    <d v="1899-12-30T15:33:00"/>
    <s v="Cash"/>
    <n v="65.819999999999993"/>
    <n v="55.819999999999993"/>
    <n v="10"/>
    <n v="3.2909999999999999"/>
    <x v="5"/>
  </r>
  <r>
    <x v="999"/>
    <x v="0"/>
    <x v="0"/>
    <s v="YAN"/>
    <x v="0"/>
    <x v="0"/>
    <x v="0"/>
    <s v="Fashion accessories"/>
    <n v="88.34"/>
    <n v="7"/>
    <n v="30.919"/>
    <n v="649.29899999999998"/>
    <x v="67"/>
    <d v="1899-12-30T13:28:00"/>
    <s v="Cash"/>
    <n v="618.38"/>
    <n v="608.38"/>
    <n v="10"/>
    <n v="30.919"/>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296F4-E7DC-4797-919E-913C723A24D4}" name="PivotChar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14" firstHeaderRow="1" firstDataRow="1" firstDataCol="1"/>
  <pivotFields count="3">
    <pivotField axis="axisRow" allDrilled="1" subtotalTop="0" showAll="0" dataSourceSort="1" defaultSubtotal="0" defaultAttributeDrillState="1">
      <items count="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s>
  <rowFields count="2">
    <field x="1"/>
    <field x="0"/>
  </rowFields>
  <rowItems count="13">
    <i>
      <x/>
    </i>
    <i>
      <x v="1"/>
    </i>
    <i>
      <x v="2"/>
    </i>
    <i>
      <x v="3"/>
    </i>
    <i>
      <x v="4"/>
    </i>
    <i>
      <x v="5"/>
    </i>
    <i>
      <x v="6"/>
    </i>
    <i>
      <x v="7"/>
    </i>
    <i>
      <x v="8"/>
    </i>
    <i>
      <x v="9"/>
    </i>
    <i>
      <x v="10"/>
    </i>
    <i>
      <x v="11"/>
    </i>
    <i t="grand">
      <x/>
    </i>
  </rowItems>
  <colItems count="1">
    <i/>
  </colItems>
  <dataFields count="1">
    <dataField name="Sum of Product Profit %"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rowHierarchiesUsage count="2">
    <rowHierarchyUsage hierarchyUsage="6"/>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3" columnCount="1" cacheId="1242545392">
        <x15:pivotRow count="1">
          <x15:c>
            <x15:v>270612.2180950141</x15:v>
            <x15:x in="0"/>
          </x15:c>
        </x15:pivotRow>
        <x15:pivotRow count="1">
          <x15:c>
            <x15:v>461021.9449131061</x15:v>
            <x15:x in="0"/>
          </x15:c>
        </x15:pivotRow>
        <x15:pivotRow count="1">
          <x15:c>
            <x15:v>476796.12338723225</x15:v>
            <x15:x in="0"/>
          </x15:c>
        </x15:pivotRow>
        <x15:pivotRow count="1">
          <x15:c>
            <x15:v>480276.49217961851</x15:v>
            <x15:x in="0"/>
          </x15:c>
        </x15:pivotRow>
        <x15:pivotRow count="1">
          <x15:c>
            <x15:v>431790.27985199908</x15:v>
            <x15:x in="0"/>
          </x15:c>
        </x15:pivotRow>
        <x15:pivotRow count="1">
          <x15:c>
            <x15:v>362182.84742712573</x15:v>
            <x15:x in="0"/>
          </x15:c>
        </x15:pivotRow>
        <x15:pivotRow count="1">
          <x15:c>
            <x15:v>481476.18304544274</x15:v>
            <x15:x in="0"/>
          </x15:c>
        </x15:pivotRow>
        <x15:pivotRow count="1">
          <x15:c>
            <x15:v>294531.94068898604</x15:v>
            <x15:x in="0"/>
          </x15:c>
        </x15:pivotRow>
        <x15:pivotRow count="1">
          <x15:c>
            <x15:v>336542.13246548525</x15:v>
            <x15:x in="0"/>
          </x15:c>
        </x15:pivotRow>
        <x15:pivotRow count="1">
          <x15:c>
            <x15:v>369603.43052707991</x15:v>
            <x15:x in="0"/>
          </x15:c>
        </x15:pivotRow>
        <x15:pivotRow count="1">
          <x15:c>
            <x15:v>509926.6704202703</x15:v>
            <x15:x in="0"/>
          </x15:c>
        </x15:pivotRow>
        <x15:pivotRow count="1">
          <x15:c>
            <x15:v>359499.72861887631</x15:v>
            <x15:x in="0"/>
          </x15:c>
        </x15:pivotRow>
        <x15:pivotRow count="1">
          <x15:c>
            <x15:v>4834259.9916202165</x15:v>
            <x15:x in="0"/>
          </x15:c>
        </x15:pivotRow>
      </x15:pivotTableData>
    </ext>
    <ext xmlns:x15="http://schemas.microsoft.com/office/spreadsheetml/2010/11/main" uri="{E67621CE-5B39-4880-91FE-76760E9C1902}">
      <x15:pivotTableUISettings>
        <x15:activeTabTopLevelEntity name="[Fact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0AE966-A843-4611-B272-03CFD795F0C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G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numFmtId="164" showAll="0"/>
    <pivotField numFmtId="164" showAll="0"/>
    <pivotField dataField="1"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gross income" fld="18" baseField="0" baseItem="0" numFmtId="165"/>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CB9652-DF80-4A68-9CC0-5316AAD299B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K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numFmtId="164" showAll="0"/>
    <pivotField numFmtId="164"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fld="11" baseField="0" baseItem="0" numFmtId="165"/>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A27D4A-01A0-4FC7-91AF-9A2E0163E22A}" name="PC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2:Y5" firstHeaderRow="0" firstDataRow="1" firstDataCol="1"/>
  <pivotFields count="21">
    <pivotField showAll="0">
      <items count="1001">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 t="default"/>
      </items>
    </pivotField>
    <pivotField showAll="0">
      <items count="4">
        <item x="0"/>
        <item x="2"/>
        <item x="1"/>
        <item t="default"/>
      </items>
    </pivotField>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dataField="1" showAll="0"/>
    <pivotField showAll="0"/>
    <pivotField showAll="0"/>
    <pivotField numFmtId="14" showAll="0"/>
    <pivotField numFmtId="20" showAll="0"/>
    <pivotField showAll="0"/>
    <pivotField dataField="1" showAll="0"/>
    <pivotField dataField="1" numFmtId="2" showAll="0"/>
    <pivotField numFmtId="1" showAll="0"/>
    <pivotField dataField="1" showAll="0"/>
    <pivotField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s>
  <rowFields count="1">
    <field x="6"/>
  </rowFields>
  <rowItems count="3">
    <i>
      <x/>
    </i>
    <i>
      <x v="1"/>
    </i>
    <i t="grand">
      <x/>
    </i>
  </rowItems>
  <colFields count="1">
    <field x="-2"/>
  </colFields>
  <colItems count="4">
    <i>
      <x/>
    </i>
    <i i="1">
      <x v="1"/>
    </i>
    <i i="2">
      <x v="2"/>
    </i>
    <i i="3">
      <x v="3"/>
    </i>
  </colItems>
  <dataFields count="4">
    <dataField name="Sum of Cost Price" fld="16" baseField="0" baseItem="0"/>
    <dataField name="Sum of Selling Price" fld="15" baseField="0" baseItem="0"/>
    <dataField name="Sum of gross income" fld="18" baseField="0" baseItem="0"/>
    <dataField name="Sum of Quantity" fld="9" baseField="0" baseItem="0"/>
  </dataFields>
  <chartFormats count="8">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92B195-3E52-4018-9AE9-F99EA042EE3F}" name="PC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X8:AA11" firstHeaderRow="0" firstDataRow="1" firstDataCol="1"/>
  <pivotFields count="21">
    <pivotField showAll="0"/>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dataField="1" showAll="0"/>
    <pivotField showAll="0"/>
    <pivotField showAll="0"/>
    <pivotField numFmtId="14" showAll="0"/>
    <pivotField numFmtId="20" showAll="0"/>
    <pivotField showAll="0"/>
    <pivotField dataField="1" showAll="0"/>
    <pivotField dataField="1" numFmtId="2" showAll="0"/>
    <pivotField numFmtId="1" showAll="0"/>
    <pivotField showAll="0"/>
    <pivotField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s>
  <rowFields count="1">
    <field x="5"/>
  </rowFields>
  <rowItems count="3">
    <i>
      <x/>
    </i>
    <i>
      <x v="1"/>
    </i>
    <i t="grand">
      <x/>
    </i>
  </rowItems>
  <colFields count="1">
    <field x="-2"/>
  </colFields>
  <colItems count="3">
    <i>
      <x/>
    </i>
    <i i="1">
      <x v="1"/>
    </i>
    <i i="2">
      <x v="2"/>
    </i>
  </colItems>
  <dataFields count="3">
    <dataField name="Sum of Cost Price" fld="16" baseField="0" baseItem="0"/>
    <dataField name="Sum of Selling Price" fld="15" baseField="0" baseItem="0"/>
    <dataField name="Sum of Quantity"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AB53DA-0DAD-493F-A78F-793590B02E99}" name="PC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U8:V12" firstHeaderRow="1" firstDataRow="1" firstDataCol="1"/>
  <pivotFields count="21">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numFmtId="14" showAll="0"/>
    <pivotField numFmtId="20" showAll="0"/>
    <pivotField showAll="0"/>
    <pivotField showAll="0"/>
    <pivotField numFmtId="2" showAll="0"/>
    <pivotField numFmtId="1" showAll="0"/>
    <pivotField showAll="0"/>
    <pivotField dataField="1"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s>
  <rowFields count="1">
    <field x="2"/>
  </rowFields>
  <rowItems count="4">
    <i>
      <x/>
    </i>
    <i>
      <x v="1"/>
    </i>
    <i>
      <x v="2"/>
    </i>
    <i t="grand">
      <x/>
    </i>
  </rowItems>
  <colItems count="1">
    <i/>
  </colItems>
  <dataFields count="1">
    <dataField name="Sum of Rating" fld="1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DBFCA3-F2C4-42F6-9CA0-F5C6821290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D15" firstHeaderRow="1" firstDataRow="1" firstDataCol="1"/>
  <pivotFields count="21">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dataField="1" showAll="0"/>
    <pivotField numFmtId="164" showAll="0"/>
    <pivotField numFmtId="164" showAll="0"/>
    <pivotField showAll="0"/>
    <pivotField showAll="0"/>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Items count="1">
    <i/>
  </colItems>
  <dataFields count="1">
    <dataField name="Sum of Selling Price" fld="15" baseField="0" baseItem="0"/>
  </dataFields>
  <formats count="1">
    <format dxfId="21">
      <pivotArea collapsedLevelsAreSubtotals="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BA2AEE-99C7-4E5B-B1CE-A0C1CA21170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G21" firstHeaderRow="1" firstDataRow="1" firstDataCol="1"/>
  <pivotFields count="21">
    <pivotField axis="axisRow" showAll="0" measureFilter="1" sortType="descending">
      <items count="1001">
        <item x="336"/>
        <item x="844"/>
        <item x="185"/>
        <item x="855"/>
        <item x="160"/>
        <item x="534"/>
        <item x="214"/>
        <item x="450"/>
        <item x="355"/>
        <item x="210"/>
        <item x="923"/>
        <item x="786"/>
        <item x="769"/>
        <item x="990"/>
        <item x="876"/>
        <item x="394"/>
        <item x="887"/>
        <item x="975"/>
        <item x="252"/>
        <item x="405"/>
        <item x="601"/>
        <item x="889"/>
        <item x="593"/>
        <item x="465"/>
        <item x="65"/>
        <item x="203"/>
        <item x="777"/>
        <item x="342"/>
        <item x="92"/>
        <item x="870"/>
        <item x="30"/>
        <item x="97"/>
        <item x="312"/>
        <item x="80"/>
        <item x="126"/>
        <item x="818"/>
        <item x="330"/>
        <item x="382"/>
        <item x="698"/>
        <item x="958"/>
        <item x="561"/>
        <item x="853"/>
        <item x="246"/>
        <item x="98"/>
        <item x="903"/>
        <item x="797"/>
        <item x="497"/>
        <item x="847"/>
        <item x="507"/>
        <item x="109"/>
        <item x="350"/>
        <item x="842"/>
        <item x="946"/>
        <item x="648"/>
        <item x="532"/>
        <item x="716"/>
        <item x="628"/>
        <item x="197"/>
        <item x="64"/>
        <item x="869"/>
        <item x="623"/>
        <item x="907"/>
        <item x="182"/>
        <item x="260"/>
        <item x="999"/>
        <item x="860"/>
        <item x="29"/>
        <item x="309"/>
        <item x="196"/>
        <item x="418"/>
        <item x="81"/>
        <item x="955"/>
        <item x="848"/>
        <item x="250"/>
        <item x="850"/>
        <item x="376"/>
        <item x="760"/>
        <item x="661"/>
        <item x="73"/>
        <item x="544"/>
        <item x="861"/>
        <item x="617"/>
        <item x="66"/>
        <item x="922"/>
        <item x="434"/>
        <item x="226"/>
        <item x="334"/>
        <item x="570"/>
        <item x="351"/>
        <item x="706"/>
        <item x="365"/>
        <item x="817"/>
        <item x="804"/>
        <item x="403"/>
        <item x="194"/>
        <item x="605"/>
        <item x="78"/>
        <item x="14"/>
        <item x="279"/>
        <item x="618"/>
        <item x="529"/>
        <item x="528"/>
        <item x="175"/>
        <item x="697"/>
        <item x="929"/>
        <item x="183"/>
        <item x="719"/>
        <item x="261"/>
        <item x="209"/>
        <item x="58"/>
        <item x="658"/>
        <item x="626"/>
        <item x="326"/>
        <item x="812"/>
        <item x="894"/>
        <item x="674"/>
        <item x="439"/>
        <item x="942"/>
        <item x="981"/>
        <item x="266"/>
        <item x="835"/>
        <item x="752"/>
        <item x="739"/>
        <item x="845"/>
        <item x="61"/>
        <item x="307"/>
        <item x="131"/>
        <item x="215"/>
        <item x="766"/>
        <item x="695"/>
        <item x="248"/>
        <item x="578"/>
        <item x="168"/>
        <item x="71"/>
        <item x="487"/>
        <item x="964"/>
        <item x="642"/>
        <item x="398"/>
        <item x="787"/>
        <item x="219"/>
        <item x="612"/>
        <item x="718"/>
        <item x="591"/>
        <item x="764"/>
        <item x="83"/>
        <item x="319"/>
        <item x="710"/>
        <item x="756"/>
        <item x="249"/>
        <item x="822"/>
        <item x="953"/>
        <item x="270"/>
        <item x="155"/>
        <item x="896"/>
        <item x="666"/>
        <item x="299"/>
        <item x="646"/>
        <item x="53"/>
        <item x="814"/>
        <item x="39"/>
        <item x="918"/>
        <item x="722"/>
        <item x="753"/>
        <item x="856"/>
        <item x="686"/>
        <item x="455"/>
        <item x="470"/>
        <item x="96"/>
        <item x="17"/>
        <item x="986"/>
        <item x="879"/>
        <item x="563"/>
        <item x="397"/>
        <item x="827"/>
        <item x="708"/>
        <item x="771"/>
        <item x="803"/>
        <item x="931"/>
        <item x="732"/>
        <item x="79"/>
        <item x="237"/>
        <item x="676"/>
        <item x="435"/>
        <item x="699"/>
        <item x="800"/>
        <item x="0"/>
        <item x="416"/>
        <item x="917"/>
        <item x="205"/>
        <item x="857"/>
        <item x="550"/>
        <item x="152"/>
        <item x="225"/>
        <item x="324"/>
        <item x="468"/>
        <item x="970"/>
        <item x="992"/>
        <item x="419"/>
        <item x="974"/>
        <item x="792"/>
        <item x="451"/>
        <item x="297"/>
        <item x="377"/>
        <item x="158"/>
        <item x="652"/>
        <item x="428"/>
        <item x="421"/>
        <item x="649"/>
        <item x="874"/>
        <item x="714"/>
        <item x="302"/>
        <item x="520"/>
        <item x="172"/>
        <item x="740"/>
        <item x="99"/>
        <item x="75"/>
        <item x="406"/>
        <item x="187"/>
        <item x="140"/>
        <item x="473"/>
        <item x="269"/>
        <item x="372"/>
        <item x="328"/>
        <item x="85"/>
        <item x="459"/>
        <item x="257"/>
        <item x="703"/>
        <item x="711"/>
        <item x="980"/>
        <item x="296"/>
        <item x="47"/>
        <item x="452"/>
        <item x="997"/>
        <item x="505"/>
        <item x="395"/>
        <item x="347"/>
        <item x="662"/>
        <item x="387"/>
        <item x="898"/>
        <item x="407"/>
        <item x="916"/>
        <item x="229"/>
        <item x="940"/>
        <item x="525"/>
        <item x="327"/>
        <item x="566"/>
        <item x="915"/>
        <item x="104"/>
        <item x="893"/>
        <item x="664"/>
        <item x="558"/>
        <item x="768"/>
        <item x="456"/>
        <item x="486"/>
        <item x="770"/>
        <item x="645"/>
        <item x="105"/>
        <item x="318"/>
        <item x="254"/>
        <item x="788"/>
        <item x="941"/>
        <item x="794"/>
        <item x="478"/>
        <item x="545"/>
        <item x="136"/>
        <item x="895"/>
        <item x="5"/>
        <item x="198"/>
        <item x="565"/>
        <item x="413"/>
        <item x="132"/>
        <item x="587"/>
        <item x="640"/>
        <item x="9"/>
        <item x="337"/>
        <item x="993"/>
        <item x="386"/>
        <item x="692"/>
        <item x="167"/>
        <item x="271"/>
        <item x="490"/>
        <item x="146"/>
        <item x="669"/>
        <item x="721"/>
        <item x="211"/>
        <item x="474"/>
        <item x="947"/>
        <item x="813"/>
        <item x="482"/>
        <item x="206"/>
        <item x="622"/>
        <item x="837"/>
        <item x="48"/>
        <item x="125"/>
        <item x="283"/>
        <item x="375"/>
        <item x="639"/>
        <item x="8"/>
        <item x="747"/>
        <item x="128"/>
        <item x="384"/>
        <item x="251"/>
        <item x="838"/>
        <item x="117"/>
        <item x="121"/>
        <item x="852"/>
        <item x="16"/>
        <item x="213"/>
        <item x="262"/>
        <item x="631"/>
        <item x="994"/>
        <item x="755"/>
        <item x="790"/>
        <item x="567"/>
        <item x="401"/>
        <item x="427"/>
        <item x="26"/>
        <item x="320"/>
        <item x="678"/>
        <item x="687"/>
        <item x="546"/>
        <item x="235"/>
        <item x="113"/>
        <item x="537"/>
        <item x="671"/>
        <item x="118"/>
        <item x="603"/>
        <item x="619"/>
        <item x="930"/>
        <item x="663"/>
        <item x="193"/>
        <item x="32"/>
        <item x="704"/>
        <item x="460"/>
        <item x="120"/>
        <item x="919"/>
        <item x="23"/>
        <item x="831"/>
        <item x="57"/>
        <item x="731"/>
        <item x="331"/>
        <item x="273"/>
        <item x="87"/>
        <item x="338"/>
        <item x="356"/>
        <item x="495"/>
        <item x="2"/>
        <item x="868"/>
        <item x="107"/>
        <item x="780"/>
        <item x="627"/>
        <item x="106"/>
        <item x="489"/>
        <item x="700"/>
        <item x="909"/>
        <item x="321"/>
        <item x="502"/>
        <item x="806"/>
        <item x="44"/>
        <item x="433"/>
        <item x="52"/>
        <item x="368"/>
        <item x="360"/>
        <item x="636"/>
        <item x="522"/>
        <item x="150"/>
        <item x="173"/>
        <item x="877"/>
        <item x="492"/>
        <item x="892"/>
        <item x="735"/>
        <item x="200"/>
        <item x="795"/>
        <item x="361"/>
        <item x="968"/>
        <item x="247"/>
        <item x="317"/>
        <item x="509"/>
        <item x="991"/>
        <item x="519"/>
        <item x="477"/>
        <item x="624"/>
        <item x="135"/>
        <item x="389"/>
        <item x="902"/>
        <item x="378"/>
        <item x="512"/>
        <item x="33"/>
        <item x="95"/>
        <item x="286"/>
        <item x="189"/>
        <item x="765"/>
        <item x="962"/>
        <item x="723"/>
        <item x="577"/>
        <item x="133"/>
        <item x="632"/>
        <item x="670"/>
        <item x="108"/>
        <item x="763"/>
        <item x="404"/>
        <item x="184"/>
        <item x="846"/>
        <item x="751"/>
        <item x="594"/>
        <item x="294"/>
        <item x="151"/>
        <item x="871"/>
        <item x="227"/>
        <item x="535"/>
        <item x="551"/>
        <item x="359"/>
        <item x="956"/>
        <item x="672"/>
        <item x="479"/>
        <item x="139"/>
        <item x="952"/>
        <item x="431"/>
        <item x="647"/>
        <item x="49"/>
        <item x="501"/>
        <item x="208"/>
        <item x="301"/>
        <item x="267"/>
        <item x="825"/>
        <item x="411"/>
        <item x="147"/>
        <item x="453"/>
        <item x="332"/>
        <item x="275"/>
        <item x="810"/>
        <item x="90"/>
        <item x="353"/>
        <item x="284"/>
        <item x="323"/>
        <item x="651"/>
        <item x="392"/>
        <item x="657"/>
        <item x="592"/>
        <item x="216"/>
        <item x="606"/>
        <item x="808"/>
        <item x="291"/>
        <item x="966"/>
        <item x="496"/>
        <item x="195"/>
        <item x="488"/>
        <item x="673"/>
        <item x="41"/>
        <item x="467"/>
        <item x="357"/>
        <item x="987"/>
        <item x="102"/>
        <item x="574"/>
        <item x="438"/>
        <item x="129"/>
        <item x="24"/>
        <item x="843"/>
        <item x="218"/>
        <item x="884"/>
        <item x="164"/>
        <item x="743"/>
        <item x="231"/>
        <item x="904"/>
        <item x="872"/>
        <item x="607"/>
        <item x="201"/>
        <item x="390"/>
        <item x="547"/>
        <item x="480"/>
        <item x="240"/>
        <item x="548"/>
        <item x="828"/>
        <item x="278"/>
        <item x="781"/>
        <item x="524"/>
        <item x="863"/>
        <item x="457"/>
        <item x="310"/>
        <item x="348"/>
        <item x="973"/>
        <item x="245"/>
        <item x="11"/>
        <item x="680"/>
        <item x="833"/>
        <item x="335"/>
        <item x="276"/>
        <item x="385"/>
        <item x="761"/>
        <item x="281"/>
        <item x="913"/>
        <item x="517"/>
        <item x="977"/>
        <item x="665"/>
        <item x="784"/>
        <item x="564"/>
        <item x="308"/>
        <item x="94"/>
        <item x="504"/>
        <item x="72"/>
        <item x="684"/>
        <item x="491"/>
        <item x="615"/>
        <item x="901"/>
        <item x="165"/>
        <item x="88"/>
        <item x="950"/>
        <item x="514"/>
        <item x="475"/>
        <item x="934"/>
        <item x="939"/>
        <item x="815"/>
        <item x="285"/>
        <item x="789"/>
        <item x="840"/>
        <item x="484"/>
        <item x="659"/>
        <item x="880"/>
        <item x="282"/>
        <item x="945"/>
        <item x="424"/>
        <item x="143"/>
        <item x="748"/>
        <item x="476"/>
        <item x="604"/>
        <item x="134"/>
        <item x="717"/>
        <item x="82"/>
        <item x="110"/>
        <item x="239"/>
        <item x="816"/>
        <item x="274"/>
        <item x="802"/>
        <item x="414"/>
        <item x="362"/>
        <item x="773"/>
        <item x="464"/>
        <item x="595"/>
        <item x="783"/>
        <item x="367"/>
        <item x="221"/>
        <item x="228"/>
        <item x="381"/>
        <item x="363"/>
        <item x="885"/>
        <item x="540"/>
        <item x="432"/>
        <item x="914"/>
        <item x="576"/>
        <item x="145"/>
        <item x="933"/>
        <item x="779"/>
        <item x="746"/>
        <item x="924"/>
        <item x="358"/>
        <item x="912"/>
        <item x="447"/>
        <item x="972"/>
        <item x="741"/>
        <item x="521"/>
        <item x="906"/>
        <item x="440"/>
        <item x="449"/>
        <item x="943"/>
        <item x="241"/>
        <item x="878"/>
        <item x="971"/>
        <item x="263"/>
        <item x="300"/>
        <item x="709"/>
        <item x="581"/>
        <item x="796"/>
        <item x="614"/>
        <item x="333"/>
        <item x="726"/>
        <item x="346"/>
        <item x="466"/>
        <item x="303"/>
        <item x="733"/>
        <item x="485"/>
        <item x="191"/>
        <item x="494"/>
        <item x="621"/>
        <item x="531"/>
        <item x="181"/>
        <item x="724"/>
        <item x="341"/>
        <item x="936"/>
        <item x="928"/>
        <item x="289"/>
        <item x="989"/>
        <item x="957"/>
        <item x="316"/>
        <item x="834"/>
        <item x="202"/>
        <item x="516"/>
        <item x="163"/>
        <item x="313"/>
        <item x="159"/>
        <item x="374"/>
        <item x="610"/>
        <item x="620"/>
        <item x="499"/>
        <item x="199"/>
        <item x="633"/>
        <item x="720"/>
        <item x="232"/>
        <item x="829"/>
        <item x="343"/>
        <item x="174"/>
        <item x="515"/>
        <item x="305"/>
        <item x="762"/>
        <item x="897"/>
        <item x="851"/>
        <item x="668"/>
        <item x="569"/>
        <item x="178"/>
        <item x="757"/>
        <item x="472"/>
        <item x="785"/>
        <item x="498"/>
        <item x="799"/>
        <item x="154"/>
        <item x="791"/>
        <item x="188"/>
        <item x="349"/>
        <item x="553"/>
        <item x="55"/>
        <item x="927"/>
        <item x="304"/>
        <item x="690"/>
        <item x="204"/>
        <item x="388"/>
        <item x="441"/>
        <item x="70"/>
        <item x="445"/>
        <item x="580"/>
        <item x="745"/>
        <item x="890"/>
        <item x="222"/>
        <item x="767"/>
        <item x="506"/>
        <item x="736"/>
        <item x="959"/>
        <item x="373"/>
        <item x="69"/>
        <item x="77"/>
        <item x="259"/>
        <item x="811"/>
        <item x="588"/>
        <item x="119"/>
        <item x="340"/>
        <item x="900"/>
        <item x="277"/>
        <item x="244"/>
        <item x="584"/>
        <item x="985"/>
        <item x="339"/>
        <item x="948"/>
        <item x="4"/>
        <item x="742"/>
        <item x="602"/>
        <item x="322"/>
        <item x="694"/>
        <item x="409"/>
        <item x="21"/>
        <item x="682"/>
        <item x="46"/>
        <item x="650"/>
        <item x="256"/>
        <item x="820"/>
        <item x="12"/>
        <item x="949"/>
        <item x="963"/>
        <item x="638"/>
        <item x="86"/>
        <item x="937"/>
        <item x="866"/>
        <item x="84"/>
        <item x="798"/>
        <item x="583"/>
        <item x="539"/>
        <item x="555"/>
        <item x="6"/>
        <item x="573"/>
        <item x="137"/>
        <item x="42"/>
        <item x="10"/>
        <item x="609"/>
        <item x="510"/>
        <item x="998"/>
        <item x="62"/>
        <item x="238"/>
        <item x="399"/>
        <item x="744"/>
        <item x="437"/>
        <item x="541"/>
        <item x="832"/>
        <item x="571"/>
        <item x="179"/>
        <item x="329"/>
        <item x="471"/>
        <item x="575"/>
        <item x="527"/>
        <item x="582"/>
        <item x="536"/>
        <item x="142"/>
        <item x="123"/>
        <item x="599"/>
        <item x="38"/>
        <item x="944"/>
        <item x="18"/>
        <item x="616"/>
        <item x="50"/>
        <item x="462"/>
        <item x="458"/>
        <item x="886"/>
        <item x="429"/>
        <item x="961"/>
        <item x="801"/>
        <item x="660"/>
        <item x="926"/>
        <item x="681"/>
        <item x="354"/>
        <item x="463"/>
        <item x="217"/>
        <item x="19"/>
        <item x="637"/>
        <item x="89"/>
        <item x="608"/>
        <item x="293"/>
        <item x="859"/>
        <item x="171"/>
        <item x="396"/>
        <item x="7"/>
        <item x="749"/>
        <item x="910"/>
        <item x="882"/>
        <item x="538"/>
        <item x="393"/>
        <item x="629"/>
        <item x="157"/>
        <item x="298"/>
        <item x="782"/>
        <item x="951"/>
        <item x="483"/>
        <item x="186"/>
        <item x="689"/>
        <item x="996"/>
        <item x="590"/>
        <item x="423"/>
        <item x="444"/>
        <item x="20"/>
        <item x="15"/>
        <item x="729"/>
        <item x="448"/>
        <item x="841"/>
        <item x="883"/>
        <item x="116"/>
        <item x="508"/>
        <item x="253"/>
        <item x="230"/>
        <item x="380"/>
        <item x="836"/>
        <item x="754"/>
        <item x="530"/>
        <item x="74"/>
        <item x="430"/>
        <item x="526"/>
        <item x="192"/>
        <item x="306"/>
        <item x="60"/>
        <item x="613"/>
        <item x="190"/>
        <item x="288"/>
        <item x="557"/>
        <item x="503"/>
        <item x="40"/>
        <item x="141"/>
        <item x="156"/>
        <item x="223"/>
        <item x="292"/>
        <item x="586"/>
        <item x="500"/>
        <item x="611"/>
        <item x="823"/>
        <item x="325"/>
        <item x="161"/>
        <item x="677"/>
        <item x="644"/>
        <item x="22"/>
        <item x="37"/>
        <item x="364"/>
        <item x="422"/>
        <item x="839"/>
        <item x="426"/>
        <item x="233"/>
        <item x="124"/>
        <item x="713"/>
        <item x="415"/>
        <item x="988"/>
        <item x="420"/>
        <item x="691"/>
        <item x="207"/>
        <item x="793"/>
        <item x="76"/>
        <item x="148"/>
        <item x="371"/>
        <item x="715"/>
        <item x="598"/>
        <item x="436"/>
        <item x="807"/>
        <item x="960"/>
        <item x="408"/>
        <item x="369"/>
        <item x="265"/>
        <item x="13"/>
        <item x="656"/>
        <item x="758"/>
        <item x="170"/>
        <item x="730"/>
        <item x="920"/>
        <item x="481"/>
        <item x="410"/>
        <item x="932"/>
        <item x="543"/>
        <item x="54"/>
        <item x="675"/>
        <item x="685"/>
        <item x="138"/>
        <item x="568"/>
        <item x="572"/>
        <item x="220"/>
        <item x="144"/>
        <item x="149"/>
        <item x="734"/>
        <item x="830"/>
        <item x="114"/>
        <item x="402"/>
        <item x="533"/>
        <item x="446"/>
        <item x="935"/>
        <item x="166"/>
        <item x="858"/>
        <item x="461"/>
        <item x="995"/>
        <item x="469"/>
        <item x="35"/>
        <item x="68"/>
        <item x="43"/>
        <item x="112"/>
        <item x="589"/>
        <item x="314"/>
        <item x="25"/>
        <item x="287"/>
        <item x="925"/>
        <item x="1"/>
        <item x="115"/>
        <item x="91"/>
        <item x="826"/>
        <item x="976"/>
        <item x="805"/>
        <item x="518"/>
        <item x="600"/>
        <item x="122"/>
        <item x="559"/>
        <item x="243"/>
        <item x="969"/>
        <item x="153"/>
        <item x="224"/>
        <item x="549"/>
        <item x="103"/>
        <item x="236"/>
        <item x="295"/>
        <item x="728"/>
        <item x="111"/>
        <item x="552"/>
        <item x="750"/>
        <item x="511"/>
        <item x="579"/>
        <item x="370"/>
        <item x="772"/>
        <item x="954"/>
        <item x="774"/>
        <item x="63"/>
        <item x="425"/>
        <item x="556"/>
        <item x="738"/>
        <item x="693"/>
        <item x="967"/>
        <item x="443"/>
        <item x="702"/>
        <item x="130"/>
        <item x="819"/>
        <item x="667"/>
        <item x="101"/>
        <item x="809"/>
        <item x="513"/>
        <item x="984"/>
        <item x="27"/>
        <item x="127"/>
        <item x="635"/>
        <item x="454"/>
        <item x="705"/>
        <item x="908"/>
        <item x="821"/>
        <item x="417"/>
        <item x="34"/>
        <item x="712"/>
        <item x="634"/>
        <item x="379"/>
        <item x="696"/>
        <item x="311"/>
        <item x="921"/>
        <item x="865"/>
        <item x="701"/>
        <item x="176"/>
        <item x="560"/>
        <item x="727"/>
        <item x="315"/>
        <item x="391"/>
        <item x="688"/>
        <item x="542"/>
        <item x="965"/>
        <item x="655"/>
        <item x="873"/>
        <item x="100"/>
        <item x="707"/>
        <item x="51"/>
        <item x="854"/>
        <item x="234"/>
        <item x="759"/>
        <item x="978"/>
        <item x="641"/>
        <item x="875"/>
        <item x="264"/>
        <item x="383"/>
        <item x="596"/>
        <item x="93"/>
        <item x="862"/>
        <item x="979"/>
        <item x="911"/>
        <item x="258"/>
        <item x="344"/>
        <item x="31"/>
        <item x="630"/>
        <item x="653"/>
        <item x="725"/>
        <item x="493"/>
        <item x="983"/>
        <item x="899"/>
        <item x="28"/>
        <item x="268"/>
        <item x="242"/>
        <item x="212"/>
        <item x="177"/>
        <item x="982"/>
        <item x="290"/>
        <item x="442"/>
        <item x="888"/>
        <item x="737"/>
        <item x="280"/>
        <item x="345"/>
        <item x="625"/>
        <item x="554"/>
        <item x="562"/>
        <item x="654"/>
        <item x="523"/>
        <item x="45"/>
        <item x="412"/>
        <item x="938"/>
        <item x="643"/>
        <item x="180"/>
        <item x="679"/>
        <item x="36"/>
        <item x="585"/>
        <item x="272"/>
        <item x="849"/>
        <item x="864"/>
        <item x="597"/>
        <item x="3"/>
        <item x="366"/>
        <item x="775"/>
        <item x="59"/>
        <item x="905"/>
        <item x="352"/>
        <item x="881"/>
        <item x="891"/>
        <item x="255"/>
        <item x="400"/>
        <item x="824"/>
        <item x="67"/>
        <item x="56"/>
        <item x="169"/>
        <item x="683"/>
        <item x="776"/>
        <item x="778"/>
        <item x="867"/>
        <item x="162"/>
        <item t="default"/>
      </items>
    </pivotField>
    <pivotField showAll="0"/>
    <pivotField showAll="0">
      <items count="4">
        <item x="2"/>
        <item h="1" x="1"/>
        <item h="1" x="0"/>
        <item t="default"/>
      </items>
    </pivotField>
    <pivotField showAll="0"/>
    <pivotField showAll="0">
      <items count="3">
        <item x="0"/>
        <item h="1" x="1"/>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dataField="1" showAll="0"/>
    <pivotField numFmtId="2" showAll="0"/>
    <pivotField numFmtId="1" showAll="0"/>
    <pivotField showAll="0"/>
    <pivotField showAll="0"/>
    <pivotField showAll="0">
      <items count="15">
        <item x="0"/>
        <item x="1"/>
        <item x="2"/>
        <item x="3"/>
        <item x="4"/>
        <item x="5"/>
        <item x="6"/>
        <item x="7"/>
        <item x="8"/>
        <item x="9"/>
        <item x="10"/>
        <item x="11"/>
        <item x="12"/>
        <item x="13"/>
        <item t="default"/>
      </items>
    </pivotField>
  </pivotFields>
  <rowFields count="1">
    <field x="0"/>
  </rowFields>
  <rowItems count="4">
    <i>
      <x v="50"/>
    </i>
    <i>
      <x v="278"/>
    </i>
    <i>
      <x v="776"/>
    </i>
    <i t="grand">
      <x/>
    </i>
  </rowItems>
  <colItems count="1">
    <i/>
  </colItems>
  <dataFields count="1">
    <dataField name="Sum of Selling Price" fld="15" baseField="0" baseItem="0"/>
  </dataFields>
  <formats count="1">
    <format dxfId="22">
      <pivotArea collapsedLevelsAreSubtotals="1" fieldPosition="0">
        <references count="1">
          <reference field="0" count="3">
            <x v="50"/>
            <x v="278"/>
            <x v="776"/>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5E1B79-3CB1-44C8-A6C5-E8D95D103D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26:D39"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numFmtId="2" showAll="0"/>
    <pivotField numFmtId="1"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20"/>
  </rowFields>
  <rowItems count="13">
    <i>
      <x v="1"/>
    </i>
    <i>
      <x v="2"/>
    </i>
    <i>
      <x v="3"/>
    </i>
    <i>
      <x v="4"/>
    </i>
    <i>
      <x v="5"/>
    </i>
    <i>
      <x v="6"/>
    </i>
    <i>
      <x v="7"/>
    </i>
    <i>
      <x v="8"/>
    </i>
    <i>
      <x v="9"/>
    </i>
    <i>
      <x v="10"/>
    </i>
    <i>
      <x v="11"/>
    </i>
    <i>
      <x v="12"/>
    </i>
    <i t="grand">
      <x/>
    </i>
  </rowItems>
  <colItems count="1">
    <i/>
  </colItems>
  <dataFields count="1">
    <dataField name="Sum of gross income" fld="18" baseField="0" baseItem="0"/>
  </dataFields>
  <formats count="1">
    <format dxfId="23">
      <pivotArea collapsedLevelsAreSubtotals="1" fieldPosition="0">
        <references count="1">
          <reference field="20"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
          </reference>
        </references>
      </pivotArea>
    </chartFormat>
    <chartFormat chart="0" format="2">
      <pivotArea type="data" outline="0" fieldPosition="0">
        <references count="2">
          <reference field="4294967294" count="1" selected="0">
            <x v="0"/>
          </reference>
          <reference field="20" count="1" selected="0">
            <x v="1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0" count="1" selected="0">
            <x v="1"/>
          </reference>
        </references>
      </pivotArea>
    </chartFormat>
    <chartFormat chart="2" format="8">
      <pivotArea type="data" outline="0" fieldPosition="0">
        <references count="2">
          <reference field="4294967294" count="1" selected="0">
            <x v="0"/>
          </reference>
          <reference field="2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B75E6D-8EB9-4B9C-94B2-A55F29C8B15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E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dataField="1" showAll="0"/>
    <pivotField numFmtId="164" showAll="0"/>
    <pivotField numFmtId="164"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elling Price" fld="15"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71AEB3-57CA-4E8A-B584-8DC8D476866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C46:E1046" firstHeaderRow="1" firstDataRow="1" firstDataCol="2"/>
  <pivotFields count="21">
    <pivotField axis="axisRow" compact="0" outline="0" showAll="0" defaultSubtotal="0">
      <items count="1000">
        <item x="162"/>
        <item x="867"/>
        <item x="778"/>
        <item x="776"/>
        <item x="683"/>
        <item x="169"/>
        <item x="56"/>
        <item x="67"/>
        <item x="824"/>
        <item x="400"/>
        <item x="255"/>
        <item x="891"/>
        <item x="881"/>
        <item x="352"/>
        <item x="905"/>
        <item x="59"/>
        <item x="775"/>
        <item x="366"/>
        <item x="3"/>
        <item x="597"/>
        <item x="864"/>
        <item x="849"/>
        <item x="272"/>
        <item x="585"/>
        <item x="36"/>
        <item x="679"/>
        <item x="180"/>
        <item x="643"/>
        <item x="938"/>
        <item x="412"/>
        <item x="45"/>
        <item x="523"/>
        <item x="654"/>
        <item x="562"/>
        <item x="554"/>
        <item x="625"/>
        <item x="345"/>
        <item x="280"/>
        <item x="737"/>
        <item x="888"/>
        <item x="442"/>
        <item x="290"/>
        <item x="982"/>
        <item x="177"/>
        <item x="212"/>
        <item x="242"/>
        <item x="268"/>
        <item x="28"/>
        <item x="899"/>
        <item x="983"/>
        <item x="493"/>
        <item x="725"/>
        <item x="653"/>
        <item x="630"/>
        <item x="31"/>
        <item x="344"/>
        <item x="258"/>
        <item x="911"/>
        <item x="979"/>
        <item x="862"/>
        <item x="93"/>
        <item x="596"/>
        <item x="383"/>
        <item x="264"/>
        <item x="875"/>
        <item x="641"/>
        <item x="978"/>
        <item x="759"/>
        <item x="234"/>
        <item x="854"/>
        <item x="51"/>
        <item x="707"/>
        <item x="100"/>
        <item x="873"/>
        <item x="655"/>
        <item x="965"/>
        <item x="542"/>
        <item x="688"/>
        <item x="391"/>
        <item x="315"/>
        <item x="727"/>
        <item x="560"/>
        <item x="176"/>
        <item x="701"/>
        <item x="865"/>
        <item x="921"/>
        <item x="311"/>
        <item x="696"/>
        <item x="379"/>
        <item x="634"/>
        <item x="712"/>
        <item x="34"/>
        <item x="417"/>
        <item x="821"/>
        <item x="908"/>
        <item x="705"/>
        <item x="454"/>
        <item x="635"/>
        <item x="127"/>
        <item x="27"/>
        <item x="984"/>
        <item x="513"/>
        <item x="809"/>
        <item x="101"/>
        <item x="667"/>
        <item x="819"/>
        <item x="130"/>
        <item x="702"/>
        <item x="443"/>
        <item x="967"/>
        <item x="693"/>
        <item x="738"/>
        <item x="556"/>
        <item x="425"/>
        <item x="63"/>
        <item x="774"/>
        <item x="954"/>
        <item x="772"/>
        <item x="370"/>
        <item x="579"/>
        <item x="511"/>
        <item x="750"/>
        <item x="552"/>
        <item x="111"/>
        <item x="728"/>
        <item x="295"/>
        <item x="236"/>
        <item x="103"/>
        <item x="549"/>
        <item x="224"/>
        <item x="153"/>
        <item x="969"/>
        <item x="243"/>
        <item x="559"/>
        <item x="122"/>
        <item x="600"/>
        <item x="518"/>
        <item x="805"/>
        <item x="976"/>
        <item x="826"/>
        <item x="91"/>
        <item x="115"/>
        <item x="1"/>
        <item x="925"/>
        <item x="287"/>
        <item x="25"/>
        <item x="314"/>
        <item x="589"/>
        <item x="112"/>
        <item x="43"/>
        <item x="68"/>
        <item x="35"/>
        <item x="469"/>
        <item x="995"/>
        <item x="461"/>
        <item x="858"/>
        <item x="166"/>
        <item x="935"/>
        <item x="446"/>
        <item x="533"/>
        <item x="402"/>
        <item x="114"/>
        <item x="830"/>
        <item x="734"/>
        <item x="149"/>
        <item x="144"/>
        <item x="220"/>
        <item x="572"/>
        <item x="568"/>
        <item x="138"/>
        <item x="685"/>
        <item x="675"/>
        <item x="54"/>
        <item x="543"/>
        <item x="932"/>
        <item x="410"/>
        <item x="481"/>
        <item x="920"/>
        <item x="730"/>
        <item x="170"/>
        <item x="758"/>
        <item x="656"/>
        <item x="13"/>
        <item x="265"/>
        <item x="369"/>
        <item x="408"/>
        <item x="960"/>
        <item x="807"/>
        <item x="436"/>
        <item x="598"/>
        <item x="715"/>
        <item x="371"/>
        <item x="148"/>
        <item x="76"/>
        <item x="793"/>
        <item x="207"/>
        <item x="691"/>
        <item x="420"/>
        <item x="988"/>
        <item x="415"/>
        <item x="713"/>
        <item x="124"/>
        <item x="233"/>
        <item x="426"/>
        <item x="839"/>
        <item x="422"/>
        <item x="364"/>
        <item x="37"/>
        <item x="22"/>
        <item x="644"/>
        <item x="677"/>
        <item x="161"/>
        <item x="325"/>
        <item x="823"/>
        <item x="611"/>
        <item x="500"/>
        <item x="586"/>
        <item x="292"/>
        <item x="223"/>
        <item x="156"/>
        <item x="141"/>
        <item x="40"/>
        <item x="503"/>
        <item x="557"/>
        <item x="288"/>
        <item x="190"/>
        <item x="613"/>
        <item x="60"/>
        <item x="306"/>
        <item x="192"/>
        <item x="526"/>
        <item x="430"/>
        <item x="74"/>
        <item x="530"/>
        <item x="754"/>
        <item x="836"/>
        <item x="380"/>
        <item x="230"/>
        <item x="253"/>
        <item x="508"/>
        <item x="116"/>
        <item x="883"/>
        <item x="841"/>
        <item x="448"/>
        <item x="729"/>
        <item x="15"/>
        <item x="20"/>
        <item x="444"/>
        <item x="423"/>
        <item x="590"/>
        <item x="996"/>
        <item x="689"/>
        <item x="186"/>
        <item x="483"/>
        <item x="951"/>
        <item x="782"/>
        <item x="298"/>
        <item x="157"/>
        <item x="629"/>
        <item x="393"/>
        <item x="538"/>
        <item x="882"/>
        <item x="910"/>
        <item x="749"/>
        <item x="7"/>
        <item x="396"/>
        <item x="171"/>
        <item x="859"/>
        <item x="293"/>
        <item x="608"/>
        <item x="89"/>
        <item x="637"/>
        <item x="19"/>
        <item x="217"/>
        <item x="463"/>
        <item x="354"/>
        <item x="681"/>
        <item x="926"/>
        <item x="660"/>
        <item x="801"/>
        <item x="961"/>
        <item x="429"/>
        <item x="886"/>
        <item x="458"/>
        <item x="462"/>
        <item x="50"/>
        <item x="616"/>
        <item x="18"/>
        <item x="944"/>
        <item x="38"/>
        <item x="599"/>
        <item x="123"/>
        <item x="142"/>
        <item x="536"/>
        <item x="582"/>
        <item x="527"/>
        <item x="575"/>
        <item x="471"/>
        <item x="329"/>
        <item x="179"/>
        <item x="571"/>
        <item x="832"/>
        <item x="541"/>
        <item x="437"/>
        <item x="744"/>
        <item x="399"/>
        <item x="238"/>
        <item x="62"/>
        <item x="998"/>
        <item x="510"/>
        <item x="609"/>
        <item x="10"/>
        <item x="42"/>
        <item x="137"/>
        <item x="573"/>
        <item x="6"/>
        <item x="555"/>
        <item x="539"/>
        <item x="583"/>
        <item x="798"/>
        <item x="84"/>
        <item x="866"/>
        <item x="937"/>
        <item x="86"/>
        <item x="638"/>
        <item x="963"/>
        <item x="949"/>
        <item x="12"/>
        <item x="820"/>
        <item x="256"/>
        <item x="650"/>
        <item x="46"/>
        <item x="682"/>
        <item x="21"/>
        <item x="409"/>
        <item x="694"/>
        <item x="322"/>
        <item x="602"/>
        <item x="742"/>
        <item x="4"/>
        <item x="948"/>
        <item x="339"/>
        <item x="985"/>
        <item x="584"/>
        <item x="244"/>
        <item x="277"/>
        <item x="900"/>
        <item x="340"/>
        <item x="119"/>
        <item x="588"/>
        <item x="811"/>
        <item x="259"/>
        <item x="77"/>
        <item x="69"/>
        <item x="373"/>
        <item x="959"/>
        <item x="736"/>
        <item x="506"/>
        <item x="767"/>
        <item x="222"/>
        <item x="890"/>
        <item x="745"/>
        <item x="580"/>
        <item x="445"/>
        <item x="70"/>
        <item x="441"/>
        <item x="388"/>
        <item x="204"/>
        <item x="690"/>
        <item x="304"/>
        <item x="927"/>
        <item x="55"/>
        <item x="553"/>
        <item x="349"/>
        <item x="188"/>
        <item x="791"/>
        <item x="154"/>
        <item x="799"/>
        <item x="498"/>
        <item x="785"/>
        <item x="472"/>
        <item x="757"/>
        <item x="178"/>
        <item x="569"/>
        <item x="668"/>
        <item x="851"/>
        <item x="897"/>
        <item x="762"/>
        <item x="305"/>
        <item x="515"/>
        <item x="174"/>
        <item x="343"/>
        <item x="829"/>
        <item x="232"/>
        <item x="720"/>
        <item x="633"/>
        <item x="199"/>
        <item x="499"/>
        <item x="620"/>
        <item x="610"/>
        <item x="374"/>
        <item x="159"/>
        <item x="313"/>
        <item x="163"/>
        <item x="516"/>
        <item x="202"/>
        <item x="834"/>
        <item x="316"/>
        <item x="957"/>
        <item x="989"/>
        <item x="289"/>
        <item x="928"/>
        <item x="936"/>
        <item x="341"/>
        <item x="724"/>
        <item x="181"/>
        <item x="531"/>
        <item x="621"/>
        <item x="494"/>
        <item x="191"/>
        <item x="485"/>
        <item x="733"/>
        <item x="303"/>
        <item x="466"/>
        <item x="346"/>
        <item x="726"/>
        <item x="333"/>
        <item x="614"/>
        <item x="796"/>
        <item x="581"/>
        <item x="709"/>
        <item x="300"/>
        <item x="263"/>
        <item x="971"/>
        <item x="878"/>
        <item x="241"/>
        <item x="943"/>
        <item x="449"/>
        <item x="440"/>
        <item x="906"/>
        <item x="521"/>
        <item x="741"/>
        <item x="972"/>
        <item x="447"/>
        <item x="912"/>
        <item x="358"/>
        <item x="924"/>
        <item x="746"/>
        <item x="779"/>
        <item x="933"/>
        <item x="145"/>
        <item x="576"/>
        <item x="914"/>
        <item x="432"/>
        <item x="540"/>
        <item x="885"/>
        <item x="363"/>
        <item x="381"/>
        <item x="228"/>
        <item x="221"/>
        <item x="367"/>
        <item x="783"/>
        <item x="595"/>
        <item x="464"/>
        <item x="773"/>
        <item x="362"/>
        <item x="414"/>
        <item x="802"/>
        <item x="274"/>
        <item x="816"/>
        <item x="239"/>
        <item x="110"/>
        <item x="82"/>
        <item x="717"/>
        <item x="134"/>
        <item x="604"/>
        <item x="476"/>
        <item x="748"/>
        <item x="143"/>
        <item x="424"/>
        <item x="945"/>
        <item x="282"/>
        <item x="880"/>
        <item x="659"/>
        <item x="484"/>
        <item x="840"/>
        <item x="789"/>
        <item x="285"/>
        <item x="815"/>
        <item x="939"/>
        <item x="934"/>
        <item x="475"/>
        <item x="514"/>
        <item x="950"/>
        <item x="88"/>
        <item x="165"/>
        <item x="901"/>
        <item x="615"/>
        <item x="491"/>
        <item x="684"/>
        <item x="72"/>
        <item x="504"/>
        <item x="94"/>
        <item x="308"/>
        <item x="564"/>
        <item x="784"/>
        <item x="665"/>
        <item x="977"/>
        <item x="517"/>
        <item x="913"/>
        <item x="281"/>
        <item x="761"/>
        <item x="385"/>
        <item x="276"/>
        <item x="335"/>
        <item x="833"/>
        <item x="680"/>
        <item x="11"/>
        <item x="245"/>
        <item x="973"/>
        <item x="348"/>
        <item x="310"/>
        <item x="457"/>
        <item x="863"/>
        <item x="524"/>
        <item x="781"/>
        <item x="278"/>
        <item x="828"/>
        <item x="548"/>
        <item x="240"/>
        <item x="480"/>
        <item x="547"/>
        <item x="390"/>
        <item x="201"/>
        <item x="607"/>
        <item x="872"/>
        <item x="904"/>
        <item x="231"/>
        <item x="743"/>
        <item x="164"/>
        <item x="884"/>
        <item x="218"/>
        <item x="843"/>
        <item x="24"/>
        <item x="129"/>
        <item x="438"/>
        <item x="574"/>
        <item x="102"/>
        <item x="987"/>
        <item x="357"/>
        <item x="467"/>
        <item x="41"/>
        <item x="673"/>
        <item x="488"/>
        <item x="195"/>
        <item x="496"/>
        <item x="966"/>
        <item x="291"/>
        <item x="808"/>
        <item x="606"/>
        <item x="216"/>
        <item x="592"/>
        <item x="657"/>
        <item x="392"/>
        <item x="651"/>
        <item x="323"/>
        <item x="284"/>
        <item x="353"/>
        <item x="90"/>
        <item x="810"/>
        <item x="275"/>
        <item x="332"/>
        <item x="453"/>
        <item x="147"/>
        <item x="411"/>
        <item x="825"/>
        <item x="267"/>
        <item x="301"/>
        <item x="208"/>
        <item x="501"/>
        <item x="49"/>
        <item x="647"/>
        <item x="431"/>
        <item x="952"/>
        <item x="139"/>
        <item x="479"/>
        <item x="672"/>
        <item x="956"/>
        <item x="359"/>
        <item x="551"/>
        <item x="535"/>
        <item x="227"/>
        <item x="871"/>
        <item x="151"/>
        <item x="294"/>
        <item x="594"/>
        <item x="751"/>
        <item x="846"/>
        <item x="184"/>
        <item x="404"/>
        <item x="763"/>
        <item x="108"/>
        <item x="670"/>
        <item x="632"/>
        <item x="133"/>
        <item x="577"/>
        <item x="723"/>
        <item x="962"/>
        <item x="765"/>
        <item x="189"/>
        <item x="286"/>
        <item x="95"/>
        <item x="33"/>
        <item x="512"/>
        <item x="378"/>
        <item x="902"/>
        <item x="389"/>
        <item x="135"/>
        <item x="624"/>
        <item x="477"/>
        <item x="519"/>
        <item x="991"/>
        <item x="509"/>
        <item x="317"/>
        <item x="247"/>
        <item x="968"/>
        <item x="361"/>
        <item x="795"/>
        <item x="200"/>
        <item x="735"/>
        <item x="892"/>
        <item x="492"/>
        <item x="877"/>
        <item x="173"/>
        <item x="150"/>
        <item x="522"/>
        <item x="636"/>
        <item x="360"/>
        <item x="368"/>
        <item x="52"/>
        <item x="433"/>
        <item x="44"/>
        <item x="806"/>
        <item x="502"/>
        <item x="321"/>
        <item x="909"/>
        <item x="700"/>
        <item x="489"/>
        <item x="106"/>
        <item x="627"/>
        <item x="780"/>
        <item x="107"/>
        <item x="868"/>
        <item x="2"/>
        <item x="495"/>
        <item x="356"/>
        <item x="338"/>
        <item x="87"/>
        <item x="273"/>
        <item x="331"/>
        <item x="731"/>
        <item x="57"/>
        <item x="831"/>
        <item x="23"/>
        <item x="919"/>
        <item x="120"/>
        <item x="460"/>
        <item x="704"/>
        <item x="32"/>
        <item x="193"/>
        <item x="663"/>
        <item x="930"/>
        <item x="619"/>
        <item x="603"/>
        <item x="118"/>
        <item x="671"/>
        <item x="537"/>
        <item x="113"/>
        <item x="235"/>
        <item x="546"/>
        <item x="687"/>
        <item x="678"/>
        <item x="320"/>
        <item x="26"/>
        <item x="427"/>
        <item x="401"/>
        <item x="567"/>
        <item x="790"/>
        <item x="755"/>
        <item x="994"/>
        <item x="631"/>
        <item x="262"/>
        <item x="213"/>
        <item x="16"/>
        <item x="852"/>
        <item x="121"/>
        <item x="117"/>
        <item x="838"/>
        <item x="251"/>
        <item x="384"/>
        <item x="128"/>
        <item x="747"/>
        <item x="8"/>
        <item x="639"/>
        <item x="375"/>
        <item x="283"/>
        <item x="125"/>
        <item x="48"/>
        <item x="837"/>
        <item x="622"/>
        <item x="206"/>
        <item x="482"/>
        <item x="813"/>
        <item x="947"/>
        <item x="474"/>
        <item x="211"/>
        <item x="721"/>
        <item x="669"/>
        <item x="146"/>
        <item x="490"/>
        <item x="271"/>
        <item x="167"/>
        <item x="692"/>
        <item x="386"/>
        <item x="993"/>
        <item x="337"/>
        <item x="9"/>
        <item x="640"/>
        <item x="587"/>
        <item x="132"/>
        <item x="413"/>
        <item x="565"/>
        <item x="198"/>
        <item x="5"/>
        <item x="895"/>
        <item x="136"/>
        <item x="545"/>
        <item x="478"/>
        <item x="794"/>
        <item x="941"/>
        <item x="788"/>
        <item x="254"/>
        <item x="318"/>
        <item x="105"/>
        <item x="645"/>
        <item x="770"/>
        <item x="486"/>
        <item x="456"/>
        <item x="768"/>
        <item x="558"/>
        <item x="664"/>
        <item x="893"/>
        <item x="104"/>
        <item x="915"/>
        <item x="566"/>
        <item x="327"/>
        <item x="525"/>
        <item x="940"/>
        <item x="229"/>
        <item x="916"/>
        <item x="407"/>
        <item x="898"/>
        <item x="387"/>
        <item x="662"/>
        <item x="347"/>
        <item x="395"/>
        <item x="505"/>
        <item x="997"/>
        <item x="452"/>
        <item x="47"/>
        <item x="296"/>
        <item x="980"/>
        <item x="711"/>
        <item x="703"/>
        <item x="257"/>
        <item x="459"/>
        <item x="85"/>
        <item x="328"/>
        <item x="372"/>
        <item x="269"/>
        <item x="473"/>
        <item x="140"/>
        <item x="187"/>
        <item x="406"/>
        <item x="75"/>
        <item x="99"/>
        <item x="740"/>
        <item x="172"/>
        <item x="520"/>
        <item x="302"/>
        <item x="714"/>
        <item x="874"/>
        <item x="649"/>
        <item x="421"/>
        <item x="428"/>
        <item x="652"/>
        <item x="158"/>
        <item x="377"/>
        <item x="297"/>
        <item x="451"/>
        <item x="792"/>
        <item x="974"/>
        <item x="419"/>
        <item x="992"/>
        <item x="970"/>
        <item x="468"/>
        <item x="324"/>
        <item x="225"/>
        <item x="152"/>
        <item x="550"/>
        <item x="857"/>
        <item x="205"/>
        <item x="917"/>
        <item x="416"/>
        <item x="0"/>
        <item x="800"/>
        <item x="699"/>
        <item x="435"/>
        <item x="676"/>
        <item x="237"/>
        <item x="79"/>
        <item x="732"/>
        <item x="931"/>
        <item x="803"/>
        <item x="771"/>
        <item x="708"/>
        <item x="827"/>
        <item x="397"/>
        <item x="563"/>
        <item x="879"/>
        <item x="986"/>
        <item x="17"/>
        <item x="96"/>
        <item x="470"/>
        <item x="455"/>
        <item x="686"/>
        <item x="856"/>
        <item x="753"/>
        <item x="722"/>
        <item x="918"/>
        <item x="39"/>
        <item x="814"/>
        <item x="53"/>
        <item x="646"/>
        <item x="299"/>
        <item x="666"/>
        <item x="896"/>
        <item x="155"/>
        <item x="270"/>
        <item x="953"/>
        <item x="822"/>
        <item x="249"/>
        <item x="756"/>
        <item x="710"/>
        <item x="319"/>
        <item x="83"/>
        <item x="764"/>
        <item x="591"/>
        <item x="718"/>
        <item x="612"/>
        <item x="219"/>
        <item x="787"/>
        <item x="398"/>
        <item x="642"/>
        <item x="964"/>
        <item x="487"/>
        <item x="71"/>
        <item x="168"/>
        <item x="578"/>
        <item x="248"/>
        <item x="695"/>
        <item x="766"/>
        <item x="215"/>
        <item x="131"/>
        <item x="307"/>
        <item x="61"/>
        <item x="845"/>
        <item x="739"/>
        <item x="752"/>
        <item x="835"/>
        <item x="266"/>
        <item x="981"/>
        <item x="942"/>
        <item x="439"/>
        <item x="674"/>
        <item x="894"/>
        <item x="812"/>
        <item x="326"/>
        <item x="626"/>
        <item x="658"/>
        <item x="58"/>
        <item x="209"/>
        <item x="261"/>
        <item x="719"/>
        <item x="183"/>
        <item x="929"/>
        <item x="697"/>
        <item x="175"/>
        <item x="528"/>
        <item x="529"/>
        <item x="618"/>
        <item x="279"/>
        <item x="14"/>
        <item x="78"/>
        <item x="605"/>
        <item x="194"/>
        <item x="403"/>
        <item x="804"/>
        <item x="817"/>
        <item x="365"/>
        <item x="706"/>
        <item x="351"/>
        <item x="570"/>
        <item x="334"/>
        <item x="226"/>
        <item x="434"/>
        <item x="922"/>
        <item x="66"/>
        <item x="617"/>
        <item x="861"/>
        <item x="544"/>
        <item x="73"/>
        <item x="661"/>
        <item x="760"/>
        <item x="376"/>
        <item x="850"/>
        <item x="250"/>
        <item x="848"/>
        <item x="955"/>
        <item x="81"/>
        <item x="418"/>
        <item x="196"/>
        <item x="309"/>
        <item x="29"/>
        <item x="860"/>
        <item x="999"/>
        <item x="260"/>
        <item x="182"/>
        <item x="907"/>
        <item x="623"/>
        <item x="869"/>
        <item x="64"/>
        <item x="197"/>
        <item x="628"/>
        <item x="716"/>
        <item x="532"/>
        <item x="648"/>
        <item x="946"/>
        <item x="842"/>
        <item x="350"/>
        <item x="109"/>
        <item x="507"/>
        <item x="847"/>
        <item x="497"/>
        <item x="797"/>
        <item x="903"/>
        <item x="98"/>
        <item x="246"/>
        <item x="853"/>
        <item x="561"/>
        <item x="958"/>
        <item x="698"/>
        <item x="382"/>
        <item x="330"/>
        <item x="818"/>
        <item x="126"/>
        <item x="80"/>
        <item x="312"/>
        <item x="97"/>
        <item x="30"/>
        <item x="870"/>
        <item x="92"/>
        <item x="342"/>
        <item x="777"/>
        <item x="203"/>
        <item x="65"/>
        <item x="465"/>
        <item x="593"/>
        <item x="889"/>
        <item x="601"/>
        <item x="405"/>
        <item x="252"/>
        <item x="975"/>
        <item x="887"/>
        <item x="394"/>
        <item x="876"/>
        <item x="990"/>
        <item x="769"/>
        <item x="786"/>
        <item x="923"/>
        <item x="210"/>
        <item x="355"/>
        <item x="450"/>
        <item x="214"/>
        <item x="534"/>
        <item x="160"/>
        <item x="855"/>
        <item x="185"/>
        <item x="844"/>
        <item x="336"/>
      </items>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2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
    <field x="0"/>
  </rowFields>
  <rowItems count="1000">
    <i>
      <x/>
      <x/>
    </i>
    <i r="1">
      <x v="4"/>
    </i>
    <i r="1">
      <x v="5"/>
    </i>
    <i r="1">
      <x v="6"/>
    </i>
    <i r="1">
      <x v="18"/>
    </i>
    <i r="1">
      <x v="20"/>
    </i>
    <i r="1">
      <x v="21"/>
    </i>
    <i r="1">
      <x v="22"/>
    </i>
    <i r="1">
      <x v="23"/>
    </i>
    <i r="1">
      <x v="24"/>
    </i>
    <i r="1">
      <x v="25"/>
    </i>
    <i r="1">
      <x v="28"/>
    </i>
    <i r="1">
      <x v="29"/>
    </i>
    <i r="1">
      <x v="34"/>
    </i>
    <i r="1">
      <x v="36"/>
    </i>
    <i r="1">
      <x v="37"/>
    </i>
    <i r="1">
      <x v="40"/>
    </i>
    <i r="1">
      <x v="42"/>
    </i>
    <i r="1">
      <x v="46"/>
    </i>
    <i r="1">
      <x v="48"/>
    </i>
    <i r="1">
      <x v="53"/>
    </i>
    <i r="1">
      <x v="55"/>
    </i>
    <i r="1">
      <x v="56"/>
    </i>
    <i r="1">
      <x v="61"/>
    </i>
    <i r="1">
      <x v="67"/>
    </i>
    <i r="1">
      <x v="68"/>
    </i>
    <i r="1">
      <x v="69"/>
    </i>
    <i r="1">
      <x v="70"/>
    </i>
    <i r="1">
      <x v="73"/>
    </i>
    <i r="1">
      <x v="74"/>
    </i>
    <i r="1">
      <x v="82"/>
    </i>
    <i r="1">
      <x v="87"/>
    </i>
    <i r="1">
      <x v="93"/>
    </i>
    <i r="1">
      <x v="94"/>
    </i>
    <i r="1">
      <x v="96"/>
    </i>
    <i r="1">
      <x v="99"/>
    </i>
    <i r="1">
      <x v="101"/>
    </i>
    <i r="1">
      <x v="109"/>
    </i>
    <i r="1">
      <x v="114"/>
    </i>
    <i r="1">
      <x v="120"/>
    </i>
    <i r="1">
      <x v="127"/>
    </i>
    <i r="1">
      <x v="128"/>
    </i>
    <i r="1">
      <x v="129"/>
    </i>
    <i r="1">
      <x v="132"/>
    </i>
    <i r="1">
      <x v="133"/>
    </i>
    <i r="1">
      <x v="136"/>
    </i>
    <i r="1">
      <x v="137"/>
    </i>
    <i r="1">
      <x v="138"/>
    </i>
    <i r="1">
      <x v="145"/>
    </i>
    <i r="1">
      <x v="147"/>
    </i>
    <i r="1">
      <x v="150"/>
    </i>
    <i r="1">
      <x v="162"/>
    </i>
    <i r="1">
      <x v="164"/>
    </i>
    <i r="1">
      <x v="165"/>
    </i>
    <i r="1">
      <x v="167"/>
    </i>
    <i r="1">
      <x v="174"/>
    </i>
    <i r="1">
      <x v="178"/>
    </i>
    <i r="1">
      <x v="179"/>
    </i>
    <i r="1">
      <x v="180"/>
    </i>
    <i r="1">
      <x v="182"/>
    </i>
    <i r="1">
      <x v="183"/>
    </i>
    <i r="1">
      <x v="184"/>
    </i>
    <i r="1">
      <x v="185"/>
    </i>
    <i r="1">
      <x v="187"/>
    </i>
    <i r="1">
      <x v="190"/>
    </i>
    <i r="1">
      <x v="194"/>
    </i>
    <i r="1">
      <x v="203"/>
    </i>
    <i r="1">
      <x v="207"/>
    </i>
    <i r="1">
      <x v="210"/>
    </i>
    <i r="1">
      <x v="211"/>
    </i>
    <i r="1">
      <x v="213"/>
    </i>
    <i r="1">
      <x v="216"/>
    </i>
    <i r="1">
      <x v="217"/>
    </i>
    <i r="1">
      <x v="228"/>
    </i>
    <i r="1">
      <x v="232"/>
    </i>
    <i r="1">
      <x v="233"/>
    </i>
    <i r="1">
      <x v="235"/>
    </i>
    <i r="1">
      <x v="236"/>
    </i>
    <i r="1">
      <x v="238"/>
    </i>
    <i r="1">
      <x v="241"/>
    </i>
    <i r="1">
      <x v="247"/>
    </i>
    <i r="1">
      <x v="251"/>
    </i>
    <i r="1">
      <x v="255"/>
    </i>
    <i r="1">
      <x v="256"/>
    </i>
    <i r="1">
      <x v="258"/>
    </i>
    <i r="1">
      <x v="259"/>
    </i>
    <i r="1">
      <x v="260"/>
    </i>
    <i r="1">
      <x v="265"/>
    </i>
    <i r="1">
      <x v="267"/>
    </i>
    <i r="1">
      <x v="268"/>
    </i>
    <i r="1">
      <x v="269"/>
    </i>
    <i r="1">
      <x v="273"/>
    </i>
    <i r="1">
      <x v="280"/>
    </i>
    <i r="1">
      <x v="281"/>
    </i>
    <i r="1">
      <x v="282"/>
    </i>
    <i r="1">
      <x v="287"/>
    </i>
    <i r="1">
      <x v="288"/>
    </i>
    <i r="1">
      <x v="290"/>
    </i>
    <i r="1">
      <x v="297"/>
    </i>
    <i r="1">
      <x v="298"/>
    </i>
    <i r="1">
      <x v="303"/>
    </i>
    <i r="1">
      <x v="308"/>
    </i>
    <i r="1">
      <x v="313"/>
    </i>
    <i r="1">
      <x v="315"/>
    </i>
    <i r="1">
      <x v="322"/>
    </i>
    <i r="1">
      <x v="327"/>
    </i>
    <i r="1">
      <x v="329"/>
    </i>
    <i r="1">
      <x v="336"/>
    </i>
    <i r="1">
      <x v="338"/>
    </i>
    <i r="1">
      <x v="339"/>
    </i>
    <i r="1">
      <x v="350"/>
    </i>
    <i r="1">
      <x v="352"/>
    </i>
    <i r="1">
      <x v="353"/>
    </i>
    <i r="1">
      <x v="355"/>
    </i>
    <i r="1">
      <x v="370"/>
    </i>
    <i r="1">
      <x v="374"/>
    </i>
    <i r="1">
      <x v="379"/>
    </i>
    <i r="1">
      <x v="380"/>
    </i>
    <i r="1">
      <x v="381"/>
    </i>
    <i r="1">
      <x v="382"/>
    </i>
    <i r="1">
      <x v="385"/>
    </i>
    <i r="1">
      <x v="387"/>
    </i>
    <i r="1">
      <x v="388"/>
    </i>
    <i r="1">
      <x v="392"/>
    </i>
    <i r="1">
      <x v="397"/>
    </i>
    <i r="1">
      <x v="398"/>
    </i>
    <i r="1">
      <x v="399"/>
    </i>
    <i r="1">
      <x v="400"/>
    </i>
    <i r="1">
      <x v="402"/>
    </i>
    <i r="1">
      <x v="410"/>
    </i>
    <i r="1">
      <x v="416"/>
    </i>
    <i r="1">
      <x v="417"/>
    </i>
    <i r="1">
      <x v="422"/>
    </i>
    <i r="1">
      <x v="424"/>
    </i>
    <i r="1">
      <x v="426"/>
    </i>
    <i r="1">
      <x v="427"/>
    </i>
    <i r="1">
      <x v="429"/>
    </i>
    <i r="1">
      <x v="430"/>
    </i>
    <i r="1">
      <x v="432"/>
    </i>
    <i r="1">
      <x v="434"/>
    </i>
    <i r="1">
      <x v="435"/>
    </i>
    <i r="1">
      <x v="436"/>
    </i>
    <i r="1">
      <x v="444"/>
    </i>
    <i r="1">
      <x v="452"/>
    </i>
    <i r="1">
      <x v="453"/>
    </i>
    <i r="1">
      <x v="454"/>
    </i>
    <i r="1">
      <x v="455"/>
    </i>
    <i r="1">
      <x v="456"/>
    </i>
    <i r="1">
      <x v="460"/>
    </i>
    <i r="1">
      <x v="463"/>
    </i>
    <i r="1">
      <x v="466"/>
    </i>
    <i r="1">
      <x v="470"/>
    </i>
    <i r="1">
      <x v="473"/>
    </i>
    <i r="1">
      <x v="476"/>
    </i>
    <i r="1">
      <x v="480"/>
    </i>
    <i r="1">
      <x v="481"/>
    </i>
    <i r="1">
      <x v="483"/>
    </i>
    <i r="1">
      <x v="485"/>
    </i>
    <i r="1">
      <x v="486"/>
    </i>
    <i r="1">
      <x v="491"/>
    </i>
    <i r="1">
      <x v="494"/>
    </i>
    <i r="1">
      <x v="497"/>
    </i>
    <i r="1">
      <x v="498"/>
    </i>
    <i r="1">
      <x v="503"/>
    </i>
    <i r="1">
      <x v="506"/>
    </i>
    <i r="1">
      <x v="509"/>
    </i>
    <i r="1">
      <x v="514"/>
    </i>
    <i r="1">
      <x v="515"/>
    </i>
    <i r="1">
      <x v="518"/>
    </i>
    <i r="1">
      <x v="519"/>
    </i>
    <i r="1">
      <x v="520"/>
    </i>
    <i r="1">
      <x v="524"/>
    </i>
    <i r="1">
      <x v="525"/>
    </i>
    <i r="1">
      <x v="529"/>
    </i>
    <i r="1">
      <x v="531"/>
    </i>
    <i r="1">
      <x v="538"/>
    </i>
    <i r="1">
      <x v="540"/>
    </i>
    <i r="1">
      <x v="543"/>
    </i>
    <i r="1">
      <x v="546"/>
    </i>
    <i r="1">
      <x v="556"/>
    </i>
    <i r="1">
      <x v="559"/>
    </i>
    <i r="1">
      <x v="561"/>
    </i>
    <i r="1">
      <x v="562"/>
    </i>
    <i r="1">
      <x v="563"/>
    </i>
    <i r="1">
      <x v="565"/>
    </i>
    <i r="1">
      <x v="566"/>
    </i>
    <i r="1">
      <x v="571"/>
    </i>
    <i r="1">
      <x v="572"/>
    </i>
    <i r="1">
      <x v="575"/>
    </i>
    <i r="1">
      <x v="584"/>
    </i>
    <i r="1">
      <x v="585"/>
    </i>
    <i r="1">
      <x v="596"/>
    </i>
    <i r="1">
      <x v="597"/>
    </i>
    <i r="1">
      <x v="598"/>
    </i>
    <i r="1">
      <x v="600"/>
    </i>
    <i r="1">
      <x v="602"/>
    </i>
    <i r="1">
      <x v="603"/>
    </i>
    <i r="1">
      <x v="607"/>
    </i>
    <i r="1">
      <x v="611"/>
    </i>
    <i r="1">
      <x v="612"/>
    </i>
    <i r="1">
      <x v="613"/>
    </i>
    <i r="1">
      <x v="615"/>
    </i>
    <i r="1">
      <x v="624"/>
    </i>
    <i r="1">
      <x v="625"/>
    </i>
    <i r="1">
      <x v="635"/>
    </i>
    <i r="1">
      <x v="636"/>
    </i>
    <i r="1">
      <x v="637"/>
    </i>
    <i r="1">
      <x v="642"/>
    </i>
    <i r="1">
      <x v="651"/>
    </i>
    <i r="1">
      <x v="653"/>
    </i>
    <i r="1">
      <x v="657"/>
    </i>
    <i r="1">
      <x v="658"/>
    </i>
    <i r="1">
      <x v="659"/>
    </i>
    <i r="1">
      <x v="660"/>
    </i>
    <i r="1">
      <x v="661"/>
    </i>
    <i r="1">
      <x v="663"/>
    </i>
    <i r="1">
      <x v="665"/>
    </i>
    <i r="1">
      <x v="674"/>
    </i>
    <i r="1">
      <x v="676"/>
    </i>
    <i r="1">
      <x v="677"/>
    </i>
    <i r="1">
      <x v="678"/>
    </i>
    <i r="1">
      <x v="679"/>
    </i>
    <i r="1">
      <x v="680"/>
    </i>
    <i r="1">
      <x v="686"/>
    </i>
    <i r="1">
      <x v="687"/>
    </i>
    <i r="1">
      <x v="688"/>
    </i>
    <i r="1">
      <x v="690"/>
    </i>
    <i r="1">
      <x v="693"/>
    </i>
    <i r="1">
      <x v="699"/>
    </i>
    <i r="1">
      <x v="702"/>
    </i>
    <i r="1">
      <x v="704"/>
    </i>
    <i r="1">
      <x v="705"/>
    </i>
    <i r="1">
      <x v="706"/>
    </i>
    <i r="1">
      <x v="711"/>
    </i>
    <i r="1">
      <x v="712"/>
    </i>
    <i r="1">
      <x v="714"/>
    </i>
    <i r="1">
      <x v="718"/>
    </i>
    <i r="1">
      <x v="721"/>
    </i>
    <i r="1">
      <x v="722"/>
    </i>
    <i r="1">
      <x v="728"/>
    </i>
    <i r="1">
      <x v="730"/>
    </i>
    <i r="1">
      <x v="731"/>
    </i>
    <i r="1">
      <x v="735"/>
    </i>
    <i r="1">
      <x v="738"/>
    </i>
    <i r="1">
      <x v="741"/>
    </i>
    <i r="1">
      <x v="743"/>
    </i>
    <i r="1">
      <x v="744"/>
    </i>
    <i r="1">
      <x v="749"/>
    </i>
    <i r="1">
      <x v="756"/>
    </i>
    <i r="1">
      <x v="757"/>
    </i>
    <i r="1">
      <x v="758"/>
    </i>
    <i r="1">
      <x v="762"/>
    </i>
    <i r="1">
      <x v="765"/>
    </i>
    <i r="1">
      <x v="766"/>
    </i>
    <i r="1">
      <x v="767"/>
    </i>
    <i r="1">
      <x v="768"/>
    </i>
    <i r="1">
      <x v="774"/>
    </i>
    <i r="1">
      <x v="779"/>
    </i>
    <i r="1">
      <x v="783"/>
    </i>
    <i r="1">
      <x v="791"/>
    </i>
    <i r="1">
      <x v="795"/>
    </i>
    <i r="1">
      <x v="798"/>
    </i>
    <i r="1">
      <x v="802"/>
    </i>
    <i r="1">
      <x v="803"/>
    </i>
    <i r="1">
      <x v="806"/>
    </i>
    <i r="1">
      <x v="808"/>
    </i>
    <i r="1">
      <x v="810"/>
    </i>
    <i r="1">
      <x v="811"/>
    </i>
    <i r="1">
      <x v="812"/>
    </i>
    <i r="1">
      <x v="814"/>
    </i>
    <i r="1">
      <x v="821"/>
    </i>
    <i r="1">
      <x v="823"/>
    </i>
    <i r="1">
      <x v="826"/>
    </i>
    <i r="1">
      <x v="828"/>
    </i>
    <i r="1">
      <x v="831"/>
    </i>
    <i r="1">
      <x v="841"/>
    </i>
    <i r="1">
      <x v="847"/>
    </i>
    <i r="1">
      <x v="853"/>
    </i>
    <i r="1">
      <x v="856"/>
    </i>
    <i r="1">
      <x v="858"/>
    </i>
    <i r="1">
      <x v="865"/>
    </i>
    <i r="1">
      <x v="867"/>
    </i>
    <i r="1">
      <x v="868"/>
    </i>
    <i r="1">
      <x v="869"/>
    </i>
    <i r="1">
      <x v="870"/>
    </i>
    <i r="1">
      <x v="872"/>
    </i>
    <i r="1">
      <x v="873"/>
    </i>
    <i r="1">
      <x v="874"/>
    </i>
    <i r="1">
      <x v="876"/>
    </i>
    <i r="1">
      <x v="877"/>
    </i>
    <i r="1">
      <x v="878"/>
    </i>
    <i r="1">
      <x v="879"/>
    </i>
    <i r="1">
      <x v="881"/>
    </i>
    <i r="1">
      <x v="882"/>
    </i>
    <i r="1">
      <x v="884"/>
    </i>
    <i r="1">
      <x v="887"/>
    </i>
    <i r="1">
      <x v="888"/>
    </i>
    <i r="1">
      <x v="889"/>
    </i>
    <i r="1">
      <x v="890"/>
    </i>
    <i r="1">
      <x v="897"/>
    </i>
    <i r="1">
      <x v="899"/>
    </i>
    <i r="1">
      <x v="900"/>
    </i>
    <i r="1">
      <x v="901"/>
    </i>
    <i r="1">
      <x v="902"/>
    </i>
    <i r="1">
      <x v="905"/>
    </i>
    <i r="1">
      <x v="908"/>
    </i>
    <i r="1">
      <x v="911"/>
    </i>
    <i r="1">
      <x v="919"/>
    </i>
    <i r="1">
      <x v="925"/>
    </i>
    <i r="1">
      <x v="928"/>
    </i>
    <i r="1">
      <x v="932"/>
    </i>
    <i r="1">
      <x v="933"/>
    </i>
    <i r="1">
      <x v="935"/>
    </i>
    <i r="1">
      <x v="936"/>
    </i>
    <i r="1">
      <x v="937"/>
    </i>
    <i r="1">
      <x v="940"/>
    </i>
    <i r="1">
      <x v="942"/>
    </i>
    <i r="1">
      <x v="943"/>
    </i>
    <i r="1">
      <x v="944"/>
    </i>
    <i r="1">
      <x v="948"/>
    </i>
    <i r="1">
      <x v="954"/>
    </i>
    <i r="1">
      <x v="955"/>
    </i>
    <i r="1">
      <x v="956"/>
    </i>
    <i r="1">
      <x v="961"/>
    </i>
    <i r="1">
      <x v="965"/>
    </i>
    <i r="1">
      <x v="967"/>
    </i>
    <i r="1">
      <x v="970"/>
    </i>
    <i r="1">
      <x v="971"/>
    </i>
    <i r="1">
      <x v="975"/>
    </i>
    <i r="1">
      <x v="977"/>
    </i>
    <i r="1">
      <x v="978"/>
    </i>
    <i r="1">
      <x v="980"/>
    </i>
    <i r="1">
      <x v="983"/>
    </i>
    <i r="1">
      <x v="984"/>
    </i>
    <i r="1">
      <x v="986"/>
    </i>
    <i r="1">
      <x v="987"/>
    </i>
    <i r="1">
      <x v="990"/>
    </i>
    <i r="1">
      <x v="994"/>
    </i>
    <i r="1">
      <x v="998"/>
    </i>
    <i r="1">
      <x v="999"/>
    </i>
    <i>
      <x v="1"/>
      <x v="7"/>
    </i>
    <i r="1">
      <x v="8"/>
    </i>
    <i r="1">
      <x v="10"/>
    </i>
    <i r="1">
      <x v="11"/>
    </i>
    <i r="1">
      <x v="13"/>
    </i>
    <i r="1">
      <x v="16"/>
    </i>
    <i r="1">
      <x v="30"/>
    </i>
    <i r="1">
      <x v="32"/>
    </i>
    <i r="1">
      <x v="33"/>
    </i>
    <i r="1">
      <x v="35"/>
    </i>
    <i r="1">
      <x v="41"/>
    </i>
    <i r="1">
      <x v="44"/>
    </i>
    <i r="1">
      <x v="47"/>
    </i>
    <i r="1">
      <x v="52"/>
    </i>
    <i r="1">
      <x v="54"/>
    </i>
    <i r="1">
      <x v="58"/>
    </i>
    <i r="1">
      <x v="59"/>
    </i>
    <i r="1">
      <x v="60"/>
    </i>
    <i r="1">
      <x v="63"/>
    </i>
    <i r="1">
      <x v="66"/>
    </i>
    <i r="1">
      <x v="75"/>
    </i>
    <i r="1">
      <x v="76"/>
    </i>
    <i r="1">
      <x v="78"/>
    </i>
    <i r="1">
      <x v="80"/>
    </i>
    <i r="1">
      <x v="81"/>
    </i>
    <i r="1">
      <x v="83"/>
    </i>
    <i r="1">
      <x v="85"/>
    </i>
    <i r="1">
      <x v="88"/>
    </i>
    <i r="1">
      <x v="89"/>
    </i>
    <i r="1">
      <x v="95"/>
    </i>
    <i r="1">
      <x v="97"/>
    </i>
    <i r="1">
      <x v="104"/>
    </i>
    <i r="1">
      <x v="105"/>
    </i>
    <i r="1">
      <x v="106"/>
    </i>
    <i r="1">
      <x v="107"/>
    </i>
    <i r="1">
      <x v="111"/>
    </i>
    <i r="1">
      <x v="112"/>
    </i>
    <i r="1">
      <x v="113"/>
    </i>
    <i r="1">
      <x v="116"/>
    </i>
    <i r="1">
      <x v="118"/>
    </i>
    <i r="1">
      <x v="119"/>
    </i>
    <i r="1">
      <x v="121"/>
    </i>
    <i r="1">
      <x v="122"/>
    </i>
    <i r="1">
      <x v="131"/>
    </i>
    <i r="1">
      <x v="134"/>
    </i>
    <i r="1">
      <x v="139"/>
    </i>
    <i r="1">
      <x v="143"/>
    </i>
    <i r="1">
      <x v="148"/>
    </i>
    <i r="1">
      <x v="154"/>
    </i>
    <i r="1">
      <x v="155"/>
    </i>
    <i r="1">
      <x v="163"/>
    </i>
    <i r="1">
      <x v="166"/>
    </i>
    <i r="1">
      <x v="168"/>
    </i>
    <i r="1">
      <x v="169"/>
    </i>
    <i r="1">
      <x v="170"/>
    </i>
    <i r="1">
      <x v="171"/>
    </i>
    <i r="1">
      <x v="172"/>
    </i>
    <i r="1">
      <x v="175"/>
    </i>
    <i r="1">
      <x v="191"/>
    </i>
    <i r="1">
      <x v="192"/>
    </i>
    <i r="1">
      <x v="199"/>
    </i>
    <i r="1">
      <x v="201"/>
    </i>
    <i r="1">
      <x v="202"/>
    </i>
    <i r="1">
      <x v="208"/>
    </i>
    <i r="1">
      <x v="212"/>
    </i>
    <i r="1">
      <x v="215"/>
    </i>
    <i r="1">
      <x v="219"/>
    </i>
    <i r="1">
      <x v="221"/>
    </i>
    <i r="1">
      <x v="222"/>
    </i>
    <i r="1">
      <x v="224"/>
    </i>
    <i r="1">
      <x v="225"/>
    </i>
    <i r="1">
      <x v="230"/>
    </i>
    <i r="1">
      <x v="231"/>
    </i>
    <i r="1">
      <x v="237"/>
    </i>
    <i r="1">
      <x v="239"/>
    </i>
    <i r="1">
      <x v="240"/>
    </i>
    <i r="1">
      <x v="242"/>
    </i>
    <i r="1">
      <x v="243"/>
    </i>
    <i r="1">
      <x v="244"/>
    </i>
    <i r="1">
      <x v="245"/>
    </i>
    <i r="1">
      <x v="248"/>
    </i>
    <i r="1">
      <x v="250"/>
    </i>
    <i r="1">
      <x v="252"/>
    </i>
    <i r="1">
      <x v="253"/>
    </i>
    <i r="1">
      <x v="254"/>
    </i>
    <i r="1">
      <x v="257"/>
    </i>
    <i r="1">
      <x v="261"/>
    </i>
    <i r="1">
      <x v="262"/>
    </i>
    <i r="1">
      <x v="266"/>
    </i>
    <i r="1">
      <x v="270"/>
    </i>
    <i r="1">
      <x v="272"/>
    </i>
    <i r="1">
      <x v="276"/>
    </i>
    <i r="1">
      <x v="277"/>
    </i>
    <i r="1">
      <x v="278"/>
    </i>
    <i r="1">
      <x v="286"/>
    </i>
    <i r="1">
      <x v="293"/>
    </i>
    <i r="1">
      <x v="295"/>
    </i>
    <i r="1">
      <x v="296"/>
    </i>
    <i r="1">
      <x v="300"/>
    </i>
    <i r="1">
      <x v="301"/>
    </i>
    <i r="1">
      <x v="305"/>
    </i>
    <i r="1">
      <x v="306"/>
    </i>
    <i r="1">
      <x v="307"/>
    </i>
    <i r="1">
      <x v="309"/>
    </i>
    <i r="1">
      <x v="310"/>
    </i>
    <i r="1">
      <x v="311"/>
    </i>
    <i r="1">
      <x v="312"/>
    </i>
    <i r="1">
      <x v="314"/>
    </i>
    <i r="1">
      <x v="316"/>
    </i>
    <i r="1">
      <x v="318"/>
    </i>
    <i r="1">
      <x v="319"/>
    </i>
    <i r="1">
      <x v="321"/>
    </i>
    <i r="1">
      <x v="324"/>
    </i>
    <i r="1">
      <x v="326"/>
    </i>
    <i r="1">
      <x v="328"/>
    </i>
    <i r="1">
      <x v="330"/>
    </i>
    <i r="1">
      <x v="331"/>
    </i>
    <i r="1">
      <x v="333"/>
    </i>
    <i r="1">
      <x v="341"/>
    </i>
    <i r="1">
      <x v="342"/>
    </i>
    <i r="1">
      <x v="343"/>
    </i>
    <i r="1">
      <x v="344"/>
    </i>
    <i r="1">
      <x v="347"/>
    </i>
    <i r="1">
      <x v="348"/>
    </i>
    <i r="1">
      <x v="357"/>
    </i>
    <i r="1">
      <x v="358"/>
    </i>
    <i r="1">
      <x v="363"/>
    </i>
    <i r="1">
      <x v="365"/>
    </i>
    <i r="1">
      <x v="367"/>
    </i>
    <i r="1">
      <x v="369"/>
    </i>
    <i r="1">
      <x v="373"/>
    </i>
    <i r="1">
      <x v="378"/>
    </i>
    <i r="1">
      <x v="390"/>
    </i>
    <i r="1">
      <x v="393"/>
    </i>
    <i r="1">
      <x v="394"/>
    </i>
    <i r="1">
      <x v="395"/>
    </i>
    <i r="1">
      <x v="401"/>
    </i>
    <i r="1">
      <x v="404"/>
    </i>
    <i r="1">
      <x v="406"/>
    </i>
    <i r="1">
      <x v="408"/>
    </i>
    <i r="1">
      <x v="409"/>
    </i>
    <i r="1">
      <x v="411"/>
    </i>
    <i r="1">
      <x v="413"/>
    </i>
    <i r="1">
      <x v="414"/>
    </i>
    <i r="1">
      <x v="418"/>
    </i>
    <i r="1">
      <x v="419"/>
    </i>
    <i r="1">
      <x v="420"/>
    </i>
    <i r="1">
      <x v="421"/>
    </i>
    <i r="1">
      <x v="433"/>
    </i>
    <i r="1">
      <x v="437"/>
    </i>
    <i r="1">
      <x v="442"/>
    </i>
    <i r="1">
      <x v="445"/>
    </i>
    <i r="1">
      <x v="447"/>
    </i>
    <i r="1">
      <x v="448"/>
    </i>
    <i r="1">
      <x v="451"/>
    </i>
    <i r="1">
      <x v="458"/>
    </i>
    <i r="1">
      <x v="459"/>
    </i>
    <i r="1">
      <x v="462"/>
    </i>
    <i r="1">
      <x v="468"/>
    </i>
    <i r="1">
      <x v="471"/>
    </i>
    <i r="1">
      <x v="477"/>
    </i>
    <i r="1">
      <x v="482"/>
    </i>
    <i r="1">
      <x v="487"/>
    </i>
    <i r="1">
      <x v="488"/>
    </i>
    <i r="1">
      <x v="490"/>
    </i>
    <i r="1">
      <x v="493"/>
    </i>
    <i r="1">
      <x v="495"/>
    </i>
    <i r="1">
      <x v="496"/>
    </i>
    <i r="1">
      <x v="499"/>
    </i>
    <i r="1">
      <x v="500"/>
    </i>
    <i r="1">
      <x v="501"/>
    </i>
    <i r="1">
      <x v="504"/>
    </i>
    <i r="1">
      <x v="507"/>
    </i>
    <i r="1">
      <x v="511"/>
    </i>
    <i r="1">
      <x v="512"/>
    </i>
    <i r="1">
      <x v="516"/>
    </i>
    <i r="1">
      <x v="517"/>
    </i>
    <i r="1">
      <x v="521"/>
    </i>
    <i r="1">
      <x v="522"/>
    </i>
    <i r="1">
      <x v="523"/>
    </i>
    <i r="1">
      <x v="528"/>
    </i>
    <i r="1">
      <x v="533"/>
    </i>
    <i r="1">
      <x v="535"/>
    </i>
    <i r="1">
      <x v="537"/>
    </i>
    <i r="1">
      <x v="539"/>
    </i>
    <i r="1">
      <x v="541"/>
    </i>
    <i r="1">
      <x v="544"/>
    </i>
    <i r="1">
      <x v="548"/>
    </i>
    <i r="1">
      <x v="550"/>
    </i>
    <i r="1">
      <x v="558"/>
    </i>
    <i r="1">
      <x v="560"/>
    </i>
    <i r="1">
      <x v="564"/>
    </i>
    <i r="1">
      <x v="567"/>
    </i>
    <i r="1">
      <x v="569"/>
    </i>
    <i r="1">
      <x v="570"/>
    </i>
    <i r="1">
      <x v="574"/>
    </i>
    <i r="1">
      <x v="576"/>
    </i>
    <i r="1">
      <x v="577"/>
    </i>
    <i r="1">
      <x v="578"/>
    </i>
    <i r="1">
      <x v="581"/>
    </i>
    <i r="1">
      <x v="583"/>
    </i>
    <i r="1">
      <x v="586"/>
    </i>
    <i r="1">
      <x v="588"/>
    </i>
    <i r="1">
      <x v="589"/>
    </i>
    <i r="1">
      <x v="594"/>
    </i>
    <i r="1">
      <x v="595"/>
    </i>
    <i r="1">
      <x v="604"/>
    </i>
    <i r="1">
      <x v="608"/>
    </i>
    <i r="1">
      <x v="616"/>
    </i>
    <i r="1">
      <x v="618"/>
    </i>
    <i r="1">
      <x v="621"/>
    </i>
    <i r="1">
      <x v="627"/>
    </i>
    <i r="1">
      <x v="631"/>
    </i>
    <i r="1">
      <x v="632"/>
    </i>
    <i r="1">
      <x v="633"/>
    </i>
    <i r="1">
      <x v="634"/>
    </i>
    <i r="1">
      <x v="639"/>
    </i>
    <i r="1">
      <x v="640"/>
    </i>
    <i r="1">
      <x v="645"/>
    </i>
    <i r="1">
      <x v="647"/>
    </i>
    <i r="1">
      <x v="649"/>
    </i>
    <i r="1">
      <x v="654"/>
    </i>
    <i r="1">
      <x v="662"/>
    </i>
    <i r="1">
      <x v="664"/>
    </i>
    <i r="1">
      <x v="667"/>
    </i>
    <i r="1">
      <x v="668"/>
    </i>
    <i r="1">
      <x v="669"/>
    </i>
    <i r="1">
      <x v="671"/>
    </i>
    <i r="1">
      <x v="673"/>
    </i>
    <i r="1">
      <x v="675"/>
    </i>
    <i r="1">
      <x v="683"/>
    </i>
    <i r="1">
      <x v="684"/>
    </i>
    <i r="1">
      <x v="691"/>
    </i>
    <i r="1">
      <x v="692"/>
    </i>
    <i r="1">
      <x v="696"/>
    </i>
    <i r="1">
      <x v="703"/>
    </i>
    <i r="1">
      <x v="707"/>
    </i>
    <i r="1">
      <x v="708"/>
    </i>
    <i r="1">
      <x v="709"/>
    </i>
    <i r="1">
      <x v="713"/>
    </i>
    <i r="1">
      <x v="717"/>
    </i>
    <i r="1">
      <x v="719"/>
    </i>
    <i r="1">
      <x v="724"/>
    </i>
    <i r="1">
      <x v="725"/>
    </i>
    <i r="1">
      <x v="726"/>
    </i>
    <i r="1">
      <x v="727"/>
    </i>
    <i r="1">
      <x v="729"/>
    </i>
    <i r="1">
      <x v="734"/>
    </i>
    <i r="1">
      <x v="736"/>
    </i>
    <i r="1">
      <x v="737"/>
    </i>
    <i r="1">
      <x v="745"/>
    </i>
    <i r="1">
      <x v="746"/>
    </i>
    <i r="1">
      <x v="747"/>
    </i>
    <i r="1">
      <x v="748"/>
    </i>
    <i r="1">
      <x v="751"/>
    </i>
    <i r="1">
      <x v="752"/>
    </i>
    <i r="1">
      <x v="760"/>
    </i>
    <i r="1">
      <x v="763"/>
    </i>
    <i r="1">
      <x v="769"/>
    </i>
    <i r="1">
      <x v="773"/>
    </i>
    <i r="1">
      <x v="777"/>
    </i>
    <i r="1">
      <x v="780"/>
    </i>
    <i r="1">
      <x v="782"/>
    </i>
    <i r="1">
      <x v="785"/>
    </i>
    <i r="1">
      <x v="788"/>
    </i>
    <i r="1">
      <x v="794"/>
    </i>
    <i r="1">
      <x v="796"/>
    </i>
    <i r="1">
      <x v="799"/>
    </i>
    <i r="1">
      <x v="800"/>
    </i>
    <i r="1">
      <x v="804"/>
    </i>
    <i r="1">
      <x v="809"/>
    </i>
    <i r="1">
      <x v="815"/>
    </i>
    <i r="1">
      <x v="818"/>
    </i>
    <i r="1">
      <x v="827"/>
    </i>
    <i r="1">
      <x v="829"/>
    </i>
    <i r="1">
      <x v="830"/>
    </i>
    <i r="1">
      <x v="832"/>
    </i>
    <i r="1">
      <x v="834"/>
    </i>
    <i r="1">
      <x v="835"/>
    </i>
    <i r="1">
      <x v="836"/>
    </i>
    <i r="1">
      <x v="837"/>
    </i>
    <i r="1">
      <x v="838"/>
    </i>
    <i r="1">
      <x v="839"/>
    </i>
    <i r="1">
      <x v="840"/>
    </i>
    <i r="1">
      <x v="845"/>
    </i>
    <i r="1">
      <x v="848"/>
    </i>
    <i r="1">
      <x v="851"/>
    </i>
    <i r="1">
      <x v="852"/>
    </i>
    <i r="1">
      <x v="859"/>
    </i>
    <i r="1">
      <x v="860"/>
    </i>
    <i r="1">
      <x v="862"/>
    </i>
    <i r="1">
      <x v="863"/>
    </i>
    <i r="1">
      <x v="864"/>
    </i>
    <i r="1">
      <x v="885"/>
    </i>
    <i r="1">
      <x v="891"/>
    </i>
    <i r="1">
      <x v="893"/>
    </i>
    <i r="1">
      <x v="895"/>
    </i>
    <i r="1">
      <x v="896"/>
    </i>
    <i r="1">
      <x v="898"/>
    </i>
    <i r="1">
      <x v="904"/>
    </i>
    <i r="1">
      <x v="906"/>
    </i>
    <i r="1">
      <x v="907"/>
    </i>
    <i r="1">
      <x v="910"/>
    </i>
    <i r="1">
      <x v="912"/>
    </i>
    <i r="1">
      <x v="914"/>
    </i>
    <i r="1">
      <x v="915"/>
    </i>
    <i r="1">
      <x v="920"/>
    </i>
    <i r="1">
      <x v="923"/>
    </i>
    <i r="1">
      <x v="924"/>
    </i>
    <i r="1">
      <x v="926"/>
    </i>
    <i r="1">
      <x v="929"/>
    </i>
    <i r="1">
      <x v="930"/>
    </i>
    <i r="1">
      <x v="938"/>
    </i>
    <i r="1">
      <x v="939"/>
    </i>
    <i r="1">
      <x v="941"/>
    </i>
    <i r="1">
      <x v="945"/>
    </i>
    <i r="1">
      <x v="951"/>
    </i>
    <i r="1">
      <x v="957"/>
    </i>
    <i r="1">
      <x v="958"/>
    </i>
    <i r="1">
      <x v="962"/>
    </i>
    <i r="1">
      <x v="963"/>
    </i>
    <i r="1">
      <x v="964"/>
    </i>
    <i r="1">
      <x v="969"/>
    </i>
    <i r="1">
      <x v="972"/>
    </i>
    <i r="1">
      <x v="973"/>
    </i>
    <i r="1">
      <x v="974"/>
    </i>
    <i r="1">
      <x v="982"/>
    </i>
    <i r="1">
      <x v="991"/>
    </i>
    <i r="1">
      <x v="992"/>
    </i>
    <i r="1">
      <x v="993"/>
    </i>
    <i r="1">
      <x v="996"/>
    </i>
    <i r="1">
      <x v="997"/>
    </i>
    <i>
      <x v="2"/>
      <x v="1"/>
    </i>
    <i r="1">
      <x v="2"/>
    </i>
    <i r="1">
      <x v="3"/>
    </i>
    <i r="1">
      <x v="9"/>
    </i>
    <i r="1">
      <x v="12"/>
    </i>
    <i r="1">
      <x v="14"/>
    </i>
    <i r="1">
      <x v="15"/>
    </i>
    <i r="1">
      <x v="17"/>
    </i>
    <i r="1">
      <x v="19"/>
    </i>
    <i r="1">
      <x v="26"/>
    </i>
    <i r="1">
      <x v="27"/>
    </i>
    <i r="1">
      <x v="31"/>
    </i>
    <i r="1">
      <x v="38"/>
    </i>
    <i r="1">
      <x v="39"/>
    </i>
    <i r="1">
      <x v="43"/>
    </i>
    <i r="1">
      <x v="45"/>
    </i>
    <i r="1">
      <x v="49"/>
    </i>
    <i r="1">
      <x v="50"/>
    </i>
    <i r="1">
      <x v="51"/>
    </i>
    <i r="1">
      <x v="57"/>
    </i>
    <i r="1">
      <x v="62"/>
    </i>
    <i r="1">
      <x v="64"/>
    </i>
    <i r="1">
      <x v="65"/>
    </i>
    <i r="1">
      <x v="71"/>
    </i>
    <i r="1">
      <x v="72"/>
    </i>
    <i r="1">
      <x v="77"/>
    </i>
    <i r="1">
      <x v="79"/>
    </i>
    <i r="1">
      <x v="84"/>
    </i>
    <i r="1">
      <x v="86"/>
    </i>
    <i r="1">
      <x v="90"/>
    </i>
    <i r="1">
      <x v="91"/>
    </i>
    <i r="1">
      <x v="92"/>
    </i>
    <i r="1">
      <x v="98"/>
    </i>
    <i r="1">
      <x v="100"/>
    </i>
    <i r="1">
      <x v="102"/>
    </i>
    <i r="1">
      <x v="103"/>
    </i>
    <i r="1">
      <x v="108"/>
    </i>
    <i r="1">
      <x v="110"/>
    </i>
    <i r="1">
      <x v="115"/>
    </i>
    <i r="1">
      <x v="117"/>
    </i>
    <i r="1">
      <x v="123"/>
    </i>
    <i r="1">
      <x v="124"/>
    </i>
    <i r="1">
      <x v="125"/>
    </i>
    <i r="1">
      <x v="126"/>
    </i>
    <i r="1">
      <x v="130"/>
    </i>
    <i r="1">
      <x v="135"/>
    </i>
    <i r="1">
      <x v="140"/>
    </i>
    <i r="1">
      <x v="141"/>
    </i>
    <i r="1">
      <x v="142"/>
    </i>
    <i r="1">
      <x v="144"/>
    </i>
    <i r="1">
      <x v="146"/>
    </i>
    <i r="1">
      <x v="149"/>
    </i>
    <i r="1">
      <x v="151"/>
    </i>
    <i r="1">
      <x v="152"/>
    </i>
    <i r="1">
      <x v="153"/>
    </i>
    <i r="1">
      <x v="156"/>
    </i>
    <i r="1">
      <x v="157"/>
    </i>
    <i r="1">
      <x v="158"/>
    </i>
    <i r="1">
      <x v="159"/>
    </i>
    <i r="1">
      <x v="160"/>
    </i>
    <i r="1">
      <x v="161"/>
    </i>
    <i r="1">
      <x v="173"/>
    </i>
    <i r="1">
      <x v="176"/>
    </i>
    <i r="1">
      <x v="177"/>
    </i>
    <i r="1">
      <x v="181"/>
    </i>
    <i r="1">
      <x v="186"/>
    </i>
    <i r="1">
      <x v="188"/>
    </i>
    <i r="1">
      <x v="189"/>
    </i>
    <i r="1">
      <x v="193"/>
    </i>
    <i r="1">
      <x v="195"/>
    </i>
    <i r="1">
      <x v="196"/>
    </i>
    <i r="1">
      <x v="197"/>
    </i>
    <i r="1">
      <x v="198"/>
    </i>
    <i r="1">
      <x v="200"/>
    </i>
    <i r="1">
      <x v="204"/>
    </i>
    <i r="1">
      <x v="205"/>
    </i>
    <i r="1">
      <x v="206"/>
    </i>
    <i r="1">
      <x v="209"/>
    </i>
    <i r="1">
      <x v="214"/>
    </i>
    <i r="1">
      <x v="218"/>
    </i>
    <i r="1">
      <x v="220"/>
    </i>
    <i r="1">
      <x v="223"/>
    </i>
    <i r="1">
      <x v="226"/>
    </i>
    <i r="1">
      <x v="227"/>
    </i>
    <i r="1">
      <x v="229"/>
    </i>
    <i r="1">
      <x v="234"/>
    </i>
    <i r="1">
      <x v="246"/>
    </i>
    <i r="1">
      <x v="249"/>
    </i>
    <i r="1">
      <x v="263"/>
    </i>
    <i r="1">
      <x v="264"/>
    </i>
    <i r="1">
      <x v="271"/>
    </i>
    <i r="1">
      <x v="274"/>
    </i>
    <i r="1">
      <x v="275"/>
    </i>
    <i r="1">
      <x v="279"/>
    </i>
    <i r="1">
      <x v="283"/>
    </i>
    <i r="1">
      <x v="284"/>
    </i>
    <i r="1">
      <x v="285"/>
    </i>
    <i r="1">
      <x v="289"/>
    </i>
    <i r="1">
      <x v="291"/>
    </i>
    <i r="1">
      <x v="292"/>
    </i>
    <i r="1">
      <x v="294"/>
    </i>
    <i r="1">
      <x v="299"/>
    </i>
    <i r="1">
      <x v="302"/>
    </i>
    <i r="1">
      <x v="304"/>
    </i>
    <i r="1">
      <x v="317"/>
    </i>
    <i r="1">
      <x v="320"/>
    </i>
    <i r="1">
      <x v="323"/>
    </i>
    <i r="1">
      <x v="325"/>
    </i>
    <i r="1">
      <x v="332"/>
    </i>
    <i r="1">
      <x v="334"/>
    </i>
    <i r="1">
      <x v="335"/>
    </i>
    <i r="1">
      <x v="337"/>
    </i>
    <i r="1">
      <x v="340"/>
    </i>
    <i r="1">
      <x v="345"/>
    </i>
    <i r="1">
      <x v="346"/>
    </i>
    <i r="1">
      <x v="349"/>
    </i>
    <i r="1">
      <x v="351"/>
    </i>
    <i r="1">
      <x v="354"/>
    </i>
    <i r="1">
      <x v="356"/>
    </i>
    <i r="1">
      <x v="359"/>
    </i>
    <i r="1">
      <x v="360"/>
    </i>
    <i r="1">
      <x v="361"/>
    </i>
    <i r="1">
      <x v="362"/>
    </i>
    <i r="1">
      <x v="364"/>
    </i>
    <i r="1">
      <x v="366"/>
    </i>
    <i r="1">
      <x v="368"/>
    </i>
    <i r="1">
      <x v="371"/>
    </i>
    <i r="1">
      <x v="372"/>
    </i>
    <i r="1">
      <x v="375"/>
    </i>
    <i r="1">
      <x v="376"/>
    </i>
    <i r="1">
      <x v="377"/>
    </i>
    <i r="1">
      <x v="383"/>
    </i>
    <i r="1">
      <x v="384"/>
    </i>
    <i r="1">
      <x v="386"/>
    </i>
    <i r="1">
      <x v="389"/>
    </i>
    <i r="1">
      <x v="391"/>
    </i>
    <i r="1">
      <x v="396"/>
    </i>
    <i r="1">
      <x v="403"/>
    </i>
    <i r="1">
      <x v="405"/>
    </i>
    <i r="1">
      <x v="407"/>
    </i>
    <i r="1">
      <x v="412"/>
    </i>
    <i r="1">
      <x v="415"/>
    </i>
    <i r="1">
      <x v="423"/>
    </i>
    <i r="1">
      <x v="425"/>
    </i>
    <i r="1">
      <x v="428"/>
    </i>
    <i r="1">
      <x v="431"/>
    </i>
    <i r="1">
      <x v="438"/>
    </i>
    <i r="1">
      <x v="439"/>
    </i>
    <i r="1">
      <x v="440"/>
    </i>
    <i r="1">
      <x v="441"/>
    </i>
    <i r="1">
      <x v="443"/>
    </i>
    <i r="1">
      <x v="446"/>
    </i>
    <i r="1">
      <x v="449"/>
    </i>
    <i r="1">
      <x v="450"/>
    </i>
    <i r="1">
      <x v="457"/>
    </i>
    <i r="1">
      <x v="461"/>
    </i>
    <i r="1">
      <x v="464"/>
    </i>
    <i r="1">
      <x v="465"/>
    </i>
    <i r="1">
      <x v="467"/>
    </i>
    <i r="1">
      <x v="469"/>
    </i>
    <i r="1">
      <x v="472"/>
    </i>
    <i r="1">
      <x v="474"/>
    </i>
    <i r="1">
      <x v="475"/>
    </i>
    <i r="1">
      <x v="478"/>
    </i>
    <i r="1">
      <x v="479"/>
    </i>
    <i r="1">
      <x v="484"/>
    </i>
    <i r="1">
      <x v="489"/>
    </i>
    <i r="1">
      <x v="492"/>
    </i>
    <i r="1">
      <x v="502"/>
    </i>
    <i r="1">
      <x v="505"/>
    </i>
    <i r="1">
      <x v="508"/>
    </i>
    <i r="1">
      <x v="510"/>
    </i>
    <i r="1">
      <x v="513"/>
    </i>
    <i r="1">
      <x v="526"/>
    </i>
    <i r="1">
      <x v="527"/>
    </i>
    <i r="1">
      <x v="530"/>
    </i>
    <i r="1">
      <x v="532"/>
    </i>
    <i r="1">
      <x v="534"/>
    </i>
    <i r="1">
      <x v="536"/>
    </i>
    <i r="1">
      <x v="542"/>
    </i>
    <i r="1">
      <x v="545"/>
    </i>
    <i r="1">
      <x v="547"/>
    </i>
    <i r="1">
      <x v="549"/>
    </i>
    <i r="1">
      <x v="551"/>
    </i>
    <i r="1">
      <x v="552"/>
    </i>
    <i r="1">
      <x v="553"/>
    </i>
    <i r="1">
      <x v="554"/>
    </i>
    <i r="1">
      <x v="555"/>
    </i>
    <i r="1">
      <x v="557"/>
    </i>
    <i r="1">
      <x v="568"/>
    </i>
    <i r="1">
      <x v="573"/>
    </i>
    <i r="1">
      <x v="579"/>
    </i>
    <i r="1">
      <x v="580"/>
    </i>
    <i r="1">
      <x v="582"/>
    </i>
    <i r="1">
      <x v="587"/>
    </i>
    <i r="1">
      <x v="590"/>
    </i>
    <i r="1">
      <x v="591"/>
    </i>
    <i r="1">
      <x v="592"/>
    </i>
    <i r="1">
      <x v="593"/>
    </i>
    <i r="1">
      <x v="599"/>
    </i>
    <i r="1">
      <x v="601"/>
    </i>
    <i r="1">
      <x v="605"/>
    </i>
    <i r="1">
      <x v="606"/>
    </i>
    <i r="1">
      <x v="609"/>
    </i>
    <i r="1">
      <x v="610"/>
    </i>
    <i r="1">
      <x v="614"/>
    </i>
    <i r="1">
      <x v="617"/>
    </i>
    <i r="1">
      <x v="619"/>
    </i>
    <i r="1">
      <x v="620"/>
    </i>
    <i r="1">
      <x v="622"/>
    </i>
    <i r="1">
      <x v="623"/>
    </i>
    <i r="1">
      <x v="626"/>
    </i>
    <i r="1">
      <x v="628"/>
    </i>
    <i r="1">
      <x v="629"/>
    </i>
    <i r="1">
      <x v="630"/>
    </i>
    <i r="1">
      <x v="638"/>
    </i>
    <i r="1">
      <x v="641"/>
    </i>
    <i r="1">
      <x v="643"/>
    </i>
    <i r="1">
      <x v="644"/>
    </i>
    <i r="1">
      <x v="646"/>
    </i>
    <i r="1">
      <x v="648"/>
    </i>
    <i r="1">
      <x v="650"/>
    </i>
    <i r="1">
      <x v="652"/>
    </i>
    <i r="1">
      <x v="655"/>
    </i>
    <i r="1">
      <x v="656"/>
    </i>
    <i r="1">
      <x v="666"/>
    </i>
    <i r="1">
      <x v="670"/>
    </i>
    <i r="1">
      <x v="672"/>
    </i>
    <i r="1">
      <x v="681"/>
    </i>
    <i r="1">
      <x v="682"/>
    </i>
    <i r="1">
      <x v="685"/>
    </i>
    <i r="1">
      <x v="689"/>
    </i>
    <i r="1">
      <x v="694"/>
    </i>
    <i r="1">
      <x v="695"/>
    </i>
    <i r="1">
      <x v="697"/>
    </i>
    <i r="1">
      <x v="698"/>
    </i>
    <i r="1">
      <x v="700"/>
    </i>
    <i r="1">
      <x v="701"/>
    </i>
    <i r="1">
      <x v="710"/>
    </i>
    <i r="1">
      <x v="715"/>
    </i>
    <i r="1">
      <x v="716"/>
    </i>
    <i r="1">
      <x v="720"/>
    </i>
    <i r="1">
      <x v="723"/>
    </i>
    <i r="1">
      <x v="732"/>
    </i>
    <i r="1">
      <x v="733"/>
    </i>
    <i r="1">
      <x v="739"/>
    </i>
    <i r="1">
      <x v="740"/>
    </i>
    <i r="1">
      <x v="742"/>
    </i>
    <i r="1">
      <x v="750"/>
    </i>
    <i r="1">
      <x v="753"/>
    </i>
    <i r="1">
      <x v="754"/>
    </i>
    <i r="1">
      <x v="755"/>
    </i>
    <i r="1">
      <x v="759"/>
    </i>
    <i r="1">
      <x v="761"/>
    </i>
    <i r="1">
      <x v="764"/>
    </i>
    <i r="1">
      <x v="770"/>
    </i>
    <i r="1">
      <x v="771"/>
    </i>
    <i r="1">
      <x v="772"/>
    </i>
    <i r="1">
      <x v="775"/>
    </i>
    <i r="1">
      <x v="776"/>
    </i>
    <i r="1">
      <x v="778"/>
    </i>
    <i r="1">
      <x v="781"/>
    </i>
    <i r="1">
      <x v="784"/>
    </i>
    <i r="1">
      <x v="786"/>
    </i>
    <i r="1">
      <x v="787"/>
    </i>
    <i r="1">
      <x v="789"/>
    </i>
    <i r="1">
      <x v="790"/>
    </i>
    <i r="1">
      <x v="792"/>
    </i>
    <i r="1">
      <x v="793"/>
    </i>
    <i r="1">
      <x v="797"/>
    </i>
    <i r="1">
      <x v="801"/>
    </i>
    <i r="1">
      <x v="805"/>
    </i>
    <i r="1">
      <x v="807"/>
    </i>
    <i r="1">
      <x v="813"/>
    </i>
    <i r="1">
      <x v="816"/>
    </i>
    <i r="1">
      <x v="817"/>
    </i>
    <i r="1">
      <x v="819"/>
    </i>
    <i r="1">
      <x v="820"/>
    </i>
    <i r="1">
      <x v="822"/>
    </i>
    <i r="1">
      <x v="824"/>
    </i>
    <i r="1">
      <x v="825"/>
    </i>
    <i r="1">
      <x v="833"/>
    </i>
    <i r="1">
      <x v="842"/>
    </i>
    <i r="1">
      <x v="843"/>
    </i>
    <i r="1">
      <x v="844"/>
    </i>
    <i r="1">
      <x v="846"/>
    </i>
    <i r="1">
      <x v="849"/>
    </i>
    <i r="1">
      <x v="850"/>
    </i>
    <i r="1">
      <x v="854"/>
    </i>
    <i r="1">
      <x v="855"/>
    </i>
    <i r="1">
      <x v="857"/>
    </i>
    <i r="1">
      <x v="861"/>
    </i>
    <i r="1">
      <x v="866"/>
    </i>
    <i r="1">
      <x v="871"/>
    </i>
    <i r="1">
      <x v="875"/>
    </i>
    <i r="1">
      <x v="880"/>
    </i>
    <i r="1">
      <x v="883"/>
    </i>
    <i r="1">
      <x v="886"/>
    </i>
    <i r="1">
      <x v="892"/>
    </i>
    <i r="1">
      <x v="894"/>
    </i>
    <i r="1">
      <x v="903"/>
    </i>
    <i r="1">
      <x v="909"/>
    </i>
    <i r="1">
      <x v="913"/>
    </i>
    <i r="1">
      <x v="916"/>
    </i>
    <i r="1">
      <x v="917"/>
    </i>
    <i r="1">
      <x v="918"/>
    </i>
    <i r="1">
      <x v="921"/>
    </i>
    <i r="1">
      <x v="922"/>
    </i>
    <i r="1">
      <x v="927"/>
    </i>
    <i r="1">
      <x v="931"/>
    </i>
    <i r="1">
      <x v="934"/>
    </i>
    <i r="1">
      <x v="946"/>
    </i>
    <i r="1">
      <x v="947"/>
    </i>
    <i r="1">
      <x v="949"/>
    </i>
    <i r="1">
      <x v="950"/>
    </i>
    <i r="1">
      <x v="952"/>
    </i>
    <i r="1">
      <x v="953"/>
    </i>
    <i r="1">
      <x v="959"/>
    </i>
    <i r="1">
      <x v="960"/>
    </i>
    <i r="1">
      <x v="966"/>
    </i>
    <i r="1">
      <x v="968"/>
    </i>
    <i r="1">
      <x v="976"/>
    </i>
    <i r="1">
      <x v="979"/>
    </i>
    <i r="1">
      <x v="981"/>
    </i>
    <i r="1">
      <x v="985"/>
    </i>
    <i r="1">
      <x v="988"/>
    </i>
    <i r="1">
      <x v="989"/>
    </i>
    <i r="1">
      <x v="995"/>
    </i>
  </rowItems>
  <colItems count="1">
    <i/>
  </colItems>
  <dataFields count="1">
    <dataField name="Sum of gross income"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92EB17-994A-46AD-A3EB-705B6AA046C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C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dataField="1" numFmtId="164" showAll="0"/>
    <pivotField numFmtId="164"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Cost Price" fld="16" baseField="0" baseItem="0" numFmtId="165"/>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984375-4828-4C72-9EF0-6CBD881D1C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1:K15" firstHeaderRow="1" firstDataRow="1" firstDataCol="1"/>
  <pivotFields count="21">
    <pivotField axis="axisRow" showAll="0" measureFilter="1" sortType="descending">
      <items count="1001">
        <item x="336"/>
        <item x="844"/>
        <item x="185"/>
        <item x="855"/>
        <item x="160"/>
        <item x="534"/>
        <item x="214"/>
        <item x="450"/>
        <item x="355"/>
        <item x="210"/>
        <item x="923"/>
        <item x="786"/>
        <item x="769"/>
        <item x="990"/>
        <item x="876"/>
        <item x="394"/>
        <item x="887"/>
        <item x="975"/>
        <item x="252"/>
        <item x="405"/>
        <item x="601"/>
        <item x="889"/>
        <item x="593"/>
        <item x="465"/>
        <item x="65"/>
        <item x="203"/>
        <item x="777"/>
        <item x="342"/>
        <item x="92"/>
        <item x="870"/>
        <item x="30"/>
        <item x="97"/>
        <item x="312"/>
        <item x="80"/>
        <item x="126"/>
        <item x="818"/>
        <item x="330"/>
        <item x="382"/>
        <item x="698"/>
        <item x="958"/>
        <item x="561"/>
        <item x="853"/>
        <item x="246"/>
        <item x="98"/>
        <item x="903"/>
        <item x="797"/>
        <item x="497"/>
        <item x="847"/>
        <item x="507"/>
        <item x="109"/>
        <item x="350"/>
        <item x="842"/>
        <item x="946"/>
        <item x="648"/>
        <item x="532"/>
        <item x="716"/>
        <item x="628"/>
        <item x="197"/>
        <item x="64"/>
        <item x="869"/>
        <item x="623"/>
        <item x="907"/>
        <item x="182"/>
        <item x="260"/>
        <item x="999"/>
        <item x="860"/>
        <item x="29"/>
        <item x="309"/>
        <item x="196"/>
        <item x="418"/>
        <item x="81"/>
        <item x="955"/>
        <item x="848"/>
        <item x="250"/>
        <item x="850"/>
        <item x="376"/>
        <item x="760"/>
        <item x="661"/>
        <item x="73"/>
        <item x="544"/>
        <item x="861"/>
        <item x="617"/>
        <item x="66"/>
        <item x="922"/>
        <item x="434"/>
        <item x="226"/>
        <item x="334"/>
        <item x="570"/>
        <item x="351"/>
        <item x="706"/>
        <item x="365"/>
        <item x="817"/>
        <item x="804"/>
        <item x="403"/>
        <item x="194"/>
        <item x="605"/>
        <item x="78"/>
        <item x="14"/>
        <item x="279"/>
        <item x="618"/>
        <item x="529"/>
        <item x="528"/>
        <item x="175"/>
        <item x="697"/>
        <item x="929"/>
        <item x="183"/>
        <item x="719"/>
        <item x="261"/>
        <item x="209"/>
        <item x="58"/>
        <item x="658"/>
        <item x="626"/>
        <item x="326"/>
        <item x="812"/>
        <item x="894"/>
        <item x="674"/>
        <item x="439"/>
        <item x="942"/>
        <item x="981"/>
        <item x="266"/>
        <item x="835"/>
        <item x="752"/>
        <item x="739"/>
        <item x="845"/>
        <item x="61"/>
        <item x="307"/>
        <item x="131"/>
        <item x="215"/>
        <item x="766"/>
        <item x="695"/>
        <item x="248"/>
        <item x="578"/>
        <item x="168"/>
        <item x="71"/>
        <item x="487"/>
        <item x="964"/>
        <item x="642"/>
        <item x="398"/>
        <item x="787"/>
        <item x="219"/>
        <item x="612"/>
        <item x="718"/>
        <item x="591"/>
        <item x="764"/>
        <item x="83"/>
        <item x="319"/>
        <item x="710"/>
        <item x="756"/>
        <item x="249"/>
        <item x="822"/>
        <item x="953"/>
        <item x="270"/>
        <item x="155"/>
        <item x="896"/>
        <item x="666"/>
        <item x="299"/>
        <item x="646"/>
        <item x="53"/>
        <item x="814"/>
        <item x="39"/>
        <item x="918"/>
        <item x="722"/>
        <item x="753"/>
        <item x="856"/>
        <item x="686"/>
        <item x="455"/>
        <item x="470"/>
        <item x="96"/>
        <item x="17"/>
        <item x="986"/>
        <item x="879"/>
        <item x="563"/>
        <item x="397"/>
        <item x="827"/>
        <item x="708"/>
        <item x="771"/>
        <item x="803"/>
        <item x="931"/>
        <item x="732"/>
        <item x="79"/>
        <item x="237"/>
        <item x="676"/>
        <item x="435"/>
        <item x="699"/>
        <item x="800"/>
        <item x="0"/>
        <item x="416"/>
        <item x="917"/>
        <item x="205"/>
        <item x="857"/>
        <item x="550"/>
        <item x="152"/>
        <item x="225"/>
        <item x="324"/>
        <item x="468"/>
        <item x="970"/>
        <item x="992"/>
        <item x="419"/>
        <item x="974"/>
        <item x="792"/>
        <item x="451"/>
        <item x="297"/>
        <item x="377"/>
        <item x="158"/>
        <item x="652"/>
        <item x="428"/>
        <item x="421"/>
        <item x="649"/>
        <item x="874"/>
        <item x="714"/>
        <item x="302"/>
        <item x="520"/>
        <item x="172"/>
        <item x="740"/>
        <item x="99"/>
        <item x="75"/>
        <item x="406"/>
        <item x="187"/>
        <item x="140"/>
        <item x="473"/>
        <item x="269"/>
        <item x="372"/>
        <item x="328"/>
        <item x="85"/>
        <item x="459"/>
        <item x="257"/>
        <item x="703"/>
        <item x="711"/>
        <item x="980"/>
        <item x="296"/>
        <item x="47"/>
        <item x="452"/>
        <item x="997"/>
        <item x="505"/>
        <item x="395"/>
        <item x="347"/>
        <item x="662"/>
        <item x="387"/>
        <item x="898"/>
        <item x="407"/>
        <item x="916"/>
        <item x="229"/>
        <item x="940"/>
        <item x="525"/>
        <item x="327"/>
        <item x="566"/>
        <item x="915"/>
        <item x="104"/>
        <item x="893"/>
        <item x="664"/>
        <item x="558"/>
        <item x="768"/>
        <item x="456"/>
        <item x="486"/>
        <item x="770"/>
        <item x="645"/>
        <item x="105"/>
        <item x="318"/>
        <item x="254"/>
        <item x="788"/>
        <item x="941"/>
        <item x="794"/>
        <item x="478"/>
        <item x="545"/>
        <item x="136"/>
        <item x="895"/>
        <item x="5"/>
        <item x="198"/>
        <item x="565"/>
        <item x="413"/>
        <item x="132"/>
        <item x="587"/>
        <item x="640"/>
        <item x="9"/>
        <item x="337"/>
        <item x="993"/>
        <item x="386"/>
        <item x="692"/>
        <item x="167"/>
        <item x="271"/>
        <item x="490"/>
        <item x="146"/>
        <item x="669"/>
        <item x="721"/>
        <item x="211"/>
        <item x="474"/>
        <item x="947"/>
        <item x="813"/>
        <item x="482"/>
        <item x="206"/>
        <item x="622"/>
        <item x="837"/>
        <item x="48"/>
        <item x="125"/>
        <item x="283"/>
        <item x="375"/>
        <item x="639"/>
        <item x="8"/>
        <item x="747"/>
        <item x="128"/>
        <item x="384"/>
        <item x="251"/>
        <item x="838"/>
        <item x="117"/>
        <item x="121"/>
        <item x="852"/>
        <item x="16"/>
        <item x="213"/>
        <item x="262"/>
        <item x="631"/>
        <item x="994"/>
        <item x="755"/>
        <item x="790"/>
        <item x="567"/>
        <item x="401"/>
        <item x="427"/>
        <item x="26"/>
        <item x="320"/>
        <item x="678"/>
        <item x="687"/>
        <item x="546"/>
        <item x="235"/>
        <item x="113"/>
        <item x="537"/>
        <item x="671"/>
        <item x="118"/>
        <item x="603"/>
        <item x="619"/>
        <item x="930"/>
        <item x="663"/>
        <item x="193"/>
        <item x="32"/>
        <item x="704"/>
        <item x="460"/>
        <item x="120"/>
        <item x="919"/>
        <item x="23"/>
        <item x="831"/>
        <item x="57"/>
        <item x="731"/>
        <item x="331"/>
        <item x="273"/>
        <item x="87"/>
        <item x="338"/>
        <item x="356"/>
        <item x="495"/>
        <item x="2"/>
        <item x="868"/>
        <item x="107"/>
        <item x="780"/>
        <item x="627"/>
        <item x="106"/>
        <item x="489"/>
        <item x="700"/>
        <item x="909"/>
        <item x="321"/>
        <item x="502"/>
        <item x="806"/>
        <item x="44"/>
        <item x="433"/>
        <item x="52"/>
        <item x="368"/>
        <item x="360"/>
        <item x="636"/>
        <item x="522"/>
        <item x="150"/>
        <item x="173"/>
        <item x="877"/>
        <item x="492"/>
        <item x="892"/>
        <item x="735"/>
        <item x="200"/>
        <item x="795"/>
        <item x="361"/>
        <item x="968"/>
        <item x="247"/>
        <item x="317"/>
        <item x="509"/>
        <item x="991"/>
        <item x="519"/>
        <item x="477"/>
        <item x="624"/>
        <item x="135"/>
        <item x="389"/>
        <item x="902"/>
        <item x="378"/>
        <item x="512"/>
        <item x="33"/>
        <item x="95"/>
        <item x="286"/>
        <item x="189"/>
        <item x="765"/>
        <item x="962"/>
        <item x="723"/>
        <item x="577"/>
        <item x="133"/>
        <item x="632"/>
        <item x="670"/>
        <item x="108"/>
        <item x="763"/>
        <item x="404"/>
        <item x="184"/>
        <item x="846"/>
        <item x="751"/>
        <item x="594"/>
        <item x="294"/>
        <item x="151"/>
        <item x="871"/>
        <item x="227"/>
        <item x="535"/>
        <item x="551"/>
        <item x="359"/>
        <item x="956"/>
        <item x="672"/>
        <item x="479"/>
        <item x="139"/>
        <item x="952"/>
        <item x="431"/>
        <item x="647"/>
        <item x="49"/>
        <item x="501"/>
        <item x="208"/>
        <item x="301"/>
        <item x="267"/>
        <item x="825"/>
        <item x="411"/>
        <item x="147"/>
        <item x="453"/>
        <item x="332"/>
        <item x="275"/>
        <item x="810"/>
        <item x="90"/>
        <item x="353"/>
        <item x="284"/>
        <item x="323"/>
        <item x="651"/>
        <item x="392"/>
        <item x="657"/>
        <item x="592"/>
        <item x="216"/>
        <item x="606"/>
        <item x="808"/>
        <item x="291"/>
        <item x="966"/>
        <item x="496"/>
        <item x="195"/>
        <item x="488"/>
        <item x="673"/>
        <item x="41"/>
        <item x="467"/>
        <item x="357"/>
        <item x="987"/>
        <item x="102"/>
        <item x="574"/>
        <item x="438"/>
        <item x="129"/>
        <item x="24"/>
        <item x="843"/>
        <item x="218"/>
        <item x="884"/>
        <item x="164"/>
        <item x="743"/>
        <item x="231"/>
        <item x="904"/>
        <item x="872"/>
        <item x="607"/>
        <item x="201"/>
        <item x="390"/>
        <item x="547"/>
        <item x="480"/>
        <item x="240"/>
        <item x="548"/>
        <item x="828"/>
        <item x="278"/>
        <item x="781"/>
        <item x="524"/>
        <item x="863"/>
        <item x="457"/>
        <item x="310"/>
        <item x="348"/>
        <item x="973"/>
        <item x="245"/>
        <item x="11"/>
        <item x="680"/>
        <item x="833"/>
        <item x="335"/>
        <item x="276"/>
        <item x="385"/>
        <item x="761"/>
        <item x="281"/>
        <item x="913"/>
        <item x="517"/>
        <item x="977"/>
        <item x="665"/>
        <item x="784"/>
        <item x="564"/>
        <item x="308"/>
        <item x="94"/>
        <item x="504"/>
        <item x="72"/>
        <item x="684"/>
        <item x="491"/>
        <item x="615"/>
        <item x="901"/>
        <item x="165"/>
        <item x="88"/>
        <item x="950"/>
        <item x="514"/>
        <item x="475"/>
        <item x="934"/>
        <item x="939"/>
        <item x="815"/>
        <item x="285"/>
        <item x="789"/>
        <item x="840"/>
        <item x="484"/>
        <item x="659"/>
        <item x="880"/>
        <item x="282"/>
        <item x="945"/>
        <item x="424"/>
        <item x="143"/>
        <item x="748"/>
        <item x="476"/>
        <item x="604"/>
        <item x="134"/>
        <item x="717"/>
        <item x="82"/>
        <item x="110"/>
        <item x="239"/>
        <item x="816"/>
        <item x="274"/>
        <item x="802"/>
        <item x="414"/>
        <item x="362"/>
        <item x="773"/>
        <item x="464"/>
        <item x="595"/>
        <item x="783"/>
        <item x="367"/>
        <item x="221"/>
        <item x="228"/>
        <item x="381"/>
        <item x="363"/>
        <item x="885"/>
        <item x="540"/>
        <item x="432"/>
        <item x="914"/>
        <item x="576"/>
        <item x="145"/>
        <item x="933"/>
        <item x="779"/>
        <item x="746"/>
        <item x="924"/>
        <item x="358"/>
        <item x="912"/>
        <item x="447"/>
        <item x="972"/>
        <item x="741"/>
        <item x="521"/>
        <item x="906"/>
        <item x="440"/>
        <item x="449"/>
        <item x="943"/>
        <item x="241"/>
        <item x="878"/>
        <item x="971"/>
        <item x="263"/>
        <item x="300"/>
        <item x="709"/>
        <item x="581"/>
        <item x="796"/>
        <item x="614"/>
        <item x="333"/>
        <item x="726"/>
        <item x="346"/>
        <item x="466"/>
        <item x="303"/>
        <item x="733"/>
        <item x="485"/>
        <item x="191"/>
        <item x="494"/>
        <item x="621"/>
        <item x="531"/>
        <item x="181"/>
        <item x="724"/>
        <item x="341"/>
        <item x="936"/>
        <item x="928"/>
        <item x="289"/>
        <item x="989"/>
        <item x="957"/>
        <item x="316"/>
        <item x="834"/>
        <item x="202"/>
        <item x="516"/>
        <item x="163"/>
        <item x="313"/>
        <item x="159"/>
        <item x="374"/>
        <item x="610"/>
        <item x="620"/>
        <item x="499"/>
        <item x="199"/>
        <item x="633"/>
        <item x="720"/>
        <item x="232"/>
        <item x="829"/>
        <item x="343"/>
        <item x="174"/>
        <item x="515"/>
        <item x="305"/>
        <item x="762"/>
        <item x="897"/>
        <item x="851"/>
        <item x="668"/>
        <item x="569"/>
        <item x="178"/>
        <item x="757"/>
        <item x="472"/>
        <item x="785"/>
        <item x="498"/>
        <item x="799"/>
        <item x="154"/>
        <item x="791"/>
        <item x="188"/>
        <item x="349"/>
        <item x="553"/>
        <item x="55"/>
        <item x="927"/>
        <item x="304"/>
        <item x="690"/>
        <item x="204"/>
        <item x="388"/>
        <item x="441"/>
        <item x="70"/>
        <item x="445"/>
        <item x="580"/>
        <item x="745"/>
        <item x="890"/>
        <item x="222"/>
        <item x="767"/>
        <item x="506"/>
        <item x="736"/>
        <item x="959"/>
        <item x="373"/>
        <item x="69"/>
        <item x="77"/>
        <item x="259"/>
        <item x="811"/>
        <item x="588"/>
        <item x="119"/>
        <item x="340"/>
        <item x="900"/>
        <item x="277"/>
        <item x="244"/>
        <item x="584"/>
        <item x="985"/>
        <item x="339"/>
        <item x="948"/>
        <item x="4"/>
        <item x="742"/>
        <item x="602"/>
        <item x="322"/>
        <item x="694"/>
        <item x="409"/>
        <item x="21"/>
        <item x="682"/>
        <item x="46"/>
        <item x="650"/>
        <item x="256"/>
        <item x="820"/>
        <item x="12"/>
        <item x="949"/>
        <item x="963"/>
        <item x="638"/>
        <item x="86"/>
        <item x="937"/>
        <item x="866"/>
        <item x="84"/>
        <item x="798"/>
        <item x="583"/>
        <item x="539"/>
        <item x="555"/>
        <item x="6"/>
        <item x="573"/>
        <item x="137"/>
        <item x="42"/>
        <item x="10"/>
        <item x="609"/>
        <item x="510"/>
        <item x="998"/>
        <item x="62"/>
        <item x="238"/>
        <item x="399"/>
        <item x="744"/>
        <item x="437"/>
        <item x="541"/>
        <item x="832"/>
        <item x="571"/>
        <item x="179"/>
        <item x="329"/>
        <item x="471"/>
        <item x="575"/>
        <item x="527"/>
        <item x="582"/>
        <item x="536"/>
        <item x="142"/>
        <item x="123"/>
        <item x="599"/>
        <item x="38"/>
        <item x="944"/>
        <item x="18"/>
        <item x="616"/>
        <item x="50"/>
        <item x="462"/>
        <item x="458"/>
        <item x="886"/>
        <item x="429"/>
        <item x="961"/>
        <item x="801"/>
        <item x="660"/>
        <item x="926"/>
        <item x="681"/>
        <item x="354"/>
        <item x="463"/>
        <item x="217"/>
        <item x="19"/>
        <item x="637"/>
        <item x="89"/>
        <item x="608"/>
        <item x="293"/>
        <item x="859"/>
        <item x="171"/>
        <item x="396"/>
        <item x="7"/>
        <item x="749"/>
        <item x="910"/>
        <item x="882"/>
        <item x="538"/>
        <item x="393"/>
        <item x="629"/>
        <item x="157"/>
        <item x="298"/>
        <item x="782"/>
        <item x="951"/>
        <item x="483"/>
        <item x="186"/>
        <item x="689"/>
        <item x="996"/>
        <item x="590"/>
        <item x="423"/>
        <item x="444"/>
        <item x="20"/>
        <item x="15"/>
        <item x="729"/>
        <item x="448"/>
        <item x="841"/>
        <item x="883"/>
        <item x="116"/>
        <item x="508"/>
        <item x="253"/>
        <item x="230"/>
        <item x="380"/>
        <item x="836"/>
        <item x="754"/>
        <item x="530"/>
        <item x="74"/>
        <item x="430"/>
        <item x="526"/>
        <item x="192"/>
        <item x="306"/>
        <item x="60"/>
        <item x="613"/>
        <item x="190"/>
        <item x="288"/>
        <item x="557"/>
        <item x="503"/>
        <item x="40"/>
        <item x="141"/>
        <item x="156"/>
        <item x="223"/>
        <item x="292"/>
        <item x="586"/>
        <item x="500"/>
        <item x="611"/>
        <item x="823"/>
        <item x="325"/>
        <item x="161"/>
        <item x="677"/>
        <item x="644"/>
        <item x="22"/>
        <item x="37"/>
        <item x="364"/>
        <item x="422"/>
        <item x="839"/>
        <item x="426"/>
        <item x="233"/>
        <item x="124"/>
        <item x="713"/>
        <item x="415"/>
        <item x="988"/>
        <item x="420"/>
        <item x="691"/>
        <item x="207"/>
        <item x="793"/>
        <item x="76"/>
        <item x="148"/>
        <item x="371"/>
        <item x="715"/>
        <item x="598"/>
        <item x="436"/>
        <item x="807"/>
        <item x="960"/>
        <item x="408"/>
        <item x="369"/>
        <item x="265"/>
        <item x="13"/>
        <item x="656"/>
        <item x="758"/>
        <item x="170"/>
        <item x="730"/>
        <item x="920"/>
        <item x="481"/>
        <item x="410"/>
        <item x="932"/>
        <item x="543"/>
        <item x="54"/>
        <item x="675"/>
        <item x="685"/>
        <item x="138"/>
        <item x="568"/>
        <item x="572"/>
        <item x="220"/>
        <item x="144"/>
        <item x="149"/>
        <item x="734"/>
        <item x="830"/>
        <item x="114"/>
        <item x="402"/>
        <item x="533"/>
        <item x="446"/>
        <item x="935"/>
        <item x="166"/>
        <item x="858"/>
        <item x="461"/>
        <item x="995"/>
        <item x="469"/>
        <item x="35"/>
        <item x="68"/>
        <item x="43"/>
        <item x="112"/>
        <item x="589"/>
        <item x="314"/>
        <item x="25"/>
        <item x="287"/>
        <item x="925"/>
        <item x="1"/>
        <item x="115"/>
        <item x="91"/>
        <item x="826"/>
        <item x="976"/>
        <item x="805"/>
        <item x="518"/>
        <item x="600"/>
        <item x="122"/>
        <item x="559"/>
        <item x="243"/>
        <item x="969"/>
        <item x="153"/>
        <item x="224"/>
        <item x="549"/>
        <item x="103"/>
        <item x="236"/>
        <item x="295"/>
        <item x="728"/>
        <item x="111"/>
        <item x="552"/>
        <item x="750"/>
        <item x="511"/>
        <item x="579"/>
        <item x="370"/>
        <item x="772"/>
        <item x="954"/>
        <item x="774"/>
        <item x="63"/>
        <item x="425"/>
        <item x="556"/>
        <item x="738"/>
        <item x="693"/>
        <item x="967"/>
        <item x="443"/>
        <item x="702"/>
        <item x="130"/>
        <item x="819"/>
        <item x="667"/>
        <item x="101"/>
        <item x="809"/>
        <item x="513"/>
        <item x="984"/>
        <item x="27"/>
        <item x="127"/>
        <item x="635"/>
        <item x="454"/>
        <item x="705"/>
        <item x="908"/>
        <item x="821"/>
        <item x="417"/>
        <item x="34"/>
        <item x="712"/>
        <item x="634"/>
        <item x="379"/>
        <item x="696"/>
        <item x="311"/>
        <item x="921"/>
        <item x="865"/>
        <item x="701"/>
        <item x="176"/>
        <item x="560"/>
        <item x="727"/>
        <item x="315"/>
        <item x="391"/>
        <item x="688"/>
        <item x="542"/>
        <item x="965"/>
        <item x="655"/>
        <item x="873"/>
        <item x="100"/>
        <item x="707"/>
        <item x="51"/>
        <item x="854"/>
        <item x="234"/>
        <item x="759"/>
        <item x="978"/>
        <item x="641"/>
        <item x="875"/>
        <item x="264"/>
        <item x="383"/>
        <item x="596"/>
        <item x="93"/>
        <item x="862"/>
        <item x="979"/>
        <item x="911"/>
        <item x="258"/>
        <item x="344"/>
        <item x="31"/>
        <item x="630"/>
        <item x="653"/>
        <item x="725"/>
        <item x="493"/>
        <item x="983"/>
        <item x="899"/>
        <item x="28"/>
        <item x="268"/>
        <item x="242"/>
        <item x="212"/>
        <item x="177"/>
        <item x="982"/>
        <item x="290"/>
        <item x="442"/>
        <item x="888"/>
        <item x="737"/>
        <item x="280"/>
        <item x="345"/>
        <item x="625"/>
        <item x="554"/>
        <item x="562"/>
        <item x="654"/>
        <item x="523"/>
        <item x="45"/>
        <item x="412"/>
        <item x="938"/>
        <item x="643"/>
        <item x="180"/>
        <item x="679"/>
        <item x="36"/>
        <item x="585"/>
        <item x="272"/>
        <item x="849"/>
        <item x="864"/>
        <item x="597"/>
        <item x="3"/>
        <item x="366"/>
        <item x="775"/>
        <item x="59"/>
        <item x="905"/>
        <item x="352"/>
        <item x="881"/>
        <item x="891"/>
        <item x="255"/>
        <item x="400"/>
        <item x="824"/>
        <item x="67"/>
        <item x="56"/>
        <item x="169"/>
        <item x="683"/>
        <item x="776"/>
        <item x="778"/>
        <item x="867"/>
        <item x="16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numFmtId="2" showAll="0"/>
    <pivotField numFmtId="1" showAll="0"/>
    <pivotField dataField="1" showAll="0"/>
    <pivotField showAll="0"/>
    <pivotField showAll="0">
      <items count="15">
        <item x="0"/>
        <item x="1"/>
        <item x="2"/>
        <item x="3"/>
        <item x="4"/>
        <item x="5"/>
        <item x="6"/>
        <item x="7"/>
        <item x="8"/>
        <item x="9"/>
        <item x="10"/>
        <item x="11"/>
        <item x="12"/>
        <item x="13"/>
        <item t="default"/>
      </items>
    </pivotField>
  </pivotFields>
  <rowFields count="1">
    <field x="0"/>
  </rowFields>
  <rowItems count="4">
    <i>
      <x v="50"/>
    </i>
    <i>
      <x v="278"/>
    </i>
    <i>
      <x v="776"/>
    </i>
    <i t="grand">
      <x/>
    </i>
  </rowItems>
  <colItems count="1">
    <i/>
  </colItems>
  <dataFields count="1">
    <dataField name="Sum of gross income" fld="18" baseField="0" baseItem="0"/>
  </dataFields>
  <formats count="1">
    <format dxfId="26">
      <pivotArea collapsedLevelsAreSubtotals="1" fieldPosition="0">
        <references count="1">
          <reference field="0" count="3">
            <x v="50"/>
            <x v="278"/>
            <x v="776"/>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242384-9EDA-46C8-886B-3A92BE1C8AC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I7" firstHeaderRow="1" firstDataRow="1" firstDataCol="0"/>
  <pivotFields count="21">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0" showAll="0"/>
    <pivotField showAll="0"/>
    <pivotField showAll="0"/>
    <pivotField numFmtId="164" showAll="0"/>
    <pivotField dataField="1" numFmtId="164"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Profit" fld="17" baseField="0" baseItem="0" numFmtId="165"/>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D7E1C46-6745-4A41-AF9C-8C08225FFB9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5:G28" firstHeaderRow="1" firstDataRow="1" firstDataCol="1"/>
  <pivotFields count="21">
    <pivotField dataField="1"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numFmtId="14" showAll="0"/>
    <pivotField numFmtId="20" showAll="0"/>
    <pivotField showAll="0"/>
    <pivotField showAll="0"/>
    <pivotField numFmtId="2" showAll="0"/>
    <pivotField numFmtId="1" showAll="0"/>
    <pivotField showAll="0"/>
    <pivotField showAll="0"/>
    <pivotField showAll="0" defaultSubtotal="0"/>
  </pivotFields>
  <rowFields count="1">
    <field x="6"/>
  </rowFields>
  <rowItems count="3">
    <i>
      <x/>
    </i>
    <i>
      <x v="1"/>
    </i>
    <i t="grand">
      <x/>
    </i>
  </rowItems>
  <colItems count="1">
    <i/>
  </colItems>
  <dataFields count="1">
    <dataField name="Count of Invoic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ABA4F8B-B8A9-4161-BDBC-3E77C037D132}" name="PivotTable1" cacheId="1" applyNumberFormats="0" applyBorderFormats="0" applyFontFormats="0" applyPatternFormats="0" applyAlignmentFormats="0" applyWidthHeightFormats="1" dataCaption="Values" tag="8a450223-36d6-461f-aefb-84c5ea5c6c63" updatedVersion="8" minRefreshableVersion="3" useAutoFormatting="1" itemPrintTitles="1" createdVersion="5" indent="0" outline="1" outlineData="1" multipleFieldFilters="0">
  <location ref="C3:D971"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05">
        <item x="0" e="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s>
    </pivotField>
    <pivotField axis="axisRow" allDrilled="1" subtotalTop="0" showAll="0" dataSourceSort="1" defaultSubtotal="0" defaultAttributeDrillState="1">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pivotField>
  </pivotFields>
  <rowFields count="2">
    <field x="2"/>
    <field x="3"/>
  </rowFields>
  <rowItems count="968">
    <i>
      <x/>
    </i>
    <i>
      <x v="1"/>
    </i>
    <i r="1">
      <x/>
    </i>
    <i r="1">
      <x v="1"/>
    </i>
    <i r="1">
      <x v="2"/>
    </i>
    <i>
      <x v="2"/>
    </i>
    <i r="1">
      <x/>
    </i>
    <i r="1">
      <x v="3"/>
    </i>
    <i r="1">
      <x v="4"/>
    </i>
    <i r="1">
      <x v="5"/>
    </i>
    <i r="1">
      <x v="6"/>
    </i>
    <i r="1">
      <x v="7"/>
    </i>
    <i r="1">
      <x v="8"/>
    </i>
    <i r="1">
      <x v="9"/>
    </i>
    <i r="1">
      <x v="10"/>
    </i>
    <i>
      <x v="3"/>
    </i>
    <i r="1">
      <x v="11"/>
    </i>
    <i>
      <x v="4"/>
    </i>
    <i r="1">
      <x v="12"/>
    </i>
    <i r="1">
      <x v="13"/>
    </i>
    <i r="1">
      <x v="14"/>
    </i>
    <i r="1">
      <x v="15"/>
    </i>
    <i r="1">
      <x v="16"/>
    </i>
    <i r="1">
      <x v="17"/>
    </i>
    <i>
      <x v="5"/>
    </i>
    <i r="1">
      <x v="18"/>
    </i>
    <i r="1">
      <x v="19"/>
    </i>
    <i r="1">
      <x v="20"/>
    </i>
    <i r="1">
      <x v="21"/>
    </i>
    <i r="1">
      <x v="22"/>
    </i>
    <i r="1">
      <x v="23"/>
    </i>
    <i r="1">
      <x v="24"/>
    </i>
    <i r="1">
      <x v="25"/>
    </i>
    <i r="1">
      <x v="26"/>
    </i>
    <i r="1">
      <x v="27"/>
    </i>
    <i r="1">
      <x v="28"/>
    </i>
    <i r="1">
      <x v="29"/>
    </i>
    <i r="1">
      <x v="6"/>
    </i>
    <i r="1">
      <x v="30"/>
    </i>
    <i r="1">
      <x v="31"/>
    </i>
    <i>
      <x v="6"/>
    </i>
    <i r="1">
      <x v="32"/>
    </i>
    <i r="1">
      <x v="5"/>
    </i>
    <i>
      <x v="7"/>
    </i>
    <i r="1">
      <x v="18"/>
    </i>
    <i r="1">
      <x v="33"/>
    </i>
    <i r="1">
      <x v="19"/>
    </i>
    <i r="1">
      <x v="34"/>
    </i>
    <i r="1">
      <x v="35"/>
    </i>
    <i r="1">
      <x v="36"/>
    </i>
    <i r="1">
      <x v="4"/>
    </i>
    <i r="1">
      <x v="5"/>
    </i>
    <i r="1">
      <x v="29"/>
    </i>
    <i r="1">
      <x v="37"/>
    </i>
    <i r="1">
      <x v="31"/>
    </i>
    <i>
      <x v="8"/>
    </i>
    <i r="1">
      <x v="19"/>
    </i>
    <i r="1">
      <x v="38"/>
    </i>
    <i r="1">
      <x v="39"/>
    </i>
    <i r="1">
      <x v="24"/>
    </i>
    <i r="1">
      <x v="14"/>
    </i>
    <i r="1">
      <x v="40"/>
    </i>
    <i r="1">
      <x v="28"/>
    </i>
    <i r="1">
      <x v="10"/>
    </i>
    <i r="1">
      <x v="31"/>
    </i>
    <i>
      <x v="9"/>
    </i>
    <i r="1">
      <x v="41"/>
    </i>
    <i r="1">
      <x v="2"/>
    </i>
    <i>
      <x v="10"/>
    </i>
    <i r="1">
      <x v="42"/>
    </i>
    <i r="1">
      <x v="43"/>
    </i>
    <i r="1">
      <x v="12"/>
    </i>
    <i r="1">
      <x v="44"/>
    </i>
    <i r="1">
      <x v="1"/>
    </i>
    <i r="1">
      <x v="45"/>
    </i>
    <i r="1">
      <x v="46"/>
    </i>
    <i r="1">
      <x v="36"/>
    </i>
    <i r="1">
      <x v="47"/>
    </i>
    <i r="1">
      <x v="26"/>
    </i>
    <i r="1">
      <x v="48"/>
    </i>
    <i r="1">
      <x v="49"/>
    </i>
    <i r="1">
      <x v="50"/>
    </i>
    <i r="1">
      <x v="51"/>
    </i>
    <i r="1">
      <x v="28"/>
    </i>
    <i r="1">
      <x v="15"/>
    </i>
    <i r="1">
      <x v="52"/>
    </i>
    <i r="1">
      <x v="53"/>
    </i>
    <i r="1">
      <x v="54"/>
    </i>
    <i r="1">
      <x v="16"/>
    </i>
    <i>
      <x v="11"/>
    </i>
    <i r="1">
      <x v="19"/>
    </i>
    <i r="1">
      <x/>
    </i>
    <i r="1">
      <x v="34"/>
    </i>
    <i r="1">
      <x v="45"/>
    </i>
    <i r="1">
      <x v="24"/>
    </i>
    <i r="1">
      <x v="36"/>
    </i>
    <i r="1">
      <x v="26"/>
    </i>
    <i r="1">
      <x v="53"/>
    </i>
    <i r="1">
      <x v="8"/>
    </i>
    <i>
      <x v="12"/>
    </i>
    <i r="1">
      <x v="44"/>
    </i>
    <i r="1">
      <x v="36"/>
    </i>
    <i>
      <x v="13"/>
    </i>
    <i r="1">
      <x v="13"/>
    </i>
    <i r="1">
      <x v="55"/>
    </i>
    <i r="1">
      <x v="39"/>
    </i>
    <i r="1">
      <x v="56"/>
    </i>
    <i r="1">
      <x v="24"/>
    </i>
    <i r="1">
      <x v="46"/>
    </i>
    <i r="1">
      <x v="14"/>
    </i>
    <i r="1">
      <x v="57"/>
    </i>
    <i r="1">
      <x v="4"/>
    </i>
    <i r="1">
      <x v="58"/>
    </i>
    <i r="1">
      <x v="15"/>
    </i>
    <i r="1">
      <x v="29"/>
    </i>
    <i r="1">
      <x v="59"/>
    </i>
    <i r="1">
      <x v="6"/>
    </i>
    <i r="1">
      <x v="9"/>
    </i>
    <i r="1">
      <x v="60"/>
    </i>
    <i>
      <x v="14"/>
    </i>
    <i r="1">
      <x v="11"/>
    </i>
    <i r="1">
      <x v="61"/>
    </i>
    <i r="1">
      <x v="26"/>
    </i>
    <i>
      <x v="15"/>
    </i>
    <i r="1">
      <x v="33"/>
    </i>
    <i r="1">
      <x v="44"/>
    </i>
    <i r="1">
      <x/>
    </i>
    <i r="1">
      <x v="14"/>
    </i>
    <i r="1">
      <x v="26"/>
    </i>
    <i r="1">
      <x v="48"/>
    </i>
    <i r="1">
      <x v="62"/>
    </i>
    <i r="1">
      <x v="29"/>
    </i>
    <i r="1">
      <x v="7"/>
    </i>
    <i r="1">
      <x v="8"/>
    </i>
    <i r="1">
      <x v="30"/>
    </i>
    <i>
      <x v="16"/>
    </i>
    <i r="1">
      <x v="18"/>
    </i>
    <i r="1">
      <x v="13"/>
    </i>
    <i r="1">
      <x v="20"/>
    </i>
    <i r="1">
      <x v="21"/>
    </i>
    <i r="1">
      <x v="2"/>
    </i>
    <i r="1">
      <x v="36"/>
    </i>
    <i r="1">
      <x v="26"/>
    </i>
    <i r="1">
      <x v="48"/>
    </i>
    <i r="1">
      <x v="63"/>
    </i>
    <i r="1">
      <x v="7"/>
    </i>
    <i>
      <x v="17"/>
    </i>
    <i r="1">
      <x v="18"/>
    </i>
    <i r="1">
      <x v="43"/>
    </i>
    <i r="1">
      <x v="39"/>
    </i>
    <i r="1">
      <x v="64"/>
    </i>
    <i r="1">
      <x v="1"/>
    </i>
    <i r="1">
      <x v="58"/>
    </i>
    <i r="1">
      <x v="65"/>
    </i>
    <i r="1">
      <x v="8"/>
    </i>
    <i r="1">
      <x v="10"/>
    </i>
    <i r="1">
      <x v="16"/>
    </i>
    <i r="1">
      <x v="66"/>
    </i>
    <i>
      <x v="18"/>
    </i>
    <i r="1">
      <x v="19"/>
    </i>
    <i r="1">
      <x v="55"/>
    </i>
    <i r="1">
      <x/>
    </i>
    <i r="1">
      <x v="14"/>
    </i>
    <i r="1">
      <x v="32"/>
    </i>
    <i r="1">
      <x v="40"/>
    </i>
    <i r="1">
      <x v="51"/>
    </i>
    <i r="1">
      <x v="4"/>
    </i>
    <i r="1">
      <x v="58"/>
    </i>
    <i r="1">
      <x v="29"/>
    </i>
    <i r="1">
      <x v="52"/>
    </i>
    <i r="1">
      <x v="65"/>
    </i>
    <i r="1">
      <x v="30"/>
    </i>
    <i r="1">
      <x v="31"/>
    </i>
    <i>
      <x v="19"/>
    </i>
    <i r="1">
      <x v="43"/>
    </i>
    <i r="1">
      <x v="11"/>
    </i>
    <i r="1">
      <x v="12"/>
    </i>
    <i r="1">
      <x v="13"/>
    </i>
    <i r="1">
      <x v="44"/>
    </i>
    <i r="1">
      <x v="19"/>
    </i>
    <i r="1">
      <x v="38"/>
    </i>
    <i r="1">
      <x v="14"/>
    </i>
    <i r="1">
      <x v="67"/>
    </i>
    <i r="1">
      <x v="50"/>
    </i>
    <i r="1">
      <x v="65"/>
    </i>
    <i r="1">
      <x v="9"/>
    </i>
    <i r="1">
      <x v="37"/>
    </i>
    <i r="1">
      <x v="66"/>
    </i>
    <i>
      <x v="20"/>
    </i>
    <i r="1">
      <x/>
    </i>
    <i r="1">
      <x v="1"/>
    </i>
    <i r="1">
      <x v="46"/>
    </i>
    <i r="1">
      <x v="57"/>
    </i>
    <i r="1">
      <x v="30"/>
    </i>
    <i>
      <x v="21"/>
    </i>
    <i r="1">
      <x v="22"/>
    </i>
    <i r="1">
      <x v="39"/>
    </i>
    <i r="1">
      <x v="26"/>
    </i>
    <i r="1">
      <x v="68"/>
    </i>
    <i r="1">
      <x v="4"/>
    </i>
    <i r="1">
      <x v="29"/>
    </i>
    <i r="1">
      <x v="8"/>
    </i>
    <i r="1">
      <x v="9"/>
    </i>
    <i r="1">
      <x v="30"/>
    </i>
    <i>
      <x v="22"/>
    </i>
    <i r="1">
      <x v="20"/>
    </i>
    <i r="1">
      <x v="38"/>
    </i>
    <i r="1">
      <x v="69"/>
    </i>
    <i r="1">
      <x v="29"/>
    </i>
    <i r="1">
      <x v="30"/>
    </i>
    <i>
      <x v="23"/>
    </i>
    <i r="1">
      <x v="51"/>
    </i>
    <i r="1">
      <x v="54"/>
    </i>
    <i r="1">
      <x v="9"/>
    </i>
    <i>
      <x v="24"/>
    </i>
    <i r="1">
      <x v="14"/>
    </i>
    <i r="1">
      <x v="67"/>
    </i>
    <i r="1">
      <x v="48"/>
    </i>
    <i r="1">
      <x v="4"/>
    </i>
    <i r="1">
      <x v="5"/>
    </i>
    <i r="1">
      <x v="10"/>
    </i>
    <i r="1">
      <x v="66"/>
    </i>
    <i>
      <x v="25"/>
    </i>
    <i r="1">
      <x v="18"/>
    </i>
    <i r="1">
      <x v="11"/>
    </i>
    <i r="1">
      <x v="23"/>
    </i>
    <i r="1">
      <x v="35"/>
    </i>
    <i r="1">
      <x v="45"/>
    </i>
    <i r="1">
      <x v="46"/>
    </i>
    <i r="1">
      <x v="40"/>
    </i>
    <i r="1">
      <x v="29"/>
    </i>
    <i r="1">
      <x v="54"/>
    </i>
    <i r="1">
      <x v="8"/>
    </i>
    <i r="1">
      <x v="9"/>
    </i>
    <i>
      <x v="26"/>
    </i>
    <i r="1">
      <x v="2"/>
    </i>
    <i>
      <x v="27"/>
    </i>
    <i r="1">
      <x v="1"/>
    </i>
    <i r="1">
      <x v="14"/>
    </i>
    <i r="1">
      <x v="67"/>
    </i>
    <i>
      <x v="28"/>
    </i>
    <i r="1">
      <x v="42"/>
    </i>
    <i r="1">
      <x v="11"/>
    </i>
    <i r="1">
      <x v="12"/>
    </i>
    <i r="1">
      <x v="44"/>
    </i>
    <i r="1">
      <x v="19"/>
    </i>
    <i r="1">
      <x v="55"/>
    </i>
    <i r="1">
      <x v="35"/>
    </i>
    <i r="1">
      <x v="45"/>
    </i>
    <i r="1">
      <x v="46"/>
    </i>
    <i r="1">
      <x v="32"/>
    </i>
    <i r="1">
      <x v="47"/>
    </i>
    <i r="1">
      <x v="48"/>
    </i>
    <i r="1">
      <x v="4"/>
    </i>
    <i r="1">
      <x v="29"/>
    </i>
    <i r="1">
      <x v="52"/>
    </i>
    <i r="1">
      <x v="8"/>
    </i>
    <i r="1">
      <x v="16"/>
    </i>
    <i>
      <x v="29"/>
    </i>
    <i r="1">
      <x v="2"/>
    </i>
    <i r="1">
      <x v="29"/>
    </i>
    <i r="1">
      <x v="65"/>
    </i>
    <i>
      <x v="30"/>
    </i>
    <i r="1">
      <x v="53"/>
    </i>
    <i r="1">
      <x v="10"/>
    </i>
    <i>
      <x v="31"/>
    </i>
    <i r="1">
      <x v="18"/>
    </i>
    <i r="1">
      <x v="61"/>
    </i>
    <i r="1">
      <x v="48"/>
    </i>
    <i r="1">
      <x v="8"/>
    </i>
    <i r="1">
      <x v="9"/>
    </i>
    <i>
      <x v="32"/>
    </i>
    <i r="1">
      <x v="43"/>
    </i>
    <i r="1">
      <x v="11"/>
    </i>
    <i r="1">
      <x v="70"/>
    </i>
    <i r="1">
      <x v="22"/>
    </i>
    <i r="1">
      <x v="23"/>
    </i>
    <i r="1">
      <x v="38"/>
    </i>
    <i r="1">
      <x v="39"/>
    </i>
    <i r="1">
      <x v="56"/>
    </i>
    <i r="1">
      <x v="64"/>
    </i>
    <i r="1">
      <x v="2"/>
    </i>
    <i r="1">
      <x v="45"/>
    </i>
    <i r="1">
      <x v="61"/>
    </i>
    <i r="1">
      <x v="14"/>
    </i>
    <i r="1">
      <x v="40"/>
    </i>
    <i r="1">
      <x v="47"/>
    </i>
    <i r="1">
      <x v="69"/>
    </i>
    <i r="1">
      <x v="50"/>
    </i>
    <i r="1">
      <x v="28"/>
    </i>
    <i r="1">
      <x v="63"/>
    </i>
    <i r="1">
      <x v="29"/>
    </i>
    <i r="1">
      <x v="52"/>
    </i>
    <i r="1">
      <x v="7"/>
    </i>
    <i r="1">
      <x v="65"/>
    </i>
    <i r="1">
      <x v="8"/>
    </i>
    <i r="1">
      <x v="71"/>
    </i>
    <i r="1">
      <x v="60"/>
    </i>
    <i r="1">
      <x v="66"/>
    </i>
    <i>
      <x v="33"/>
    </i>
    <i r="1">
      <x v="72"/>
    </i>
    <i r="1">
      <x v="18"/>
    </i>
    <i r="1">
      <x v="44"/>
    </i>
    <i r="1">
      <x/>
    </i>
    <i r="1">
      <x v="46"/>
    </i>
    <i r="1">
      <x v="32"/>
    </i>
    <i r="1">
      <x v="40"/>
    </i>
    <i r="1">
      <x v="58"/>
    </i>
    <i r="1">
      <x v="5"/>
    </i>
    <i r="1">
      <x v="29"/>
    </i>
    <i r="1">
      <x v="30"/>
    </i>
    <i r="1">
      <x v="37"/>
    </i>
    <i>
      <x v="34"/>
    </i>
    <i r="1">
      <x v="19"/>
    </i>
    <i r="1">
      <x v="30"/>
    </i>
    <i>
      <x v="35"/>
    </i>
    <i r="1">
      <x v="43"/>
    </i>
    <i r="1">
      <x v="41"/>
    </i>
    <i r="1">
      <x v="1"/>
    </i>
    <i r="1">
      <x v="73"/>
    </i>
    <i r="1">
      <x v="16"/>
    </i>
    <i>
      <x v="36"/>
    </i>
    <i r="1">
      <x v="18"/>
    </i>
    <i r="1">
      <x v="39"/>
    </i>
    <i r="1">
      <x v="68"/>
    </i>
    <i r="1">
      <x v="63"/>
    </i>
    <i r="1">
      <x v="5"/>
    </i>
    <i>
      <x v="37"/>
    </i>
    <i r="1">
      <x v="11"/>
    </i>
    <i r="1">
      <x v="44"/>
    </i>
    <i r="1">
      <x v="23"/>
    </i>
    <i r="1">
      <x v="55"/>
    </i>
    <i r="1">
      <x v="1"/>
    </i>
    <i r="1">
      <x v="74"/>
    </i>
    <i r="1">
      <x v="14"/>
    </i>
    <i r="1">
      <x v="40"/>
    </i>
    <i r="1">
      <x v="67"/>
    </i>
    <i r="1">
      <x v="28"/>
    </i>
    <i r="1">
      <x v="58"/>
    </i>
    <i r="1">
      <x v="8"/>
    </i>
    <i>
      <x v="38"/>
    </i>
    <i r="1">
      <x v="75"/>
    </i>
    <i r="1">
      <x v="38"/>
    </i>
    <i r="1">
      <x v="55"/>
    </i>
    <i r="1">
      <x/>
    </i>
    <i r="1">
      <x v="45"/>
    </i>
    <i r="1">
      <x v="24"/>
    </i>
    <i r="1">
      <x v="46"/>
    </i>
    <i r="1">
      <x v="14"/>
    </i>
    <i r="1">
      <x v="67"/>
    </i>
    <i r="1">
      <x v="47"/>
    </i>
    <i r="1">
      <x v="48"/>
    </i>
    <i r="1">
      <x v="3"/>
    </i>
    <i r="1">
      <x v="50"/>
    </i>
    <i r="1">
      <x v="51"/>
    </i>
    <i r="1">
      <x v="5"/>
    </i>
    <i r="1">
      <x v="54"/>
    </i>
    <i r="1">
      <x v="6"/>
    </i>
    <i r="1">
      <x v="7"/>
    </i>
    <i r="1">
      <x v="73"/>
    </i>
    <i>
      <x v="39"/>
    </i>
    <i r="1">
      <x v="44"/>
    </i>
    <i r="1">
      <x v="22"/>
    </i>
    <i r="1">
      <x/>
    </i>
    <i r="1">
      <x v="74"/>
    </i>
    <i r="1">
      <x v="4"/>
    </i>
    <i r="1">
      <x v="16"/>
    </i>
    <i r="1">
      <x v="66"/>
    </i>
    <i>
      <x v="40"/>
    </i>
    <i r="1">
      <x/>
    </i>
    <i r="1">
      <x v="16"/>
    </i>
    <i>
      <x v="41"/>
    </i>
    <i r="1">
      <x v="18"/>
    </i>
    <i r="1">
      <x v="76"/>
    </i>
    <i r="1">
      <x v="70"/>
    </i>
    <i r="1">
      <x v="22"/>
    </i>
    <i r="1">
      <x v="23"/>
    </i>
    <i r="1">
      <x v="55"/>
    </i>
    <i r="1">
      <x v="39"/>
    </i>
    <i r="1">
      <x v="57"/>
    </i>
    <i r="1">
      <x v="3"/>
    </i>
    <i r="1">
      <x v="68"/>
    </i>
    <i r="1">
      <x v="63"/>
    </i>
    <i r="1">
      <x v="29"/>
    </i>
    <i r="1">
      <x v="52"/>
    </i>
    <i r="1">
      <x v="54"/>
    </i>
    <i r="1">
      <x v="7"/>
    </i>
    <i r="1">
      <x v="9"/>
    </i>
    <i r="1">
      <x v="73"/>
    </i>
    <i>
      <x v="42"/>
    </i>
    <i r="1">
      <x v="14"/>
    </i>
    <i>
      <x v="43"/>
    </i>
    <i r="1">
      <x v="43"/>
    </i>
    <i r="1">
      <x v="62"/>
    </i>
    <i r="1">
      <x v="15"/>
    </i>
    <i>
      <x v="44"/>
    </i>
    <i r="1">
      <x v="12"/>
    </i>
    <i r="1">
      <x v="52"/>
    </i>
    <i>
      <x v="45"/>
    </i>
    <i r="1">
      <x v="44"/>
    </i>
    <i r="1">
      <x v="61"/>
    </i>
    <i r="1">
      <x v="48"/>
    </i>
    <i r="1">
      <x v="16"/>
    </i>
    <i r="1">
      <x v="66"/>
    </i>
    <i>
      <x v="46"/>
    </i>
    <i r="1">
      <x v="1"/>
    </i>
    <i r="1">
      <x v="62"/>
    </i>
    <i r="1">
      <x v="5"/>
    </i>
    <i r="1">
      <x v="10"/>
    </i>
    <i>
      <x v="47"/>
    </i>
    <i r="1">
      <x v="75"/>
    </i>
    <i r="1">
      <x v="72"/>
    </i>
    <i r="1">
      <x v="42"/>
    </i>
    <i r="1">
      <x v="41"/>
    </i>
    <i r="1">
      <x v="23"/>
    </i>
    <i r="1">
      <x v="1"/>
    </i>
    <i r="1">
      <x v="35"/>
    </i>
    <i r="1">
      <x v="14"/>
    </i>
    <i r="1">
      <x v="36"/>
    </i>
    <i r="1">
      <x v="67"/>
    </i>
    <i r="1">
      <x v="63"/>
    </i>
    <i r="1">
      <x v="29"/>
    </i>
    <i r="1">
      <x v="52"/>
    </i>
    <i r="1">
      <x v="54"/>
    </i>
    <i r="1">
      <x v="6"/>
    </i>
    <i r="1">
      <x v="8"/>
    </i>
    <i r="1">
      <x v="30"/>
    </i>
    <i r="1">
      <x v="10"/>
    </i>
    <i r="1">
      <x v="37"/>
    </i>
    <i r="1">
      <x v="66"/>
    </i>
    <i>
      <x v="48"/>
    </i>
    <i r="1">
      <x v="62"/>
    </i>
    <i>
      <x v="49"/>
    </i>
    <i r="1">
      <x v="11"/>
    </i>
    <i r="1">
      <x v="21"/>
    </i>
    <i r="1">
      <x v="23"/>
    </i>
    <i r="1">
      <x v="64"/>
    </i>
    <i r="1">
      <x v="2"/>
    </i>
    <i r="1">
      <x v="61"/>
    </i>
    <i r="1">
      <x v="46"/>
    </i>
    <i r="1">
      <x v="40"/>
    </i>
    <i r="1">
      <x v="26"/>
    </i>
    <i r="1">
      <x v="37"/>
    </i>
    <i r="1">
      <x v="66"/>
    </i>
    <i>
      <x v="50"/>
    </i>
    <i r="1">
      <x v="43"/>
    </i>
    <i r="1">
      <x v="21"/>
    </i>
    <i r="1">
      <x v="26"/>
    </i>
    <i>
      <x v="51"/>
    </i>
    <i r="1">
      <x v="16"/>
    </i>
    <i>
      <x v="52"/>
    </i>
    <i r="1">
      <x v="14"/>
    </i>
    <i r="1">
      <x v="4"/>
    </i>
    <i r="1">
      <x v="15"/>
    </i>
    <i r="1">
      <x v="52"/>
    </i>
    <i>
      <x v="53"/>
    </i>
    <i r="1">
      <x v="11"/>
    </i>
    <i r="1">
      <x v="12"/>
    </i>
    <i r="1">
      <x v="13"/>
    </i>
    <i r="1">
      <x v="41"/>
    </i>
    <i r="1">
      <x v="44"/>
    </i>
    <i r="1">
      <x v="21"/>
    </i>
    <i r="1">
      <x v="22"/>
    </i>
    <i r="1">
      <x v="23"/>
    </i>
    <i r="1">
      <x/>
    </i>
    <i r="1">
      <x v="64"/>
    </i>
    <i r="1">
      <x v="35"/>
    </i>
    <i r="1">
      <x v="14"/>
    </i>
    <i r="1">
      <x v="32"/>
    </i>
    <i r="1">
      <x v="40"/>
    </i>
    <i r="1">
      <x v="47"/>
    </i>
    <i r="1">
      <x v="48"/>
    </i>
    <i r="1">
      <x v="49"/>
    </i>
    <i r="1">
      <x v="50"/>
    </i>
    <i r="1">
      <x v="51"/>
    </i>
    <i r="1">
      <x v="28"/>
    </i>
    <i r="1">
      <x v="29"/>
    </i>
    <i r="1">
      <x v="52"/>
    </i>
    <i r="1">
      <x v="53"/>
    </i>
    <i r="1">
      <x v="65"/>
    </i>
    <i r="1">
      <x v="8"/>
    </i>
    <i r="1">
      <x v="37"/>
    </i>
    <i r="1">
      <x v="66"/>
    </i>
    <i>
      <x v="54"/>
    </i>
    <i r="1">
      <x v="18"/>
    </i>
    <i r="1">
      <x v="43"/>
    </i>
    <i r="1">
      <x v="11"/>
    </i>
    <i r="1">
      <x v="41"/>
    </i>
    <i r="1">
      <x v="20"/>
    </i>
    <i r="1">
      <x v="70"/>
    </i>
    <i r="1">
      <x v="22"/>
    </i>
    <i r="1">
      <x v="64"/>
    </i>
    <i r="1">
      <x v="61"/>
    </i>
    <i r="1">
      <x v="46"/>
    </i>
    <i r="1">
      <x v="26"/>
    </i>
    <i r="1">
      <x v="49"/>
    </i>
    <i r="1">
      <x v="50"/>
    </i>
    <i r="1">
      <x v="68"/>
    </i>
    <i r="1">
      <x v="4"/>
    </i>
    <i r="1">
      <x v="58"/>
    </i>
    <i r="1">
      <x v="29"/>
    </i>
    <i r="1">
      <x v="53"/>
    </i>
    <i r="1">
      <x v="7"/>
    </i>
    <i r="1">
      <x v="65"/>
    </i>
    <i r="1">
      <x v="8"/>
    </i>
    <i r="1">
      <x v="9"/>
    </i>
    <i r="1">
      <x v="37"/>
    </i>
    <i r="1">
      <x v="31"/>
    </i>
    <i>
      <x v="55"/>
    </i>
    <i r="1">
      <x v="11"/>
    </i>
    <i r="1">
      <x v="20"/>
    </i>
    <i r="1">
      <x v="70"/>
    </i>
    <i r="1">
      <x v="22"/>
    </i>
    <i r="1">
      <x v="23"/>
    </i>
    <i r="1">
      <x v="55"/>
    </i>
    <i r="1">
      <x/>
    </i>
    <i r="1">
      <x v="57"/>
    </i>
    <i r="1">
      <x v="40"/>
    </i>
    <i r="1">
      <x v="47"/>
    </i>
    <i r="1">
      <x v="48"/>
    </i>
    <i r="1">
      <x v="58"/>
    </i>
    <i r="1">
      <x v="52"/>
    </i>
    <i r="1">
      <x v="73"/>
    </i>
    <i r="1">
      <x v="10"/>
    </i>
    <i r="1">
      <x v="17"/>
    </i>
    <i r="1">
      <x v="31"/>
    </i>
    <i>
      <x v="56"/>
    </i>
    <i r="1">
      <x v="43"/>
    </i>
    <i r="1">
      <x v="13"/>
    </i>
    <i r="1">
      <x v="21"/>
    </i>
    <i r="1">
      <x v="38"/>
    </i>
    <i r="1">
      <x v="14"/>
    </i>
    <i r="1">
      <x v="69"/>
    </i>
    <i r="1">
      <x v="26"/>
    </i>
    <i r="1">
      <x v="48"/>
    </i>
    <i r="1">
      <x v="27"/>
    </i>
    <i r="1">
      <x v="52"/>
    </i>
    <i r="1">
      <x v="6"/>
    </i>
    <i r="1">
      <x v="7"/>
    </i>
    <i r="1">
      <x v="31"/>
    </i>
    <i>
      <x v="57"/>
    </i>
    <i r="1">
      <x v="18"/>
    </i>
    <i r="1">
      <x v="55"/>
    </i>
    <i r="1">
      <x v="2"/>
    </i>
    <i r="1">
      <x v="14"/>
    </i>
    <i r="1">
      <x v="57"/>
    </i>
    <i r="1">
      <x v="26"/>
    </i>
    <i r="1">
      <x v="3"/>
    </i>
    <i r="1">
      <x v="5"/>
    </i>
    <i r="1">
      <x v="8"/>
    </i>
    <i r="1">
      <x v="30"/>
    </i>
    <i r="1">
      <x v="31"/>
    </i>
    <i>
      <x v="58"/>
    </i>
    <i r="1">
      <x v="72"/>
    </i>
    <i r="1">
      <x v="70"/>
    </i>
    <i r="1">
      <x v="22"/>
    </i>
    <i r="1">
      <x v="23"/>
    </i>
    <i r="1">
      <x v="35"/>
    </i>
    <i r="1">
      <x v="40"/>
    </i>
    <i r="1">
      <x v="26"/>
    </i>
    <i r="1">
      <x v="48"/>
    </i>
    <i r="1">
      <x v="27"/>
    </i>
    <i r="1">
      <x v="6"/>
    </i>
    <i r="1">
      <x v="8"/>
    </i>
    <i r="1">
      <x v="9"/>
    </i>
    <i r="1">
      <x v="30"/>
    </i>
    <i r="1">
      <x v="10"/>
    </i>
    <i r="1">
      <x v="31"/>
    </i>
    <i>
      <x v="59"/>
    </i>
    <i r="1">
      <x v="66"/>
    </i>
    <i>
      <x v="60"/>
    </i>
    <i r="1">
      <x v="51"/>
    </i>
    <i>
      <x v="61"/>
    </i>
    <i r="1">
      <x v="68"/>
    </i>
    <i r="1">
      <x v="5"/>
    </i>
    <i r="1">
      <x v="73"/>
    </i>
    <i r="1">
      <x v="66"/>
    </i>
    <i>
      <x v="62"/>
    </i>
    <i r="1">
      <x v="61"/>
    </i>
    <i r="1">
      <x v="4"/>
    </i>
    <i r="1">
      <x v="30"/>
    </i>
    <i>
      <x v="63"/>
    </i>
    <i r="1">
      <x v="23"/>
    </i>
    <i>
      <x v="64"/>
    </i>
    <i r="1">
      <x v="22"/>
    </i>
    <i r="1">
      <x v="1"/>
    </i>
    <i r="1">
      <x v="14"/>
    </i>
    <i r="1">
      <x v="32"/>
    </i>
    <i r="1">
      <x v="47"/>
    </i>
    <i r="1">
      <x v="63"/>
    </i>
    <i r="1">
      <x v="58"/>
    </i>
    <i r="1">
      <x v="29"/>
    </i>
    <i r="1">
      <x v="66"/>
    </i>
    <i r="1">
      <x v="31"/>
    </i>
    <i>
      <x v="65"/>
    </i>
    <i r="1">
      <x v="73"/>
    </i>
    <i>
      <x v="66"/>
    </i>
    <i r="1">
      <x v="2"/>
    </i>
    <i>
      <x v="67"/>
    </i>
    <i r="1">
      <x v="43"/>
    </i>
    <i r="1">
      <x v="41"/>
    </i>
    <i r="1">
      <x v="22"/>
    </i>
    <i r="1">
      <x/>
    </i>
    <i r="1">
      <x v="61"/>
    </i>
    <i r="1">
      <x v="7"/>
    </i>
    <i r="1">
      <x v="8"/>
    </i>
    <i r="1">
      <x v="71"/>
    </i>
    <i r="1">
      <x v="31"/>
    </i>
    <i>
      <x v="68"/>
    </i>
    <i r="1">
      <x v="18"/>
    </i>
    <i r="1">
      <x v="20"/>
    </i>
    <i r="1">
      <x v="22"/>
    </i>
    <i r="1">
      <x v="38"/>
    </i>
    <i r="1">
      <x v="39"/>
    </i>
    <i r="1">
      <x v="35"/>
    </i>
    <i r="1">
      <x v="61"/>
    </i>
    <i r="1">
      <x v="14"/>
    </i>
    <i r="1">
      <x v="47"/>
    </i>
    <i r="1">
      <x v="50"/>
    </i>
    <i r="1">
      <x v="63"/>
    </i>
    <i r="1">
      <x v="29"/>
    </i>
    <i>
      <x v="69"/>
    </i>
    <i r="1">
      <x v="29"/>
    </i>
    <i r="1">
      <x v="37"/>
    </i>
    <i r="1">
      <x v="31"/>
    </i>
    <i>
      <x v="70"/>
    </i>
    <i r="1">
      <x v="41"/>
    </i>
    <i r="1">
      <x v="38"/>
    </i>
    <i r="1">
      <x v="45"/>
    </i>
    <i r="1">
      <x v="29"/>
    </i>
    <i r="1">
      <x v="65"/>
    </i>
    <i>
      <x v="71"/>
    </i>
    <i r="1">
      <x v="18"/>
    </i>
    <i r="1">
      <x/>
    </i>
    <i r="1">
      <x v="35"/>
    </i>
    <i r="1">
      <x v="45"/>
    </i>
    <i r="1">
      <x v="47"/>
    </i>
    <i r="1">
      <x v="48"/>
    </i>
    <i r="1">
      <x v="62"/>
    </i>
    <i r="1">
      <x v="4"/>
    </i>
    <i r="1">
      <x v="29"/>
    </i>
    <i r="1">
      <x v="52"/>
    </i>
    <i r="1">
      <x v="10"/>
    </i>
    <i r="1">
      <x v="37"/>
    </i>
    <i>
      <x v="72"/>
    </i>
    <i r="1">
      <x v="75"/>
    </i>
    <i r="1">
      <x v="42"/>
    </i>
    <i r="1">
      <x v="22"/>
    </i>
    <i r="1">
      <x v="38"/>
    </i>
    <i r="1">
      <x v="39"/>
    </i>
    <i r="1">
      <x v="46"/>
    </i>
    <i r="1">
      <x v="14"/>
    </i>
    <i r="1">
      <x v="40"/>
    </i>
    <i r="1">
      <x v="36"/>
    </i>
    <i r="1">
      <x v="49"/>
    </i>
    <i r="1">
      <x v="50"/>
    </i>
    <i r="1">
      <x v="51"/>
    </i>
    <i r="1">
      <x v="63"/>
    </i>
    <i r="1">
      <x v="59"/>
    </i>
    <i r="1">
      <x v="9"/>
    </i>
    <i r="1">
      <x v="31"/>
    </i>
    <i>
      <x v="73"/>
    </i>
    <i r="1">
      <x v="40"/>
    </i>
    <i r="1">
      <x v="69"/>
    </i>
    <i r="1">
      <x v="26"/>
    </i>
    <i r="1">
      <x v="51"/>
    </i>
    <i r="1">
      <x v="30"/>
    </i>
    <i>
      <x v="74"/>
    </i>
    <i r="1">
      <x v="75"/>
    </i>
    <i r="1">
      <x v="18"/>
    </i>
    <i r="1">
      <x v="21"/>
    </i>
    <i r="1">
      <x v="52"/>
    </i>
    <i r="1">
      <x v="9"/>
    </i>
    <i>
      <x v="75"/>
    </i>
    <i r="1">
      <x v="19"/>
    </i>
    <i r="1">
      <x v="39"/>
    </i>
    <i r="1">
      <x v="1"/>
    </i>
    <i r="1">
      <x v="14"/>
    </i>
    <i r="1">
      <x v="48"/>
    </i>
    <i r="1">
      <x v="9"/>
    </i>
    <i>
      <x v="76"/>
    </i>
    <i r="1">
      <x v="75"/>
    </i>
    <i r="1">
      <x v="42"/>
    </i>
    <i r="1">
      <x v="19"/>
    </i>
    <i r="1">
      <x v="21"/>
    </i>
    <i r="1">
      <x v="22"/>
    </i>
    <i r="1">
      <x v="23"/>
    </i>
    <i r="1">
      <x/>
    </i>
    <i r="1">
      <x v="2"/>
    </i>
    <i r="1">
      <x v="61"/>
    </i>
    <i r="1">
      <x v="40"/>
    </i>
    <i r="1">
      <x v="36"/>
    </i>
    <i r="1">
      <x v="26"/>
    </i>
    <i r="1">
      <x v="51"/>
    </i>
    <i r="1">
      <x v="63"/>
    </i>
    <i r="1">
      <x v="15"/>
    </i>
    <i r="1">
      <x v="5"/>
    </i>
    <i r="1">
      <x v="29"/>
    </i>
    <i r="1">
      <x v="53"/>
    </i>
    <i r="1">
      <x v="54"/>
    </i>
    <i r="1">
      <x v="6"/>
    </i>
    <i r="1">
      <x v="65"/>
    </i>
    <i r="1">
      <x v="71"/>
    </i>
    <i r="1">
      <x v="73"/>
    </i>
    <i r="1">
      <x v="30"/>
    </i>
    <i r="1">
      <x v="10"/>
    </i>
    <i r="1">
      <x v="66"/>
    </i>
    <i>
      <x v="77"/>
    </i>
    <i r="1">
      <x v="12"/>
    </i>
    <i r="1">
      <x v="57"/>
    </i>
    <i r="1">
      <x v="58"/>
    </i>
    <i>
      <x v="78"/>
    </i>
    <i r="1">
      <x v="43"/>
    </i>
    <i r="1">
      <x v="64"/>
    </i>
    <i r="1">
      <x v="1"/>
    </i>
    <i r="1">
      <x v="40"/>
    </i>
    <i r="1">
      <x v="36"/>
    </i>
    <i r="1">
      <x v="67"/>
    </i>
    <i r="1">
      <x v="26"/>
    </i>
    <i r="1">
      <x v="49"/>
    </i>
    <i r="1">
      <x v="50"/>
    </i>
    <i r="1">
      <x v="51"/>
    </i>
    <i r="1">
      <x v="63"/>
    </i>
    <i r="1">
      <x v="5"/>
    </i>
    <i r="1">
      <x v="29"/>
    </i>
    <i r="1">
      <x v="65"/>
    </i>
    <i r="1">
      <x v="8"/>
    </i>
    <i r="1">
      <x v="10"/>
    </i>
    <i r="1">
      <x v="37"/>
    </i>
    <i r="1">
      <x v="31"/>
    </i>
    <i>
      <x v="79"/>
    </i>
    <i r="1">
      <x v="75"/>
    </i>
    <i r="1">
      <x v="12"/>
    </i>
    <i r="1">
      <x v="44"/>
    </i>
    <i r="1">
      <x v="1"/>
    </i>
    <i r="1">
      <x v="32"/>
    </i>
    <i r="1">
      <x v="29"/>
    </i>
    <i r="1">
      <x v="59"/>
    </i>
    <i r="1">
      <x v="16"/>
    </i>
    <i>
      <x v="80"/>
    </i>
    <i r="1">
      <x v="72"/>
    </i>
    <i r="1">
      <x v="77"/>
    </i>
    <i r="1">
      <x v="70"/>
    </i>
    <i r="1">
      <x v="22"/>
    </i>
    <i r="1">
      <x v="45"/>
    </i>
    <i r="1">
      <x v="24"/>
    </i>
    <i r="1">
      <x v="61"/>
    </i>
    <i r="1">
      <x v="47"/>
    </i>
    <i r="1">
      <x v="26"/>
    </i>
    <i r="1">
      <x v="27"/>
    </i>
    <i r="1">
      <x v="29"/>
    </i>
    <i r="1">
      <x v="52"/>
    </i>
    <i r="1">
      <x v="66"/>
    </i>
    <i>
      <x v="81"/>
    </i>
    <i r="1">
      <x v="69"/>
    </i>
    <i r="1">
      <x v="50"/>
    </i>
    <i r="1">
      <x v="58"/>
    </i>
    <i>
      <x v="82"/>
    </i>
    <i r="1">
      <x v="23"/>
    </i>
    <i r="1">
      <x v="57"/>
    </i>
    <i>
      <x v="83"/>
    </i>
    <i r="1">
      <x v="52"/>
    </i>
    <i>
      <x v="84"/>
    </i>
    <i r="1">
      <x v="18"/>
    </i>
    <i r="1">
      <x v="11"/>
    </i>
    <i r="1">
      <x v="12"/>
    </i>
    <i r="1">
      <x v="13"/>
    </i>
    <i r="1">
      <x v="38"/>
    </i>
    <i r="1">
      <x v="45"/>
    </i>
    <i r="1">
      <x v="47"/>
    </i>
    <i r="1">
      <x v="7"/>
    </i>
    <i r="1">
      <x v="65"/>
    </i>
    <i r="1">
      <x v="31"/>
    </i>
    <i>
      <x v="85"/>
    </i>
    <i r="1">
      <x v="41"/>
    </i>
    <i r="1">
      <x v="44"/>
    </i>
    <i r="1">
      <x v="38"/>
    </i>
    <i r="1">
      <x v="35"/>
    </i>
    <i r="1">
      <x v="46"/>
    </i>
    <i r="1">
      <x v="57"/>
    </i>
    <i r="1">
      <x v="67"/>
    </i>
    <i r="1">
      <x v="26"/>
    </i>
    <i r="1">
      <x v="3"/>
    </i>
    <i r="1">
      <x v="50"/>
    </i>
    <i r="1">
      <x v="68"/>
    </i>
    <i r="1">
      <x v="62"/>
    </i>
    <i r="1">
      <x v="28"/>
    </i>
    <i r="1">
      <x v="4"/>
    </i>
    <i r="1">
      <x v="5"/>
    </i>
    <i r="1">
      <x v="59"/>
    </i>
    <i r="1">
      <x v="7"/>
    </i>
    <i r="1">
      <x v="65"/>
    </i>
    <i r="1">
      <x v="8"/>
    </i>
    <i r="1">
      <x v="9"/>
    </i>
    <i r="1">
      <x v="37"/>
    </i>
    <i r="1">
      <x v="16"/>
    </i>
    <i>
      <x v="86"/>
    </i>
    <i r="1">
      <x v="23"/>
    </i>
    <i r="1">
      <x v="1"/>
    </i>
    <i r="1">
      <x v="14"/>
    </i>
    <i r="1">
      <x v="29"/>
    </i>
    <i r="1">
      <x v="66"/>
    </i>
    <i>
      <x v="87"/>
    </i>
    <i r="1">
      <x v="8"/>
    </i>
    <i>
      <x v="88"/>
    </i>
    <i r="1">
      <x v="39"/>
    </i>
    <i r="1">
      <x v="61"/>
    </i>
    <i>
      <x v="89"/>
    </i>
    <i r="1">
      <x v="66"/>
    </i>
    <i>
      <x v="90"/>
    </i>
    <i r="1">
      <x v="75"/>
    </i>
    <i r="1">
      <x v="20"/>
    </i>
    <i r="1">
      <x v="27"/>
    </i>
    <i r="1">
      <x v="4"/>
    </i>
    <i r="1">
      <x v="5"/>
    </i>
    <i r="1">
      <x v="60"/>
    </i>
    <i>
      <x v="91"/>
    </i>
    <i r="1">
      <x v="18"/>
    </i>
    <i r="1">
      <x v="42"/>
    </i>
    <i r="1">
      <x v="11"/>
    </i>
    <i r="1">
      <x v="12"/>
    </i>
    <i r="1">
      <x v="23"/>
    </i>
    <i r="1">
      <x v="39"/>
    </i>
    <i r="1">
      <x v="2"/>
    </i>
    <i r="1">
      <x v="67"/>
    </i>
    <i r="1">
      <x v="4"/>
    </i>
    <i>
      <x v="92"/>
    </i>
    <i r="1">
      <x v="18"/>
    </i>
    <i r="1">
      <x v="11"/>
    </i>
    <i r="1">
      <x v="12"/>
    </i>
    <i r="1">
      <x v="41"/>
    </i>
    <i r="1">
      <x v="70"/>
    </i>
    <i r="1">
      <x v="55"/>
    </i>
    <i r="1">
      <x/>
    </i>
    <i r="1">
      <x v="39"/>
    </i>
    <i r="1">
      <x v="64"/>
    </i>
    <i r="1">
      <x v="45"/>
    </i>
    <i r="1">
      <x v="40"/>
    </i>
    <i r="1">
      <x v="36"/>
    </i>
    <i r="1">
      <x v="69"/>
    </i>
    <i r="1">
      <x v="26"/>
    </i>
    <i r="1">
      <x v="48"/>
    </i>
    <i r="1">
      <x v="62"/>
    </i>
    <i r="1">
      <x v="63"/>
    </i>
    <i r="1">
      <x v="29"/>
    </i>
    <i r="1">
      <x v="54"/>
    </i>
    <i r="1">
      <x v="59"/>
    </i>
    <i r="1">
      <x v="65"/>
    </i>
    <i r="1">
      <x v="8"/>
    </i>
    <i r="1">
      <x v="10"/>
    </i>
    <i r="1">
      <x v="37"/>
    </i>
    <i r="1">
      <x v="66"/>
    </i>
    <i>
      <x v="93"/>
    </i>
    <i r="1">
      <x v="18"/>
    </i>
    <i r="1">
      <x v="44"/>
    </i>
    <i r="1">
      <x v="19"/>
    </i>
    <i r="1">
      <x v="20"/>
    </i>
    <i r="1">
      <x v="38"/>
    </i>
    <i r="1">
      <x v="34"/>
    </i>
    <i r="1">
      <x v="74"/>
    </i>
    <i r="1">
      <x v="45"/>
    </i>
    <i r="1">
      <x v="40"/>
    </i>
    <i r="1">
      <x v="26"/>
    </i>
    <i r="1">
      <x v="3"/>
    </i>
    <i r="1">
      <x v="62"/>
    </i>
    <i r="1">
      <x v="5"/>
    </i>
    <i r="1">
      <x v="59"/>
    </i>
    <i r="1">
      <x v="8"/>
    </i>
    <i r="1">
      <x v="9"/>
    </i>
    <i r="1">
      <x v="78"/>
    </i>
    <i r="1">
      <x v="30"/>
    </i>
    <i r="1">
      <x v="37"/>
    </i>
    <i r="1">
      <x v="66"/>
    </i>
    <i>
      <x v="94"/>
    </i>
    <i r="1">
      <x v="26"/>
    </i>
    <i>
      <x v="95"/>
    </i>
    <i r="1">
      <x v="72"/>
    </i>
    <i r="1">
      <x v="18"/>
    </i>
    <i r="1">
      <x v="42"/>
    </i>
    <i r="1">
      <x v="43"/>
    </i>
    <i r="1">
      <x v="12"/>
    </i>
    <i r="1">
      <x v="19"/>
    </i>
    <i r="1">
      <x v="39"/>
    </i>
    <i r="1">
      <x v="74"/>
    </i>
    <i r="1">
      <x v="2"/>
    </i>
    <i r="1">
      <x v="14"/>
    </i>
    <i r="1">
      <x v="47"/>
    </i>
    <i r="1">
      <x v="26"/>
    </i>
    <i r="1">
      <x v="27"/>
    </i>
    <i r="1">
      <x v="63"/>
    </i>
    <i r="1">
      <x v="58"/>
    </i>
    <i r="1">
      <x v="29"/>
    </i>
    <i r="1">
      <x v="52"/>
    </i>
    <i r="1">
      <x v="65"/>
    </i>
    <i r="1">
      <x v="8"/>
    </i>
    <i r="1">
      <x v="9"/>
    </i>
    <i>
      <x v="96"/>
    </i>
    <i r="1">
      <x v="41"/>
    </i>
    <i r="1">
      <x v="70"/>
    </i>
    <i r="1">
      <x v="2"/>
    </i>
    <i r="1">
      <x v="36"/>
    </i>
    <i r="1">
      <x v="5"/>
    </i>
    <i r="1">
      <x v="73"/>
    </i>
    <i r="1">
      <x v="10"/>
    </i>
    <i r="1">
      <x v="31"/>
    </i>
    <i>
      <x v="97"/>
    </i>
    <i r="1">
      <x v="26"/>
    </i>
    <i>
      <x v="98"/>
    </i>
    <i r="1">
      <x v="22"/>
    </i>
    <i r="1">
      <x v="39"/>
    </i>
    <i r="1">
      <x v="2"/>
    </i>
    <i r="1">
      <x v="28"/>
    </i>
    <i r="1">
      <x v="52"/>
    </i>
    <i r="1">
      <x v="9"/>
    </i>
    <i>
      <x v="99"/>
    </i>
    <i r="1">
      <x v="77"/>
    </i>
    <i r="1">
      <x v="13"/>
    </i>
    <i r="1">
      <x v="41"/>
    </i>
    <i r="1">
      <x v="70"/>
    </i>
    <i r="1">
      <x v="5"/>
    </i>
    <i r="1">
      <x v="66"/>
    </i>
    <i>
      <x v="100"/>
    </i>
    <i r="1">
      <x v="38"/>
    </i>
    <i r="1">
      <x v="66"/>
    </i>
    <i>
      <x v="101"/>
    </i>
    <i r="1">
      <x v="72"/>
    </i>
    <i r="1">
      <x v="18"/>
    </i>
    <i r="1">
      <x v="77"/>
    </i>
    <i r="1">
      <x v="76"/>
    </i>
    <i r="1">
      <x v="12"/>
    </i>
    <i r="1">
      <x v="41"/>
    </i>
    <i r="1">
      <x v="44"/>
    </i>
    <i r="1">
      <x v="22"/>
    </i>
    <i r="1">
      <x v="23"/>
    </i>
    <i r="1">
      <x v="39"/>
    </i>
    <i r="1">
      <x v="34"/>
    </i>
    <i r="1">
      <x v="1"/>
    </i>
    <i r="1">
      <x v="61"/>
    </i>
    <i r="1">
      <x v="57"/>
    </i>
    <i r="1">
      <x v="47"/>
    </i>
    <i r="1">
      <x v="68"/>
    </i>
    <i r="1">
      <x v="62"/>
    </i>
    <i r="1">
      <x v="51"/>
    </i>
    <i r="1">
      <x v="28"/>
    </i>
    <i r="1">
      <x v="15"/>
    </i>
    <i r="1">
      <x v="29"/>
    </i>
    <i r="1">
      <x v="54"/>
    </i>
    <i r="1">
      <x v="9"/>
    </i>
    <i r="1">
      <x v="60"/>
    </i>
    <i r="1">
      <x v="10"/>
    </i>
    <i r="1">
      <x v="37"/>
    </i>
    <i r="1">
      <x v="66"/>
    </i>
    <i r="1">
      <x v="31"/>
    </i>
    <i>
      <x v="102"/>
    </i>
    <i r="1">
      <x v="45"/>
    </i>
    <i r="1">
      <x v="40"/>
    </i>
    <i r="1">
      <x v="4"/>
    </i>
    <i r="1">
      <x v="65"/>
    </i>
    <i>
      <x v="103"/>
    </i>
    <i r="1">
      <x v="44"/>
    </i>
    <i r="1">
      <x v="30"/>
    </i>
    <i>
      <x v="104"/>
    </i>
    <i r="1">
      <x v="75"/>
    </i>
    <i r="1">
      <x v="44"/>
    </i>
    <i r="1">
      <x v="70"/>
    </i>
    <i r="1">
      <x v="39"/>
    </i>
    <i r="1">
      <x v="26"/>
    </i>
    <i t="grand">
      <x/>
    </i>
  </rowItems>
  <colItems count="1">
    <i/>
  </colItems>
  <pageFields count="1">
    <pageField fld="1" hier="15" name="[UniversalData_Customers].[customer_city].&amp;[Albany]" cap="Albany"/>
  </pageFields>
  <dataFields count="1">
    <dataField name="Sum of Product Profit %" fld="0"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2"/>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versalData_Customers]"/>
        <x15:activeTabTopLevelEntity name="[Fact Data]"/>
        <x15:activeTabTopLevelEntity name="[UniversalData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8F191F4-16BD-41BE-8450-53B09556C069}" name="PivotTable2" cacheId="2" applyNumberFormats="0" applyBorderFormats="0" applyFontFormats="0" applyPatternFormats="0" applyAlignmentFormats="0" applyWidthHeightFormats="1" dataCaption="Values" tag="512f70df-b9b5-4ef1-8e76-bf9fac496572" updatedVersion="8" minRefreshableVersion="3" useAutoFormatting="1" itemPrintTitles="1" createdVersion="5" indent="0" outline="1" outlineData="1" multipleFieldFilters="0">
  <location ref="K4:M21" firstHeaderRow="1" firstDataRow="1" firstDataCol="0"/>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62460B0-E56F-48D4-8089-108CAFF2E60A}" sourceName="City">
  <pivotTables>
    <pivotTable tabId="8" name="PC1"/>
    <pivotTable tabId="8" name="PC2"/>
    <pivotTable tabId="8" name="PC3"/>
  </pivotTables>
  <data>
    <tabular pivotCacheId="23397205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441D0935-FBC7-48F8-9050-A8BE33E90555}" sourceName="Rating">
  <pivotTables>
    <pivotTable tabId="8" name="PC1"/>
    <pivotTable tabId="8" name="PC2"/>
    <pivotTable tabId="8" name="PC3"/>
  </pivotTables>
  <data>
    <tabular pivotCacheId="233972055">
      <items count="61">
        <i x="43" s="1"/>
        <i x="5" s="1"/>
        <i x="50" s="1"/>
        <i x="42" s="1"/>
        <i x="18" s="1"/>
        <i x="10" s="1"/>
        <i x="15" s="1"/>
        <i x="28" s="1"/>
        <i x="19" s="1"/>
        <i x="49" s="1"/>
        <i x="59" s="1"/>
        <i x="20" s="1"/>
        <i x="53" s="1"/>
        <i x="4" s="1"/>
        <i x="38" s="1"/>
        <i x="46" s="1"/>
        <i x="32" s="1"/>
        <i x="14" s="1"/>
        <i x="6" s="1"/>
        <i x="9" s="1"/>
        <i x="22" s="1"/>
        <i x="36" s="1"/>
        <i x="56" s="1"/>
        <i x="31" s="1"/>
        <i x="41" s="1"/>
        <i x="35" s="1"/>
        <i x="37" s="1"/>
        <i x="24" s="1"/>
        <i x="11" s="1"/>
        <i x="16" s="1"/>
        <i x="27" s="1"/>
        <i x="12" s="1"/>
        <i x="8" s="1"/>
        <i x="48" s="1"/>
        <i x="2" s="1"/>
        <i x="26" s="1"/>
        <i x="29" s="1"/>
        <i x="25" s="1"/>
        <i x="52" s="1"/>
        <i x="30" s="1"/>
        <i x="7" s="1"/>
        <i x="34" s="1"/>
        <i x="13" s="1"/>
        <i x="47" s="1"/>
        <i x="3" s="1"/>
        <i x="23" s="1"/>
        <i x="17" s="1"/>
        <i x="44" s="1"/>
        <i x="55" s="1"/>
        <i x="60" s="1"/>
        <i x="54" s="1"/>
        <i x="0" s="1"/>
        <i x="51" s="1"/>
        <i x="39" s="1"/>
        <i x="45" s="1"/>
        <i x="33" s="1"/>
        <i x="1" s="1"/>
        <i x="58" s="1"/>
        <i x="57" s="1"/>
        <i x="21"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6A1FAAE-AB28-4B18-9401-6DCF4AB01592}" cache="Slicer_City" caption="City" rowHeight="234950"/>
  <slicer name="Rating" xr10:uid="{9CB50A16-9778-4850-A1E3-10107B1B49C7}" cache="Slicer_Rating" caption="Rating" startItem="58"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FF30E3-6F0B-481B-A220-2878CB6AE4AC}" name="Table1" displayName="Table1" ref="B2:U1002" totalsRowShown="0" headerRowDxfId="61" dataDxfId="60">
  <tableColumns count="20">
    <tableColumn id="1" xr3:uid="{84602765-9A44-41D8-9547-E90974410D81}" name="Invoice ID" dataDxfId="59"/>
    <tableColumn id="2" xr3:uid="{ACF98DAB-E673-4F7C-BCF1-7185E8A44779}" name="Branch" dataDxfId="58"/>
    <tableColumn id="3" xr3:uid="{19EA0003-4B95-45F8-8C2E-DD92D2362EE4}" name="City" dataDxfId="57"/>
    <tableColumn id="4" xr3:uid="{4FE6B722-85C9-411D-92D1-414FD517C5DC}" name="City Code" dataDxfId="56"/>
    <tableColumn id="5" xr3:uid="{CDAF6133-5E5A-406B-B861-6CDCB37808E8}" name="Country zone" dataDxfId="55"/>
    <tableColumn id="6" xr3:uid="{062BA7BE-2217-4351-9FE3-B3158DDF6547}" name="Customer type" dataDxfId="54"/>
    <tableColumn id="7" xr3:uid="{7806A652-1B7F-4BEC-B380-5A3CDD3F88CC}" name="Gender" dataDxfId="53"/>
    <tableColumn id="8" xr3:uid="{525CC729-8174-442A-8519-B22A14485636}" name="Product line" dataDxfId="52"/>
    <tableColumn id="9" xr3:uid="{8B0BAFBC-0E84-4364-9589-B4FF46493743}" name="Unit price" dataDxfId="51"/>
    <tableColumn id="10" xr3:uid="{18DCF2EB-A8EE-4676-9D31-1F3FA1CB02A6}" name="Quantity" dataDxfId="50"/>
    <tableColumn id="11" xr3:uid="{6C44FC60-363E-46CD-8E22-5EFC0651F0B7}" name="Tax 5%" dataDxfId="49"/>
    <tableColumn id="12" xr3:uid="{D38D5BD5-2926-433B-92A4-7BD92495625F}" name="Total" dataDxfId="48"/>
    <tableColumn id="13" xr3:uid="{699B6FDC-A0C5-4E5B-898C-F7801FF8FB29}" name="Date" dataDxfId="47"/>
    <tableColumn id="14" xr3:uid="{971FFC91-4028-48D5-8EF5-B4D34898E119}" name="Time" dataDxfId="46"/>
    <tableColumn id="15" xr3:uid="{DD2B68FA-2735-491D-BEDC-711B344567ED}" name="Payment" dataDxfId="45"/>
    <tableColumn id="16" xr3:uid="{A1B938F6-687E-44D3-A749-6FF0DF72002A}" name="Selling Price" dataDxfId="44"/>
    <tableColumn id="23" xr3:uid="{DA5A8D4C-1C74-434B-83C0-DE809FA84A6A}" name="Cost Price" dataDxfId="43">
      <calculatedColumnFormula>Table1[[#This Row],[Selling Price]]-10</calculatedColumnFormula>
    </tableColumn>
    <tableColumn id="24" xr3:uid="{A8B31BDE-CB99-40FF-A26E-BD780559587E}" name="Profit" dataDxfId="42">
      <calculatedColumnFormula>Table1[[#This Row],[Selling Price]]-Table1[[#This Row],[Cost Price]]</calculatedColumnFormula>
    </tableColumn>
    <tableColumn id="18" xr3:uid="{5E62E819-C81B-4EB4-881D-CF21AF1827B4}" name="gross income" dataDxfId="41"/>
    <tableColumn id="19" xr3:uid="{8C956D96-9D9A-4A28-A900-32F12FD5FE2E}" name="Rating" dataDxfId="4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1253FE-BB51-4957-887B-FEA6617FFDA2}" name="Table3" displayName="Table3" ref="B59:K73" totalsRowShown="0" dataDxfId="39" tableBorderDxfId="38">
  <autoFilter ref="B59:K73" xr:uid="{801253FE-BB51-4957-887B-FEA6617FFDA2}"/>
  <tableColumns count="10">
    <tableColumn id="1" xr3:uid="{1A63858C-04DA-4BEB-A889-883FAA4BCCAD}" name="Selling Price" dataDxfId="37"/>
    <tableColumn id="2" xr3:uid="{B421CCE3-9C27-4356-AD92-B708C72B7E33}" name="Value" dataDxfId="36"/>
    <tableColumn id="3" xr3:uid="{34DA6046-9AE1-47E3-8A04-1792760EDC5F}" name="Cost Price" dataDxfId="35"/>
    <tableColumn id="4" xr3:uid="{DFF66502-4392-4C53-94E2-AF4572A5AB52}" name="Value2" dataDxfId="34"/>
    <tableColumn id="5" xr3:uid="{451403FF-3020-44F6-9F27-83B0F95AE2F5}" name="Profit" dataDxfId="33"/>
    <tableColumn id="6" xr3:uid="{E0DFCA76-E88A-45A5-883A-20F2BA2B34E6}" name="Value3" dataDxfId="32"/>
    <tableColumn id="7" xr3:uid="{00EC5E8A-350A-4CC1-8443-064149AE3567}" name="gross income" dataDxfId="31"/>
    <tableColumn id="8" xr3:uid="{A84616F9-33D0-49E5-B5B1-B1AF2A3B12F4}" name="Value4" dataDxfId="30"/>
    <tableColumn id="9" xr3:uid="{CD698964-7083-41CF-9717-63C18A2C0A4A}" name="Rating" dataDxfId="29"/>
    <tableColumn id="10" xr3:uid="{5BD51D98-BECC-41FA-A833-649816014793}" name="Value5" dataDxfId="28"/>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51886C-4F65-4EEC-8615-20590FAE4971}" name="Table13" displayName="Table13" ref="A1:Q1001" totalsRowShown="0" headerRowDxfId="18" dataDxfId="17">
  <autoFilter ref="A1:Q1001" xr:uid="{9F51886C-4F65-4EEC-8615-20590FAE497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258E9F30-74CB-4C5B-A211-61A51BE6D683}" name="Invoice ID" dataDxfId="16"/>
    <tableColumn id="2" xr3:uid="{1ED9E87A-708B-4EE4-8E0D-733E13F05ED4}" name="Branch" dataDxfId="15"/>
    <tableColumn id="3" xr3:uid="{57AEE4AB-E8C3-4EEE-A7ED-3B56DC3556D8}" name="City" dataDxfId="14"/>
    <tableColumn id="6" xr3:uid="{3516B87C-6440-4944-A0D4-BC234B713581}" name="Customer type" dataDxfId="13"/>
    <tableColumn id="7" xr3:uid="{67C062AA-8F05-4126-B66B-DCCD91F53715}" name="Gender" dataDxfId="12"/>
    <tableColumn id="8" xr3:uid="{31CB0D58-B889-41C4-8F49-1E41C01255B2}" name="Product line" dataDxfId="11"/>
    <tableColumn id="9" xr3:uid="{57E3C6A8-45A0-4A1A-B998-F5B4491633C2}" name="Unit price" dataDxfId="10"/>
    <tableColumn id="10" xr3:uid="{353AF091-ED3D-4AF0-8322-D6ADDDCB627C}" name="Quantity" dataDxfId="9"/>
    <tableColumn id="11" xr3:uid="{18F7C44E-8A7F-4443-80EF-8D81B20A4239}" name="Tax 5%" dataDxfId="8"/>
    <tableColumn id="12" xr3:uid="{6D9833CE-245F-4B61-9594-04EA262DFF56}" name="Total" dataDxfId="7"/>
    <tableColumn id="13" xr3:uid="{E4B7C4A3-42B9-4223-B0D0-4B2C83C8988B}" name="Date" dataDxfId="1"/>
    <tableColumn id="14" xr3:uid="{778809ED-78D4-43B5-A4DF-947DFE8FB9C7}" name="Time" dataDxfId="6"/>
    <tableColumn id="15" xr3:uid="{AAABF669-6984-4230-B2D2-40E87BDE02E3}" name="Payment" dataDxfId="5"/>
    <tableColumn id="16" xr3:uid="{F57CE6D5-098B-471F-AB90-1CE72367AE4A}" name="Goods Sold" dataDxfId="4"/>
    <tableColumn id="5" xr3:uid="{DF75BDC6-1FDA-4B13-A28F-DE8D7F0B210A}" name="Gross Margins" dataDxfId="0"/>
    <tableColumn id="18" xr3:uid="{8D70EB92-3668-4969-AC67-E218F0C9EF86}" name="gross income" dataDxfId="3"/>
    <tableColumn id="19" xr3:uid="{E164473D-C89A-46CF-9F8F-B0C996EC36F6}" name="Rating" dataDxfId="2"/>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rinterSettings" Target="../printerSettings/printerSettings2.bin"/><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A063-6C9F-4E3B-ABDC-DD267508E2B9}">
  <sheetPr>
    <tabColor rgb="FFFFC000"/>
  </sheetPr>
  <dimension ref="A1:U1002"/>
  <sheetViews>
    <sheetView topLeftCell="A520" zoomScale="80" zoomScaleNormal="80" workbookViewId="0">
      <selection activeCell="D528" sqref="D528"/>
    </sheetView>
  </sheetViews>
  <sheetFormatPr defaultRowHeight="21" customHeight="1" x14ac:dyDescent="0.3"/>
  <cols>
    <col min="1" max="1" width="8.88671875" style="8"/>
    <col min="2" max="2" width="11.33203125" customWidth="1"/>
    <col min="4" max="4" width="9.6640625" customWidth="1"/>
    <col min="5" max="5" width="10.88671875" customWidth="1"/>
    <col min="6" max="6" width="14.109375" customWidth="1"/>
    <col min="7" max="7" width="15.21875" customWidth="1"/>
    <col min="8" max="8" width="14.5546875" customWidth="1"/>
    <col min="9" max="9" width="19.88671875" customWidth="1"/>
    <col min="10" max="10" width="11" customWidth="1"/>
    <col min="11" max="11" width="10.21875" customWidth="1"/>
    <col min="14" max="14" width="14.21875" customWidth="1"/>
    <col min="16" max="16" width="10.44140625" customWidth="1"/>
    <col min="17" max="17" width="16.33203125" customWidth="1"/>
    <col min="18" max="19" width="23.44140625" customWidth="1"/>
    <col min="20" max="20" width="13.88671875" customWidth="1"/>
    <col min="21" max="21" width="10.5546875" customWidth="1"/>
    <col min="22" max="16384" width="8.88671875" style="9"/>
  </cols>
  <sheetData>
    <row r="1" spans="2:21" ht="33" customHeight="1" x14ac:dyDescent="0.3"/>
    <row r="2" spans="2:21" ht="37.049999999999997" customHeight="1" x14ac:dyDescent="0.3">
      <c r="B2" s="4" t="s">
        <v>2</v>
      </c>
      <c r="C2" s="4" t="s">
        <v>3</v>
      </c>
      <c r="D2" s="4" t="s">
        <v>0</v>
      </c>
      <c r="E2" s="4" t="s">
        <v>1034</v>
      </c>
      <c r="F2" s="4" t="s">
        <v>1038</v>
      </c>
      <c r="G2" s="4" t="s">
        <v>4</v>
      </c>
      <c r="H2" s="4" t="s">
        <v>5</v>
      </c>
      <c r="I2" s="4" t="s">
        <v>6</v>
      </c>
      <c r="J2" s="4" t="s">
        <v>7</v>
      </c>
      <c r="K2" s="4" t="s">
        <v>1</v>
      </c>
      <c r="L2" s="4" t="s">
        <v>8</v>
      </c>
      <c r="M2" s="4" t="s">
        <v>9</v>
      </c>
      <c r="N2" s="4" t="s">
        <v>10</v>
      </c>
      <c r="O2" s="4" t="s">
        <v>11</v>
      </c>
      <c r="P2" s="4" t="s">
        <v>12</v>
      </c>
      <c r="Q2" s="4" t="s">
        <v>1044</v>
      </c>
      <c r="R2" s="4" t="s">
        <v>1043</v>
      </c>
      <c r="S2" s="4" t="s">
        <v>1045</v>
      </c>
      <c r="T2" s="4" t="s">
        <v>13</v>
      </c>
      <c r="U2" s="4" t="s">
        <v>14</v>
      </c>
    </row>
    <row r="3" spans="2:21" ht="21" customHeight="1" x14ac:dyDescent="0.3">
      <c r="B3" s="1" t="s">
        <v>15</v>
      </c>
      <c r="C3" s="1" t="s">
        <v>16</v>
      </c>
      <c r="D3" s="1" t="s">
        <v>17</v>
      </c>
      <c r="E3" s="1" t="s">
        <v>1035</v>
      </c>
      <c r="F3" s="1" t="s">
        <v>1039</v>
      </c>
      <c r="G3" s="1" t="s">
        <v>18</v>
      </c>
      <c r="H3" s="1" t="s">
        <v>19</v>
      </c>
      <c r="I3" s="1" t="s">
        <v>20</v>
      </c>
      <c r="J3" s="1">
        <v>74.69</v>
      </c>
      <c r="K3" s="1">
        <v>7</v>
      </c>
      <c r="L3" s="1">
        <v>26.141500000000001</v>
      </c>
      <c r="M3" s="1">
        <v>548.97149999999999</v>
      </c>
      <c r="N3" s="2">
        <v>43586</v>
      </c>
      <c r="O3" s="3">
        <v>0.54722222222222217</v>
      </c>
      <c r="P3" s="1" t="s">
        <v>21</v>
      </c>
      <c r="Q3" s="1">
        <v>522.83000000000004</v>
      </c>
      <c r="R3" s="15">
        <f>Table1[[#This Row],[Selling Price]]-10</f>
        <v>512.83000000000004</v>
      </c>
      <c r="S3" s="17">
        <f>Table1[[#This Row],[Selling Price]]-Table1[[#This Row],[Cost Price]]</f>
        <v>10</v>
      </c>
      <c r="T3" s="1">
        <v>26.141500000000001</v>
      </c>
      <c r="U3" s="1">
        <v>9.1</v>
      </c>
    </row>
    <row r="4" spans="2:21" ht="21" customHeight="1" x14ac:dyDescent="0.3">
      <c r="B4" s="5" t="s">
        <v>22</v>
      </c>
      <c r="C4" s="5" t="s">
        <v>23</v>
      </c>
      <c r="D4" s="5" t="s">
        <v>24</v>
      </c>
      <c r="E4" s="5" t="s">
        <v>1036</v>
      </c>
      <c r="F4" s="5" t="s">
        <v>1040</v>
      </c>
      <c r="G4" s="5" t="s">
        <v>25</v>
      </c>
      <c r="H4" s="5" t="s">
        <v>19</v>
      </c>
      <c r="I4" s="5" t="s">
        <v>26</v>
      </c>
      <c r="J4" s="5">
        <v>15.28</v>
      </c>
      <c r="K4" s="5">
        <v>5</v>
      </c>
      <c r="L4" s="5">
        <v>3.82</v>
      </c>
      <c r="M4" s="5">
        <v>80.22</v>
      </c>
      <c r="N4" s="6">
        <v>43680</v>
      </c>
      <c r="O4" s="7">
        <v>0.4368055555555555</v>
      </c>
      <c r="P4" s="5" t="s">
        <v>27</v>
      </c>
      <c r="Q4" s="5">
        <v>76.400000000000006</v>
      </c>
      <c r="R4" s="16">
        <f>Table1[[#This Row],[Selling Price]]-10</f>
        <v>66.400000000000006</v>
      </c>
      <c r="S4" s="18">
        <f>Table1[[#This Row],[Selling Price]]-Table1[[#This Row],[Cost Price]]</f>
        <v>10</v>
      </c>
      <c r="T4" s="5">
        <v>3.82</v>
      </c>
      <c r="U4" s="5">
        <v>9.6</v>
      </c>
    </row>
    <row r="5" spans="2:21" ht="21" customHeight="1" x14ac:dyDescent="0.3">
      <c r="B5" s="1" t="s">
        <v>28</v>
      </c>
      <c r="C5" s="1" t="s">
        <v>16</v>
      </c>
      <c r="D5" s="1" t="s">
        <v>17</v>
      </c>
      <c r="E5" s="1" t="s">
        <v>1035</v>
      </c>
      <c r="F5" s="1" t="s">
        <v>1039</v>
      </c>
      <c r="G5" s="1" t="s">
        <v>25</v>
      </c>
      <c r="H5" s="1" t="s">
        <v>29</v>
      </c>
      <c r="I5" s="1" t="s">
        <v>30</v>
      </c>
      <c r="J5" s="1">
        <v>46.33</v>
      </c>
      <c r="K5" s="1">
        <v>7</v>
      </c>
      <c r="L5" s="1">
        <v>16.215499999999999</v>
      </c>
      <c r="M5" s="1">
        <v>340.52550000000002</v>
      </c>
      <c r="N5" s="2">
        <v>43527</v>
      </c>
      <c r="O5" s="3">
        <v>0.55763888888888891</v>
      </c>
      <c r="P5" s="1" t="s">
        <v>31</v>
      </c>
      <c r="Q5" s="1">
        <v>324.31</v>
      </c>
      <c r="R5" s="15">
        <f>Table1[[#This Row],[Selling Price]]-10</f>
        <v>314.31</v>
      </c>
      <c r="S5" s="17">
        <f>Table1[[#This Row],[Selling Price]]-Table1[[#This Row],[Cost Price]]</f>
        <v>10</v>
      </c>
      <c r="T5" s="1">
        <v>16.215499999999999</v>
      </c>
      <c r="U5" s="1">
        <v>7.4</v>
      </c>
    </row>
    <row r="6" spans="2:21" ht="21" customHeight="1" x14ac:dyDescent="0.3">
      <c r="B6" s="5" t="s">
        <v>32</v>
      </c>
      <c r="C6" s="5" t="s">
        <v>16</v>
      </c>
      <c r="D6" s="5" t="s">
        <v>17</v>
      </c>
      <c r="E6" s="5" t="s">
        <v>1035</v>
      </c>
      <c r="F6" s="5" t="s">
        <v>1039</v>
      </c>
      <c r="G6" s="5" t="s">
        <v>18</v>
      </c>
      <c r="H6" s="5" t="s">
        <v>29</v>
      </c>
      <c r="I6" s="5" t="s">
        <v>20</v>
      </c>
      <c r="J6" s="5">
        <v>58.22</v>
      </c>
      <c r="K6" s="5">
        <v>8</v>
      </c>
      <c r="L6" s="5">
        <v>23.288</v>
      </c>
      <c r="M6" s="5">
        <v>489.048</v>
      </c>
      <c r="N6" s="6">
        <v>43492</v>
      </c>
      <c r="O6" s="7">
        <v>0.85625000000000007</v>
      </c>
      <c r="P6" s="5" t="s">
        <v>21</v>
      </c>
      <c r="Q6" s="5">
        <v>465.76</v>
      </c>
      <c r="R6" s="16">
        <f>Table1[[#This Row],[Selling Price]]-10</f>
        <v>455.76</v>
      </c>
      <c r="S6" s="18">
        <f>Table1[[#This Row],[Selling Price]]-Table1[[#This Row],[Cost Price]]</f>
        <v>10</v>
      </c>
      <c r="T6" s="5">
        <v>23.288</v>
      </c>
      <c r="U6" s="5">
        <v>8.4</v>
      </c>
    </row>
    <row r="7" spans="2:21" ht="21" customHeight="1" x14ac:dyDescent="0.3">
      <c r="B7" s="1" t="s">
        <v>33</v>
      </c>
      <c r="C7" s="1" t="s">
        <v>16</v>
      </c>
      <c r="D7" s="1" t="s">
        <v>17</v>
      </c>
      <c r="E7" s="1" t="s">
        <v>1035</v>
      </c>
      <c r="F7" s="1" t="s">
        <v>1039</v>
      </c>
      <c r="G7" s="1" t="s">
        <v>25</v>
      </c>
      <c r="H7" s="1" t="s">
        <v>29</v>
      </c>
      <c r="I7" s="1" t="s">
        <v>34</v>
      </c>
      <c r="J7" s="1">
        <v>86.31</v>
      </c>
      <c r="K7" s="1">
        <v>7</v>
      </c>
      <c r="L7" s="1">
        <v>30.208500000000001</v>
      </c>
      <c r="M7" s="1">
        <v>634.37850000000003</v>
      </c>
      <c r="N7" s="2">
        <v>43679</v>
      </c>
      <c r="O7" s="3">
        <v>0.44236111111111115</v>
      </c>
      <c r="P7" s="1" t="s">
        <v>21</v>
      </c>
      <c r="Q7" s="1">
        <v>604.16999999999996</v>
      </c>
      <c r="R7" s="15">
        <f>Table1[[#This Row],[Selling Price]]-10</f>
        <v>594.16999999999996</v>
      </c>
      <c r="S7" s="17">
        <f>Table1[[#This Row],[Selling Price]]-Table1[[#This Row],[Cost Price]]</f>
        <v>10</v>
      </c>
      <c r="T7" s="1">
        <v>30.208500000000001</v>
      </c>
      <c r="U7" s="1">
        <v>5.3</v>
      </c>
    </row>
    <row r="8" spans="2:21" ht="21" customHeight="1" x14ac:dyDescent="0.3">
      <c r="B8" s="5" t="s">
        <v>35</v>
      </c>
      <c r="C8" s="5" t="s">
        <v>23</v>
      </c>
      <c r="D8" s="5" t="s">
        <v>24</v>
      </c>
      <c r="E8" s="5" t="s">
        <v>1036</v>
      </c>
      <c r="F8" s="5" t="s">
        <v>1040</v>
      </c>
      <c r="G8" s="5" t="s">
        <v>25</v>
      </c>
      <c r="H8" s="5" t="s">
        <v>29</v>
      </c>
      <c r="I8" s="5" t="s">
        <v>26</v>
      </c>
      <c r="J8" s="5">
        <v>85.39</v>
      </c>
      <c r="K8" s="5">
        <v>7</v>
      </c>
      <c r="L8" s="5">
        <v>29.886500000000002</v>
      </c>
      <c r="M8" s="5">
        <v>627.61649999999997</v>
      </c>
      <c r="N8" s="6">
        <v>43549</v>
      </c>
      <c r="O8" s="7">
        <v>0.77083333333333337</v>
      </c>
      <c r="P8" s="5" t="s">
        <v>21</v>
      </c>
      <c r="Q8" s="5">
        <v>597.73</v>
      </c>
      <c r="R8" s="16">
        <f>Table1[[#This Row],[Selling Price]]-10</f>
        <v>587.73</v>
      </c>
      <c r="S8" s="18">
        <f>Table1[[#This Row],[Selling Price]]-Table1[[#This Row],[Cost Price]]</f>
        <v>10</v>
      </c>
      <c r="T8" s="5">
        <v>29.886500000000002</v>
      </c>
      <c r="U8" s="5">
        <v>4.0999999999999996</v>
      </c>
    </row>
    <row r="9" spans="2:21" ht="21" customHeight="1" x14ac:dyDescent="0.3">
      <c r="B9" s="1" t="s">
        <v>36</v>
      </c>
      <c r="C9" s="1" t="s">
        <v>16</v>
      </c>
      <c r="D9" s="1" t="s">
        <v>17</v>
      </c>
      <c r="E9" s="1" t="s">
        <v>1035</v>
      </c>
      <c r="F9" s="1" t="s">
        <v>1039</v>
      </c>
      <c r="G9" s="1" t="s">
        <v>18</v>
      </c>
      <c r="H9" s="1" t="s">
        <v>19</v>
      </c>
      <c r="I9" s="1" t="s">
        <v>26</v>
      </c>
      <c r="J9" s="1">
        <v>68.84</v>
      </c>
      <c r="K9" s="1">
        <v>6</v>
      </c>
      <c r="L9" s="1">
        <v>20.652000000000001</v>
      </c>
      <c r="M9" s="1">
        <v>433.69200000000001</v>
      </c>
      <c r="N9" s="2">
        <v>43521</v>
      </c>
      <c r="O9" s="3">
        <v>0.60833333333333328</v>
      </c>
      <c r="P9" s="1" t="s">
        <v>21</v>
      </c>
      <c r="Q9" s="1">
        <v>413.04</v>
      </c>
      <c r="R9" s="15">
        <f>Table1[[#This Row],[Selling Price]]-10</f>
        <v>403.04</v>
      </c>
      <c r="S9" s="17">
        <f>Table1[[#This Row],[Selling Price]]-Table1[[#This Row],[Cost Price]]</f>
        <v>10</v>
      </c>
      <c r="T9" s="1">
        <v>20.652000000000001</v>
      </c>
      <c r="U9" s="1">
        <v>5.8</v>
      </c>
    </row>
    <row r="10" spans="2:21" ht="21" customHeight="1" x14ac:dyDescent="0.3">
      <c r="B10" s="5" t="s">
        <v>37</v>
      </c>
      <c r="C10" s="5" t="s">
        <v>23</v>
      </c>
      <c r="D10" s="5" t="s">
        <v>24</v>
      </c>
      <c r="E10" s="5" t="s">
        <v>1036</v>
      </c>
      <c r="F10" s="5" t="s">
        <v>1040</v>
      </c>
      <c r="G10" s="5" t="s">
        <v>25</v>
      </c>
      <c r="H10" s="5" t="s">
        <v>19</v>
      </c>
      <c r="I10" s="5" t="s">
        <v>30</v>
      </c>
      <c r="J10" s="5">
        <v>73.56</v>
      </c>
      <c r="K10" s="5">
        <v>10</v>
      </c>
      <c r="L10" s="5">
        <v>36.78</v>
      </c>
      <c r="M10" s="5">
        <v>772.38</v>
      </c>
      <c r="N10" s="6">
        <v>43520</v>
      </c>
      <c r="O10" s="7">
        <v>0.48472222222222222</v>
      </c>
      <c r="P10" s="5" t="s">
        <v>21</v>
      </c>
      <c r="Q10" s="5">
        <v>735.6</v>
      </c>
      <c r="R10" s="16">
        <f>Table1[[#This Row],[Selling Price]]-10</f>
        <v>725.6</v>
      </c>
      <c r="S10" s="18">
        <f>Table1[[#This Row],[Selling Price]]-Table1[[#This Row],[Cost Price]]</f>
        <v>10</v>
      </c>
      <c r="T10" s="5">
        <v>36.78</v>
      </c>
      <c r="U10" s="5">
        <v>8</v>
      </c>
    </row>
    <row r="11" spans="2:21" ht="21" customHeight="1" x14ac:dyDescent="0.3">
      <c r="B11" s="1" t="s">
        <v>38</v>
      </c>
      <c r="C11" s="1" t="s">
        <v>16</v>
      </c>
      <c r="D11" s="1" t="s">
        <v>17</v>
      </c>
      <c r="E11" s="1" t="s">
        <v>1035</v>
      </c>
      <c r="F11" s="1" t="s">
        <v>1039</v>
      </c>
      <c r="G11" s="1" t="s">
        <v>18</v>
      </c>
      <c r="H11" s="1" t="s">
        <v>19</v>
      </c>
      <c r="I11" s="1" t="s">
        <v>20</v>
      </c>
      <c r="J11" s="1">
        <v>36.26</v>
      </c>
      <c r="K11" s="1">
        <v>2</v>
      </c>
      <c r="L11" s="1">
        <v>3.6259999999999999</v>
      </c>
      <c r="M11" s="1">
        <v>76.146000000000001</v>
      </c>
      <c r="N11" s="2">
        <v>43739</v>
      </c>
      <c r="O11" s="3">
        <v>0.71875</v>
      </c>
      <c r="P11" s="1" t="s">
        <v>31</v>
      </c>
      <c r="Q11" s="1">
        <v>72.52</v>
      </c>
      <c r="R11" s="15">
        <f>Table1[[#This Row],[Selling Price]]-10</f>
        <v>62.519999999999996</v>
      </c>
      <c r="S11" s="17">
        <f>Table1[[#This Row],[Selling Price]]-Table1[[#This Row],[Cost Price]]</f>
        <v>10</v>
      </c>
      <c r="T11" s="1">
        <v>3.6259999999999999</v>
      </c>
      <c r="U11" s="1">
        <v>7.2</v>
      </c>
    </row>
    <row r="12" spans="2:21" ht="21" customHeight="1" x14ac:dyDescent="0.3">
      <c r="B12" s="5" t="s">
        <v>39</v>
      </c>
      <c r="C12" s="5" t="s">
        <v>40</v>
      </c>
      <c r="D12" s="5" t="s">
        <v>41</v>
      </c>
      <c r="E12" s="5" t="s">
        <v>1037</v>
      </c>
      <c r="F12" s="5" t="s">
        <v>1039</v>
      </c>
      <c r="G12" s="5" t="s">
        <v>18</v>
      </c>
      <c r="H12" s="5" t="s">
        <v>19</v>
      </c>
      <c r="I12" s="5" t="s">
        <v>42</v>
      </c>
      <c r="J12" s="5">
        <v>54.84</v>
      </c>
      <c r="K12" s="5">
        <v>3</v>
      </c>
      <c r="L12" s="5">
        <v>8.2260000000000009</v>
      </c>
      <c r="M12" s="5">
        <v>172.74600000000001</v>
      </c>
      <c r="N12" s="6">
        <v>43516</v>
      </c>
      <c r="O12" s="7">
        <v>0.56041666666666667</v>
      </c>
      <c r="P12" s="5" t="s">
        <v>31</v>
      </c>
      <c r="Q12" s="5">
        <v>164.52</v>
      </c>
      <c r="R12" s="16">
        <f>Table1[[#This Row],[Selling Price]]-10</f>
        <v>154.52000000000001</v>
      </c>
      <c r="S12" s="18">
        <f>Table1[[#This Row],[Selling Price]]-Table1[[#This Row],[Cost Price]]</f>
        <v>10</v>
      </c>
      <c r="T12" s="5">
        <v>8.2260000000000009</v>
      </c>
      <c r="U12" s="5">
        <v>5.9</v>
      </c>
    </row>
    <row r="13" spans="2:21" ht="21" customHeight="1" x14ac:dyDescent="0.3">
      <c r="B13" s="1" t="s">
        <v>43</v>
      </c>
      <c r="C13" s="1" t="s">
        <v>40</v>
      </c>
      <c r="D13" s="1" t="s">
        <v>41</v>
      </c>
      <c r="E13" s="1" t="s">
        <v>1037</v>
      </c>
      <c r="F13" s="1" t="s">
        <v>1039</v>
      </c>
      <c r="G13" s="1" t="s">
        <v>18</v>
      </c>
      <c r="H13" s="1" t="s">
        <v>19</v>
      </c>
      <c r="I13" s="1" t="s">
        <v>44</v>
      </c>
      <c r="J13" s="1">
        <v>14.48</v>
      </c>
      <c r="K13" s="1">
        <v>4</v>
      </c>
      <c r="L13" s="1">
        <v>2.8959999999999999</v>
      </c>
      <c r="M13" s="1">
        <v>60.816000000000003</v>
      </c>
      <c r="N13" s="2">
        <v>43618</v>
      </c>
      <c r="O13" s="3">
        <v>0.75486111111111109</v>
      </c>
      <c r="P13" s="1" t="s">
        <v>21</v>
      </c>
      <c r="Q13" s="1">
        <v>57.92</v>
      </c>
      <c r="R13" s="15">
        <f>Table1[[#This Row],[Selling Price]]-10</f>
        <v>47.92</v>
      </c>
      <c r="S13" s="17">
        <f>Table1[[#This Row],[Selling Price]]-Table1[[#This Row],[Cost Price]]</f>
        <v>10</v>
      </c>
      <c r="T13" s="1">
        <v>2.8959999999999999</v>
      </c>
      <c r="U13" s="1">
        <v>4.5</v>
      </c>
    </row>
    <row r="14" spans="2:21" ht="21" customHeight="1" x14ac:dyDescent="0.3">
      <c r="B14" s="5" t="s">
        <v>45</v>
      </c>
      <c r="C14" s="5" t="s">
        <v>40</v>
      </c>
      <c r="D14" s="5" t="s">
        <v>41</v>
      </c>
      <c r="E14" s="5" t="s">
        <v>1037</v>
      </c>
      <c r="F14" s="5" t="s">
        <v>1039</v>
      </c>
      <c r="G14" s="5" t="s">
        <v>18</v>
      </c>
      <c r="H14" s="5" t="s">
        <v>29</v>
      </c>
      <c r="I14" s="5" t="s">
        <v>26</v>
      </c>
      <c r="J14" s="5">
        <v>25.51</v>
      </c>
      <c r="K14" s="5">
        <v>4</v>
      </c>
      <c r="L14" s="5">
        <v>5.1020000000000003</v>
      </c>
      <c r="M14" s="5">
        <v>107.142</v>
      </c>
      <c r="N14" s="6">
        <v>43711</v>
      </c>
      <c r="O14" s="7">
        <v>0.7104166666666667</v>
      </c>
      <c r="P14" s="5" t="s">
        <v>27</v>
      </c>
      <c r="Q14" s="5">
        <v>102.04</v>
      </c>
      <c r="R14" s="16">
        <f>Table1[[#This Row],[Selling Price]]-10</f>
        <v>92.04</v>
      </c>
      <c r="S14" s="18">
        <f>Table1[[#This Row],[Selling Price]]-Table1[[#This Row],[Cost Price]]</f>
        <v>10</v>
      </c>
      <c r="T14" s="5">
        <v>5.1020000000000003</v>
      </c>
      <c r="U14" s="5">
        <v>6.8</v>
      </c>
    </row>
    <row r="15" spans="2:21" ht="21" customHeight="1" x14ac:dyDescent="0.3">
      <c r="B15" s="1" t="s">
        <v>46</v>
      </c>
      <c r="C15" s="1" t="s">
        <v>16</v>
      </c>
      <c r="D15" s="1" t="s">
        <v>17</v>
      </c>
      <c r="E15" s="1" t="s">
        <v>1035</v>
      </c>
      <c r="F15" s="1" t="s">
        <v>1039</v>
      </c>
      <c r="G15" s="1" t="s">
        <v>25</v>
      </c>
      <c r="H15" s="1" t="s">
        <v>19</v>
      </c>
      <c r="I15" s="1" t="s">
        <v>26</v>
      </c>
      <c r="J15" s="1">
        <v>46.95</v>
      </c>
      <c r="K15" s="1">
        <v>5</v>
      </c>
      <c r="L15" s="1">
        <v>11.737500000000001</v>
      </c>
      <c r="M15" s="1">
        <v>246.48750000000001</v>
      </c>
      <c r="N15" s="2">
        <v>43801</v>
      </c>
      <c r="O15" s="3">
        <v>0.43402777777777773</v>
      </c>
      <c r="P15" s="1" t="s">
        <v>21</v>
      </c>
      <c r="Q15" s="1">
        <v>234.75</v>
      </c>
      <c r="R15" s="15">
        <f>Table1[[#This Row],[Selling Price]]-10</f>
        <v>224.75</v>
      </c>
      <c r="S15" s="17">
        <f>Table1[[#This Row],[Selling Price]]-Table1[[#This Row],[Cost Price]]</f>
        <v>10</v>
      </c>
      <c r="T15" s="1">
        <v>11.737500000000001</v>
      </c>
      <c r="U15" s="1">
        <v>7.1</v>
      </c>
    </row>
    <row r="16" spans="2:21" ht="21" customHeight="1" x14ac:dyDescent="0.3">
      <c r="B16" s="5" t="s">
        <v>47</v>
      </c>
      <c r="C16" s="5" t="s">
        <v>16</v>
      </c>
      <c r="D16" s="5" t="s">
        <v>17</v>
      </c>
      <c r="E16" s="5" t="s">
        <v>1035</v>
      </c>
      <c r="F16" s="5" t="s">
        <v>1039</v>
      </c>
      <c r="G16" s="5" t="s">
        <v>25</v>
      </c>
      <c r="H16" s="5" t="s">
        <v>29</v>
      </c>
      <c r="I16" s="5" t="s">
        <v>42</v>
      </c>
      <c r="J16" s="5">
        <v>43.19</v>
      </c>
      <c r="K16" s="5">
        <v>10</v>
      </c>
      <c r="L16" s="5">
        <v>21.594999999999999</v>
      </c>
      <c r="M16" s="5">
        <v>453.495</v>
      </c>
      <c r="N16" s="6">
        <v>43648</v>
      </c>
      <c r="O16" s="7">
        <v>0.70000000000000007</v>
      </c>
      <c r="P16" s="5" t="s">
        <v>21</v>
      </c>
      <c r="Q16" s="5">
        <v>431.9</v>
      </c>
      <c r="R16" s="16">
        <f>Table1[[#This Row],[Selling Price]]-10</f>
        <v>421.9</v>
      </c>
      <c r="S16" s="18">
        <f>Table1[[#This Row],[Selling Price]]-Table1[[#This Row],[Cost Price]]</f>
        <v>10</v>
      </c>
      <c r="T16" s="5">
        <v>21.594999999999999</v>
      </c>
      <c r="U16" s="5">
        <v>8.1999999999999993</v>
      </c>
    </row>
    <row r="17" spans="2:21" ht="21" customHeight="1" x14ac:dyDescent="0.3">
      <c r="B17" s="1" t="s">
        <v>48</v>
      </c>
      <c r="C17" s="1" t="s">
        <v>16</v>
      </c>
      <c r="D17" s="1" t="s">
        <v>17</v>
      </c>
      <c r="E17" s="1" t="s">
        <v>1035</v>
      </c>
      <c r="F17" s="1" t="s">
        <v>1039</v>
      </c>
      <c r="G17" s="1" t="s">
        <v>25</v>
      </c>
      <c r="H17" s="1" t="s">
        <v>19</v>
      </c>
      <c r="I17" s="1" t="s">
        <v>20</v>
      </c>
      <c r="J17" s="1">
        <v>71.38</v>
      </c>
      <c r="K17" s="1">
        <v>10</v>
      </c>
      <c r="L17" s="1">
        <v>35.69</v>
      </c>
      <c r="M17" s="1">
        <v>749.49</v>
      </c>
      <c r="N17" s="2">
        <v>43553</v>
      </c>
      <c r="O17" s="3">
        <v>0.80625000000000002</v>
      </c>
      <c r="P17" s="1" t="s">
        <v>27</v>
      </c>
      <c r="Q17" s="1">
        <v>713.8</v>
      </c>
      <c r="R17" s="15">
        <f>Table1[[#This Row],[Selling Price]]-10</f>
        <v>703.8</v>
      </c>
      <c r="S17" s="17">
        <f>Table1[[#This Row],[Selling Price]]-Table1[[#This Row],[Cost Price]]</f>
        <v>10</v>
      </c>
      <c r="T17" s="1">
        <v>35.69</v>
      </c>
      <c r="U17" s="1">
        <v>5.7</v>
      </c>
    </row>
    <row r="18" spans="2:21" ht="21" customHeight="1" x14ac:dyDescent="0.3">
      <c r="B18" s="5" t="s">
        <v>49</v>
      </c>
      <c r="C18" s="5" t="s">
        <v>40</v>
      </c>
      <c r="D18" s="5" t="s">
        <v>41</v>
      </c>
      <c r="E18" s="5" t="s">
        <v>1037</v>
      </c>
      <c r="F18" s="5" t="s">
        <v>1039</v>
      </c>
      <c r="G18" s="5" t="s">
        <v>18</v>
      </c>
      <c r="H18" s="5" t="s">
        <v>19</v>
      </c>
      <c r="I18" s="5" t="s">
        <v>34</v>
      </c>
      <c r="J18" s="5">
        <v>93.72</v>
      </c>
      <c r="K18" s="5">
        <v>6</v>
      </c>
      <c r="L18" s="5">
        <v>28.116</v>
      </c>
      <c r="M18" s="5">
        <v>590.43600000000004</v>
      </c>
      <c r="N18" s="6">
        <v>43480</v>
      </c>
      <c r="O18" s="7">
        <v>0.67986111111111114</v>
      </c>
      <c r="P18" s="5" t="s">
        <v>27</v>
      </c>
      <c r="Q18" s="5">
        <v>562.32000000000005</v>
      </c>
      <c r="R18" s="16">
        <f>Table1[[#This Row],[Selling Price]]-10</f>
        <v>552.32000000000005</v>
      </c>
      <c r="S18" s="18">
        <f>Table1[[#This Row],[Selling Price]]-Table1[[#This Row],[Cost Price]]</f>
        <v>10</v>
      </c>
      <c r="T18" s="5">
        <v>28.116</v>
      </c>
      <c r="U18" s="5">
        <v>4.5</v>
      </c>
    </row>
    <row r="19" spans="2:21" ht="21" customHeight="1" x14ac:dyDescent="0.3">
      <c r="B19" s="1" t="s">
        <v>50</v>
      </c>
      <c r="C19" s="1" t="s">
        <v>16</v>
      </c>
      <c r="D19" s="1" t="s">
        <v>17</v>
      </c>
      <c r="E19" s="1" t="s">
        <v>1035</v>
      </c>
      <c r="F19" s="1" t="s">
        <v>1039</v>
      </c>
      <c r="G19" s="1" t="s">
        <v>18</v>
      </c>
      <c r="H19" s="1" t="s">
        <v>19</v>
      </c>
      <c r="I19" s="1" t="s">
        <v>20</v>
      </c>
      <c r="J19" s="1">
        <v>68.930000000000007</v>
      </c>
      <c r="K19" s="1">
        <v>7</v>
      </c>
      <c r="L19" s="1">
        <v>24.125499999999999</v>
      </c>
      <c r="M19" s="1">
        <v>506.63549999999998</v>
      </c>
      <c r="N19" s="2">
        <v>43772</v>
      </c>
      <c r="O19" s="3">
        <v>0.4604166666666667</v>
      </c>
      <c r="P19" s="1" t="s">
        <v>31</v>
      </c>
      <c r="Q19" s="1">
        <v>482.51</v>
      </c>
      <c r="R19" s="15">
        <f>Table1[[#This Row],[Selling Price]]-10</f>
        <v>472.51</v>
      </c>
      <c r="S19" s="17">
        <f>Table1[[#This Row],[Selling Price]]-Table1[[#This Row],[Cost Price]]</f>
        <v>10</v>
      </c>
      <c r="T19" s="1">
        <v>24.125499999999999</v>
      </c>
      <c r="U19" s="1">
        <v>4.5999999999999996</v>
      </c>
    </row>
    <row r="20" spans="2:21" ht="21" customHeight="1" x14ac:dyDescent="0.3">
      <c r="B20" s="5" t="s">
        <v>51</v>
      </c>
      <c r="C20" s="5" t="s">
        <v>16</v>
      </c>
      <c r="D20" s="5" t="s">
        <v>17</v>
      </c>
      <c r="E20" s="5" t="s">
        <v>1035</v>
      </c>
      <c r="F20" s="5" t="s">
        <v>1039</v>
      </c>
      <c r="G20" s="5" t="s">
        <v>25</v>
      </c>
      <c r="H20" s="5" t="s">
        <v>29</v>
      </c>
      <c r="I20" s="5" t="s">
        <v>34</v>
      </c>
      <c r="J20" s="5">
        <v>72.61</v>
      </c>
      <c r="K20" s="5">
        <v>6</v>
      </c>
      <c r="L20" s="5">
        <v>21.783000000000001</v>
      </c>
      <c r="M20" s="5">
        <v>457.44299999999998</v>
      </c>
      <c r="N20" s="6">
        <v>43466</v>
      </c>
      <c r="O20" s="7">
        <v>0.44375000000000003</v>
      </c>
      <c r="P20" s="5" t="s">
        <v>31</v>
      </c>
      <c r="Q20" s="5">
        <v>435.66</v>
      </c>
      <c r="R20" s="16">
        <f>Table1[[#This Row],[Selling Price]]-10</f>
        <v>425.66</v>
      </c>
      <c r="S20" s="18">
        <f>Table1[[#This Row],[Selling Price]]-Table1[[#This Row],[Cost Price]]</f>
        <v>10</v>
      </c>
      <c r="T20" s="5">
        <v>21.783000000000001</v>
      </c>
      <c r="U20" s="5">
        <v>6.9</v>
      </c>
    </row>
    <row r="21" spans="2:21" ht="21" customHeight="1" x14ac:dyDescent="0.3">
      <c r="B21" s="1" t="s">
        <v>52</v>
      </c>
      <c r="C21" s="1" t="s">
        <v>16</v>
      </c>
      <c r="D21" s="1" t="s">
        <v>17</v>
      </c>
      <c r="E21" s="1" t="s">
        <v>1035</v>
      </c>
      <c r="F21" s="1" t="s">
        <v>1039</v>
      </c>
      <c r="G21" s="1" t="s">
        <v>25</v>
      </c>
      <c r="H21" s="1" t="s">
        <v>29</v>
      </c>
      <c r="I21" s="1" t="s">
        <v>42</v>
      </c>
      <c r="J21" s="1">
        <v>54.67</v>
      </c>
      <c r="K21" s="1">
        <v>3</v>
      </c>
      <c r="L21" s="1">
        <v>8.2004999999999999</v>
      </c>
      <c r="M21" s="1">
        <v>172.2105</v>
      </c>
      <c r="N21" s="2">
        <v>43486</v>
      </c>
      <c r="O21" s="3">
        <v>0.75</v>
      </c>
      <c r="P21" s="1" t="s">
        <v>31</v>
      </c>
      <c r="Q21" s="1">
        <v>164.01</v>
      </c>
      <c r="R21" s="15">
        <f>Table1[[#This Row],[Selling Price]]-10</f>
        <v>154.01</v>
      </c>
      <c r="S21" s="17">
        <f>Table1[[#This Row],[Selling Price]]-Table1[[#This Row],[Cost Price]]</f>
        <v>10</v>
      </c>
      <c r="T21" s="1">
        <v>8.2004999999999999</v>
      </c>
      <c r="U21" s="1">
        <v>8.6</v>
      </c>
    </row>
    <row r="22" spans="2:21" ht="21" customHeight="1" x14ac:dyDescent="0.3">
      <c r="B22" s="5" t="s">
        <v>53</v>
      </c>
      <c r="C22" s="5" t="s">
        <v>40</v>
      </c>
      <c r="D22" s="5" t="s">
        <v>41</v>
      </c>
      <c r="E22" s="5" t="s">
        <v>1037</v>
      </c>
      <c r="F22" s="5" t="s">
        <v>1039</v>
      </c>
      <c r="G22" s="5" t="s">
        <v>25</v>
      </c>
      <c r="H22" s="5" t="s">
        <v>19</v>
      </c>
      <c r="I22" s="5" t="s">
        <v>30</v>
      </c>
      <c r="J22" s="5">
        <v>40.299999999999997</v>
      </c>
      <c r="K22" s="5">
        <v>2</v>
      </c>
      <c r="L22" s="5">
        <v>4.03</v>
      </c>
      <c r="M22" s="5">
        <v>84.63</v>
      </c>
      <c r="N22" s="6">
        <v>43772</v>
      </c>
      <c r="O22" s="7">
        <v>0.64583333333333337</v>
      </c>
      <c r="P22" s="5" t="s">
        <v>21</v>
      </c>
      <c r="Q22" s="5">
        <v>80.599999999999994</v>
      </c>
      <c r="R22" s="16">
        <f>Table1[[#This Row],[Selling Price]]-10</f>
        <v>70.599999999999994</v>
      </c>
      <c r="S22" s="18">
        <f>Table1[[#This Row],[Selling Price]]-Table1[[#This Row],[Cost Price]]</f>
        <v>10</v>
      </c>
      <c r="T22" s="5">
        <v>4.03</v>
      </c>
      <c r="U22" s="5">
        <v>4.4000000000000004</v>
      </c>
    </row>
    <row r="23" spans="2:21" ht="21" customHeight="1" x14ac:dyDescent="0.3">
      <c r="B23" s="1" t="s">
        <v>54</v>
      </c>
      <c r="C23" s="1" t="s">
        <v>23</v>
      </c>
      <c r="D23" s="1" t="s">
        <v>24</v>
      </c>
      <c r="E23" s="1" t="s">
        <v>1036</v>
      </c>
      <c r="F23" s="1" t="s">
        <v>1040</v>
      </c>
      <c r="G23" s="1" t="s">
        <v>18</v>
      </c>
      <c r="H23" s="1" t="s">
        <v>29</v>
      </c>
      <c r="I23" s="1" t="s">
        <v>26</v>
      </c>
      <c r="J23" s="1">
        <v>86.04</v>
      </c>
      <c r="K23" s="1">
        <v>5</v>
      </c>
      <c r="L23" s="1">
        <v>21.51</v>
      </c>
      <c r="M23" s="1">
        <v>451.71</v>
      </c>
      <c r="N23" s="2">
        <v>43521</v>
      </c>
      <c r="O23" s="3">
        <v>0.47500000000000003</v>
      </c>
      <c r="P23" s="1" t="s">
        <v>21</v>
      </c>
      <c r="Q23" s="1">
        <v>430.2</v>
      </c>
      <c r="R23" s="15">
        <f>Table1[[#This Row],[Selling Price]]-10</f>
        <v>420.2</v>
      </c>
      <c r="S23" s="17">
        <f>Table1[[#This Row],[Selling Price]]-Table1[[#This Row],[Cost Price]]</f>
        <v>10</v>
      </c>
      <c r="T23" s="1">
        <v>21.51</v>
      </c>
      <c r="U23" s="1">
        <v>4.8</v>
      </c>
    </row>
    <row r="24" spans="2:21" ht="21" customHeight="1" x14ac:dyDescent="0.3">
      <c r="B24" s="5" t="s">
        <v>55</v>
      </c>
      <c r="C24" s="5" t="s">
        <v>40</v>
      </c>
      <c r="D24" s="5" t="s">
        <v>41</v>
      </c>
      <c r="E24" s="5" t="s">
        <v>1037</v>
      </c>
      <c r="F24" s="5" t="s">
        <v>1039</v>
      </c>
      <c r="G24" s="5" t="s">
        <v>25</v>
      </c>
      <c r="H24" s="5" t="s">
        <v>29</v>
      </c>
      <c r="I24" s="5" t="s">
        <v>20</v>
      </c>
      <c r="J24" s="5">
        <v>87.98</v>
      </c>
      <c r="K24" s="5">
        <v>3</v>
      </c>
      <c r="L24" s="5">
        <v>13.196999999999999</v>
      </c>
      <c r="M24" s="5">
        <v>277.137</v>
      </c>
      <c r="N24" s="6">
        <v>43588</v>
      </c>
      <c r="O24" s="7">
        <v>0.44444444444444442</v>
      </c>
      <c r="P24" s="5" t="s">
        <v>21</v>
      </c>
      <c r="Q24" s="5">
        <v>263.94</v>
      </c>
      <c r="R24" s="16">
        <f>Table1[[#This Row],[Selling Price]]-10</f>
        <v>253.94</v>
      </c>
      <c r="S24" s="18">
        <f>Table1[[#This Row],[Selling Price]]-Table1[[#This Row],[Cost Price]]</f>
        <v>10</v>
      </c>
      <c r="T24" s="5">
        <v>13.196999999999999</v>
      </c>
      <c r="U24" s="5">
        <v>5.0999999999999996</v>
      </c>
    </row>
    <row r="25" spans="2:21" ht="21" customHeight="1" x14ac:dyDescent="0.3">
      <c r="B25" s="1" t="s">
        <v>56</v>
      </c>
      <c r="C25" s="1" t="s">
        <v>40</v>
      </c>
      <c r="D25" s="1" t="s">
        <v>41</v>
      </c>
      <c r="E25" s="1" t="s">
        <v>1037</v>
      </c>
      <c r="F25" s="1" t="s">
        <v>1039</v>
      </c>
      <c r="G25" s="1" t="s">
        <v>25</v>
      </c>
      <c r="H25" s="1" t="s">
        <v>29</v>
      </c>
      <c r="I25" s="1" t="s">
        <v>30</v>
      </c>
      <c r="J25" s="1">
        <v>33.200000000000003</v>
      </c>
      <c r="K25" s="1">
        <v>2</v>
      </c>
      <c r="L25" s="1">
        <v>3.32</v>
      </c>
      <c r="M25" s="1">
        <v>69.72</v>
      </c>
      <c r="N25" s="2">
        <v>43539</v>
      </c>
      <c r="O25" s="3">
        <v>0.51388888888888895</v>
      </c>
      <c r="P25" s="1" t="s">
        <v>31</v>
      </c>
      <c r="Q25" s="1">
        <v>66.400000000000006</v>
      </c>
      <c r="R25" s="15">
        <f>Table1[[#This Row],[Selling Price]]-10</f>
        <v>56.400000000000006</v>
      </c>
      <c r="S25" s="17">
        <f>Table1[[#This Row],[Selling Price]]-Table1[[#This Row],[Cost Price]]</f>
        <v>10</v>
      </c>
      <c r="T25" s="1">
        <v>3.32</v>
      </c>
      <c r="U25" s="1">
        <v>4.4000000000000004</v>
      </c>
    </row>
    <row r="26" spans="2:21" ht="21" customHeight="1" x14ac:dyDescent="0.3">
      <c r="B26" s="5" t="s">
        <v>57</v>
      </c>
      <c r="C26" s="5" t="s">
        <v>16</v>
      </c>
      <c r="D26" s="5" t="s">
        <v>17</v>
      </c>
      <c r="E26" s="5" t="s">
        <v>1035</v>
      </c>
      <c r="F26" s="5" t="s">
        <v>1039</v>
      </c>
      <c r="G26" s="5" t="s">
        <v>25</v>
      </c>
      <c r="H26" s="5" t="s">
        <v>29</v>
      </c>
      <c r="I26" s="5" t="s">
        <v>26</v>
      </c>
      <c r="J26" s="5">
        <v>34.56</v>
      </c>
      <c r="K26" s="5">
        <v>5</v>
      </c>
      <c r="L26" s="5">
        <v>8.64</v>
      </c>
      <c r="M26" s="5">
        <v>181.44</v>
      </c>
      <c r="N26" s="6">
        <v>43513</v>
      </c>
      <c r="O26" s="7">
        <v>0.46875</v>
      </c>
      <c r="P26" s="5" t="s">
        <v>21</v>
      </c>
      <c r="Q26" s="5">
        <v>172.8</v>
      </c>
      <c r="R26" s="16">
        <f>Table1[[#This Row],[Selling Price]]-10</f>
        <v>162.80000000000001</v>
      </c>
      <c r="S26" s="18">
        <f>Table1[[#This Row],[Selling Price]]-Table1[[#This Row],[Cost Price]]</f>
        <v>10</v>
      </c>
      <c r="T26" s="5">
        <v>8.64</v>
      </c>
      <c r="U26" s="5">
        <v>9.9</v>
      </c>
    </row>
    <row r="27" spans="2:21" ht="21" customHeight="1" x14ac:dyDescent="0.3">
      <c r="B27" s="1" t="s">
        <v>58</v>
      </c>
      <c r="C27" s="1" t="s">
        <v>16</v>
      </c>
      <c r="D27" s="1" t="s">
        <v>17</v>
      </c>
      <c r="E27" s="1" t="s">
        <v>1035</v>
      </c>
      <c r="F27" s="1" t="s">
        <v>1039</v>
      </c>
      <c r="G27" s="1" t="s">
        <v>18</v>
      </c>
      <c r="H27" s="1" t="s">
        <v>29</v>
      </c>
      <c r="I27" s="1" t="s">
        <v>34</v>
      </c>
      <c r="J27" s="1">
        <v>88.63</v>
      </c>
      <c r="K27" s="1">
        <v>3</v>
      </c>
      <c r="L27" s="1">
        <v>13.294499999999999</v>
      </c>
      <c r="M27" s="1">
        <v>279.18450000000001</v>
      </c>
      <c r="N27" s="2">
        <v>43499</v>
      </c>
      <c r="O27" s="3">
        <v>0.73333333333333339</v>
      </c>
      <c r="P27" s="1" t="s">
        <v>21</v>
      </c>
      <c r="Q27" s="1">
        <v>265.89</v>
      </c>
      <c r="R27" s="15">
        <f>Table1[[#This Row],[Selling Price]]-10</f>
        <v>255.89</v>
      </c>
      <c r="S27" s="17">
        <f>Table1[[#This Row],[Selling Price]]-Table1[[#This Row],[Cost Price]]</f>
        <v>10</v>
      </c>
      <c r="T27" s="1">
        <v>13.294499999999999</v>
      </c>
      <c r="U27" s="1">
        <v>6</v>
      </c>
    </row>
    <row r="28" spans="2:21" ht="21" customHeight="1" x14ac:dyDescent="0.3">
      <c r="B28" s="5" t="s">
        <v>59</v>
      </c>
      <c r="C28" s="5" t="s">
        <v>16</v>
      </c>
      <c r="D28" s="5" t="s">
        <v>17</v>
      </c>
      <c r="E28" s="5" t="s">
        <v>1035</v>
      </c>
      <c r="F28" s="5" t="s">
        <v>1039</v>
      </c>
      <c r="G28" s="5" t="s">
        <v>18</v>
      </c>
      <c r="H28" s="5" t="s">
        <v>19</v>
      </c>
      <c r="I28" s="5" t="s">
        <v>30</v>
      </c>
      <c r="J28" s="5">
        <v>52.59</v>
      </c>
      <c r="K28" s="5">
        <v>8</v>
      </c>
      <c r="L28" s="5">
        <v>21.036000000000001</v>
      </c>
      <c r="M28" s="5">
        <v>441.75599999999997</v>
      </c>
      <c r="N28" s="6">
        <v>43546</v>
      </c>
      <c r="O28" s="7">
        <v>0.80555555555555547</v>
      </c>
      <c r="P28" s="5" t="s">
        <v>31</v>
      </c>
      <c r="Q28" s="5">
        <v>420.72</v>
      </c>
      <c r="R28" s="16">
        <f>Table1[[#This Row],[Selling Price]]-10</f>
        <v>410.72</v>
      </c>
      <c r="S28" s="18">
        <f>Table1[[#This Row],[Selling Price]]-Table1[[#This Row],[Cost Price]]</f>
        <v>10</v>
      </c>
      <c r="T28" s="5">
        <v>21.036000000000001</v>
      </c>
      <c r="U28" s="5">
        <v>8.5</v>
      </c>
    </row>
    <row r="29" spans="2:21" ht="21" customHeight="1" x14ac:dyDescent="0.3">
      <c r="B29" s="1" t="s">
        <v>60</v>
      </c>
      <c r="C29" s="1" t="s">
        <v>40</v>
      </c>
      <c r="D29" s="1" t="s">
        <v>41</v>
      </c>
      <c r="E29" s="1" t="s">
        <v>1037</v>
      </c>
      <c r="F29" s="1" t="s">
        <v>1039</v>
      </c>
      <c r="G29" s="1" t="s">
        <v>25</v>
      </c>
      <c r="H29" s="1" t="s">
        <v>29</v>
      </c>
      <c r="I29" s="1" t="s">
        <v>44</v>
      </c>
      <c r="J29" s="1">
        <v>33.520000000000003</v>
      </c>
      <c r="K29" s="1">
        <v>1</v>
      </c>
      <c r="L29" s="1">
        <v>1.6759999999999999</v>
      </c>
      <c r="M29" s="1">
        <v>35.195999999999998</v>
      </c>
      <c r="N29" s="2">
        <v>43679</v>
      </c>
      <c r="O29" s="3">
        <v>0.64652777777777781</v>
      </c>
      <c r="P29" s="1" t="s">
        <v>27</v>
      </c>
      <c r="Q29" s="1">
        <v>33.520000000000003</v>
      </c>
      <c r="R29" s="15">
        <f>Table1[[#This Row],[Selling Price]]-10</f>
        <v>23.520000000000003</v>
      </c>
      <c r="S29" s="17">
        <f>Table1[[#This Row],[Selling Price]]-Table1[[#This Row],[Cost Price]]</f>
        <v>10</v>
      </c>
      <c r="T29" s="1">
        <v>1.6759999999999999</v>
      </c>
      <c r="U29" s="1">
        <v>6.7</v>
      </c>
    </row>
    <row r="30" spans="2:21" ht="21" customHeight="1" x14ac:dyDescent="0.3">
      <c r="B30" s="5" t="s">
        <v>61</v>
      </c>
      <c r="C30" s="5" t="s">
        <v>16</v>
      </c>
      <c r="D30" s="5" t="s">
        <v>17</v>
      </c>
      <c r="E30" s="5" t="s">
        <v>1035</v>
      </c>
      <c r="F30" s="5" t="s">
        <v>1039</v>
      </c>
      <c r="G30" s="5" t="s">
        <v>25</v>
      </c>
      <c r="H30" s="5" t="s">
        <v>19</v>
      </c>
      <c r="I30" s="5" t="s">
        <v>44</v>
      </c>
      <c r="J30" s="5">
        <v>87.67</v>
      </c>
      <c r="K30" s="5">
        <v>2</v>
      </c>
      <c r="L30" s="5">
        <v>8.7669999999999995</v>
      </c>
      <c r="M30" s="5">
        <v>184.107</v>
      </c>
      <c r="N30" s="6">
        <v>43741</v>
      </c>
      <c r="O30" s="7">
        <v>0.51180555555555551</v>
      </c>
      <c r="P30" s="5" t="s">
        <v>31</v>
      </c>
      <c r="Q30" s="5">
        <v>175.34</v>
      </c>
      <c r="R30" s="16">
        <f>Table1[[#This Row],[Selling Price]]-10</f>
        <v>165.34</v>
      </c>
      <c r="S30" s="18">
        <f>Table1[[#This Row],[Selling Price]]-Table1[[#This Row],[Cost Price]]</f>
        <v>10</v>
      </c>
      <c r="T30" s="5">
        <v>8.7669999999999995</v>
      </c>
      <c r="U30" s="5">
        <v>7.7</v>
      </c>
    </row>
    <row r="31" spans="2:21" ht="21" customHeight="1" x14ac:dyDescent="0.3">
      <c r="B31" s="1" t="s">
        <v>62</v>
      </c>
      <c r="C31" s="1" t="s">
        <v>40</v>
      </c>
      <c r="D31" s="1" t="s">
        <v>41</v>
      </c>
      <c r="E31" s="1" t="s">
        <v>1037</v>
      </c>
      <c r="F31" s="1" t="s">
        <v>1039</v>
      </c>
      <c r="G31" s="1" t="s">
        <v>25</v>
      </c>
      <c r="H31" s="1" t="s">
        <v>19</v>
      </c>
      <c r="I31" s="1" t="s">
        <v>42</v>
      </c>
      <c r="J31" s="1">
        <v>88.36</v>
      </c>
      <c r="K31" s="1">
        <v>5</v>
      </c>
      <c r="L31" s="1">
        <v>22.09</v>
      </c>
      <c r="M31" s="1">
        <v>463.89</v>
      </c>
      <c r="N31" s="2">
        <v>43490</v>
      </c>
      <c r="O31" s="3">
        <v>0.82500000000000007</v>
      </c>
      <c r="P31" s="1" t="s">
        <v>27</v>
      </c>
      <c r="Q31" s="1">
        <v>441.8</v>
      </c>
      <c r="R31" s="15">
        <f>Table1[[#This Row],[Selling Price]]-10</f>
        <v>431.8</v>
      </c>
      <c r="S31" s="17">
        <f>Table1[[#This Row],[Selling Price]]-Table1[[#This Row],[Cost Price]]</f>
        <v>10</v>
      </c>
      <c r="T31" s="1">
        <v>22.09</v>
      </c>
      <c r="U31" s="1">
        <v>9.6</v>
      </c>
    </row>
    <row r="32" spans="2:21" ht="21" customHeight="1" x14ac:dyDescent="0.3">
      <c r="B32" s="5" t="s">
        <v>63</v>
      </c>
      <c r="C32" s="5" t="s">
        <v>16</v>
      </c>
      <c r="D32" s="5" t="s">
        <v>17</v>
      </c>
      <c r="E32" s="5" t="s">
        <v>1035</v>
      </c>
      <c r="F32" s="5" t="s">
        <v>1039</v>
      </c>
      <c r="G32" s="5" t="s">
        <v>25</v>
      </c>
      <c r="H32" s="5" t="s">
        <v>29</v>
      </c>
      <c r="I32" s="5" t="s">
        <v>20</v>
      </c>
      <c r="J32" s="5">
        <v>24.89</v>
      </c>
      <c r="K32" s="5">
        <v>9</v>
      </c>
      <c r="L32" s="5">
        <v>11.2005</v>
      </c>
      <c r="M32" s="5">
        <v>235.2105</v>
      </c>
      <c r="N32" s="6">
        <v>43539</v>
      </c>
      <c r="O32" s="7">
        <v>0.65</v>
      </c>
      <c r="P32" s="5" t="s">
        <v>27</v>
      </c>
      <c r="Q32" s="5">
        <v>224.01</v>
      </c>
      <c r="R32" s="16">
        <f>Table1[[#This Row],[Selling Price]]-10</f>
        <v>214.01</v>
      </c>
      <c r="S32" s="18">
        <f>Table1[[#This Row],[Selling Price]]-Table1[[#This Row],[Cost Price]]</f>
        <v>10</v>
      </c>
      <c r="T32" s="5">
        <v>11.2005</v>
      </c>
      <c r="U32" s="5">
        <v>7.4</v>
      </c>
    </row>
    <row r="33" spans="2:21" ht="21" customHeight="1" x14ac:dyDescent="0.3">
      <c r="B33" s="1" t="s">
        <v>64</v>
      </c>
      <c r="C33" s="1" t="s">
        <v>40</v>
      </c>
      <c r="D33" s="1" t="s">
        <v>41</v>
      </c>
      <c r="E33" s="1" t="s">
        <v>1037</v>
      </c>
      <c r="F33" s="1" t="s">
        <v>1039</v>
      </c>
      <c r="G33" s="1" t="s">
        <v>25</v>
      </c>
      <c r="H33" s="1" t="s">
        <v>29</v>
      </c>
      <c r="I33" s="1" t="s">
        <v>44</v>
      </c>
      <c r="J33" s="1">
        <v>94.13</v>
      </c>
      <c r="K33" s="1">
        <v>5</v>
      </c>
      <c r="L33" s="1">
        <v>23.532499999999999</v>
      </c>
      <c r="M33" s="1">
        <v>494.1825</v>
      </c>
      <c r="N33" s="2">
        <v>43521</v>
      </c>
      <c r="O33" s="3">
        <v>0.81874999999999998</v>
      </c>
      <c r="P33" s="1" t="s">
        <v>31</v>
      </c>
      <c r="Q33" s="1">
        <v>470.65</v>
      </c>
      <c r="R33" s="15">
        <f>Table1[[#This Row],[Selling Price]]-10</f>
        <v>460.65</v>
      </c>
      <c r="S33" s="17">
        <f>Table1[[#This Row],[Selling Price]]-Table1[[#This Row],[Cost Price]]</f>
        <v>10</v>
      </c>
      <c r="T33" s="1">
        <v>23.532499999999999</v>
      </c>
      <c r="U33" s="1">
        <v>4.8</v>
      </c>
    </row>
    <row r="34" spans="2:21" ht="21" customHeight="1" x14ac:dyDescent="0.3">
      <c r="B34" s="5" t="s">
        <v>65</v>
      </c>
      <c r="C34" s="5" t="s">
        <v>40</v>
      </c>
      <c r="D34" s="5" t="s">
        <v>41</v>
      </c>
      <c r="E34" s="5" t="s">
        <v>1037</v>
      </c>
      <c r="F34" s="5" t="s">
        <v>1039</v>
      </c>
      <c r="G34" s="5" t="s">
        <v>18</v>
      </c>
      <c r="H34" s="5" t="s">
        <v>29</v>
      </c>
      <c r="I34" s="5" t="s">
        <v>34</v>
      </c>
      <c r="J34" s="5">
        <v>78.069999999999993</v>
      </c>
      <c r="K34" s="5">
        <v>9</v>
      </c>
      <c r="L34" s="5">
        <v>35.131500000000003</v>
      </c>
      <c r="M34" s="5">
        <v>737.76149999999996</v>
      </c>
      <c r="N34" s="6">
        <v>43493</v>
      </c>
      <c r="O34" s="7">
        <v>0.52986111111111112</v>
      </c>
      <c r="P34" s="5" t="s">
        <v>27</v>
      </c>
      <c r="Q34" s="5">
        <v>702.63</v>
      </c>
      <c r="R34" s="16">
        <f>Table1[[#This Row],[Selling Price]]-10</f>
        <v>692.63</v>
      </c>
      <c r="S34" s="18">
        <f>Table1[[#This Row],[Selling Price]]-Table1[[#This Row],[Cost Price]]</f>
        <v>10</v>
      </c>
      <c r="T34" s="5">
        <v>35.131500000000003</v>
      </c>
      <c r="U34" s="5">
        <v>4.5</v>
      </c>
    </row>
    <row r="35" spans="2:21" ht="21" customHeight="1" x14ac:dyDescent="0.3">
      <c r="B35" s="1" t="s">
        <v>66</v>
      </c>
      <c r="C35" s="1" t="s">
        <v>40</v>
      </c>
      <c r="D35" s="1" t="s">
        <v>41</v>
      </c>
      <c r="E35" s="1" t="s">
        <v>1037</v>
      </c>
      <c r="F35" s="1" t="s">
        <v>1039</v>
      </c>
      <c r="G35" s="1" t="s">
        <v>25</v>
      </c>
      <c r="H35" s="1" t="s">
        <v>29</v>
      </c>
      <c r="I35" s="1" t="s">
        <v>34</v>
      </c>
      <c r="J35" s="1">
        <v>83.78</v>
      </c>
      <c r="K35" s="1">
        <v>8</v>
      </c>
      <c r="L35" s="1">
        <v>33.512</v>
      </c>
      <c r="M35" s="1">
        <v>703.75199999999995</v>
      </c>
      <c r="N35" s="2">
        <v>43739</v>
      </c>
      <c r="O35" s="3">
        <v>0.61736111111111114</v>
      </c>
      <c r="P35" s="1" t="s">
        <v>27</v>
      </c>
      <c r="Q35" s="1">
        <v>670.24</v>
      </c>
      <c r="R35" s="15">
        <f>Table1[[#This Row],[Selling Price]]-10</f>
        <v>660.24</v>
      </c>
      <c r="S35" s="17">
        <f>Table1[[#This Row],[Selling Price]]-Table1[[#This Row],[Cost Price]]</f>
        <v>10</v>
      </c>
      <c r="T35" s="1">
        <v>33.512</v>
      </c>
      <c r="U35" s="1">
        <v>5.0999999999999996</v>
      </c>
    </row>
    <row r="36" spans="2:21" ht="21" customHeight="1" x14ac:dyDescent="0.3">
      <c r="B36" s="5" t="s">
        <v>67</v>
      </c>
      <c r="C36" s="5" t="s">
        <v>16</v>
      </c>
      <c r="D36" s="5" t="s">
        <v>17</v>
      </c>
      <c r="E36" s="5" t="s">
        <v>1035</v>
      </c>
      <c r="F36" s="5" t="s">
        <v>1039</v>
      </c>
      <c r="G36" s="5" t="s">
        <v>25</v>
      </c>
      <c r="H36" s="5" t="s">
        <v>29</v>
      </c>
      <c r="I36" s="5" t="s">
        <v>20</v>
      </c>
      <c r="J36" s="5">
        <v>96.58</v>
      </c>
      <c r="K36" s="5">
        <v>2</v>
      </c>
      <c r="L36" s="5">
        <v>9.6579999999999995</v>
      </c>
      <c r="M36" s="5">
        <v>202.81800000000001</v>
      </c>
      <c r="N36" s="6">
        <v>43539</v>
      </c>
      <c r="O36" s="7">
        <v>0.42499999999999999</v>
      </c>
      <c r="P36" s="5" t="s">
        <v>31</v>
      </c>
      <c r="Q36" s="5">
        <v>193.16</v>
      </c>
      <c r="R36" s="16">
        <f>Table1[[#This Row],[Selling Price]]-10</f>
        <v>183.16</v>
      </c>
      <c r="S36" s="18">
        <f>Table1[[#This Row],[Selling Price]]-Table1[[#This Row],[Cost Price]]</f>
        <v>10</v>
      </c>
      <c r="T36" s="5">
        <v>9.6579999999999995</v>
      </c>
      <c r="U36" s="5">
        <v>5.0999999999999996</v>
      </c>
    </row>
    <row r="37" spans="2:21" ht="21" customHeight="1" x14ac:dyDescent="0.3">
      <c r="B37" s="1" t="s">
        <v>68</v>
      </c>
      <c r="C37" s="1" t="s">
        <v>23</v>
      </c>
      <c r="D37" s="1" t="s">
        <v>24</v>
      </c>
      <c r="E37" s="1" t="s">
        <v>1036</v>
      </c>
      <c r="F37" s="1" t="s">
        <v>1040</v>
      </c>
      <c r="G37" s="1" t="s">
        <v>18</v>
      </c>
      <c r="H37" s="1" t="s">
        <v>19</v>
      </c>
      <c r="I37" s="1" t="s">
        <v>42</v>
      </c>
      <c r="J37" s="1">
        <v>99.42</v>
      </c>
      <c r="K37" s="1">
        <v>4</v>
      </c>
      <c r="L37" s="1">
        <v>19.884</v>
      </c>
      <c r="M37" s="1">
        <v>417.56400000000002</v>
      </c>
      <c r="N37" s="2">
        <v>43618</v>
      </c>
      <c r="O37" s="3">
        <v>0.4458333333333333</v>
      </c>
      <c r="P37" s="1" t="s">
        <v>21</v>
      </c>
      <c r="Q37" s="1">
        <v>397.68</v>
      </c>
      <c r="R37" s="15">
        <f>Table1[[#This Row],[Selling Price]]-10</f>
        <v>387.68</v>
      </c>
      <c r="S37" s="17">
        <f>Table1[[#This Row],[Selling Price]]-Table1[[#This Row],[Cost Price]]</f>
        <v>10</v>
      </c>
      <c r="T37" s="1">
        <v>19.884</v>
      </c>
      <c r="U37" s="1">
        <v>7.5</v>
      </c>
    </row>
    <row r="38" spans="2:21" ht="21" customHeight="1" x14ac:dyDescent="0.3">
      <c r="B38" s="5" t="s">
        <v>69</v>
      </c>
      <c r="C38" s="5" t="s">
        <v>23</v>
      </c>
      <c r="D38" s="5" t="s">
        <v>24</v>
      </c>
      <c r="E38" s="5" t="s">
        <v>1036</v>
      </c>
      <c r="F38" s="5" t="s">
        <v>1040</v>
      </c>
      <c r="G38" s="5" t="s">
        <v>18</v>
      </c>
      <c r="H38" s="5" t="s">
        <v>19</v>
      </c>
      <c r="I38" s="5" t="s">
        <v>34</v>
      </c>
      <c r="J38" s="5">
        <v>68.12</v>
      </c>
      <c r="K38" s="5">
        <v>1</v>
      </c>
      <c r="L38" s="5">
        <v>3.4060000000000001</v>
      </c>
      <c r="M38" s="5">
        <v>71.525999999999996</v>
      </c>
      <c r="N38" s="6">
        <v>43647</v>
      </c>
      <c r="O38" s="7">
        <v>0.51944444444444449</v>
      </c>
      <c r="P38" s="5" t="s">
        <v>21</v>
      </c>
      <c r="Q38" s="5">
        <v>68.12</v>
      </c>
      <c r="R38" s="16">
        <f>Table1[[#This Row],[Selling Price]]-10</f>
        <v>58.120000000000005</v>
      </c>
      <c r="S38" s="18">
        <f>Table1[[#This Row],[Selling Price]]-Table1[[#This Row],[Cost Price]]</f>
        <v>10</v>
      </c>
      <c r="T38" s="5">
        <v>3.4060000000000001</v>
      </c>
      <c r="U38" s="5">
        <v>6.8</v>
      </c>
    </row>
    <row r="39" spans="2:21" ht="21" customHeight="1" x14ac:dyDescent="0.3">
      <c r="B39" s="1" t="s">
        <v>70</v>
      </c>
      <c r="C39" s="1" t="s">
        <v>16</v>
      </c>
      <c r="D39" s="1" t="s">
        <v>17</v>
      </c>
      <c r="E39" s="1" t="s">
        <v>1035</v>
      </c>
      <c r="F39" s="1" t="s">
        <v>1039</v>
      </c>
      <c r="G39" s="1" t="s">
        <v>18</v>
      </c>
      <c r="H39" s="1" t="s">
        <v>29</v>
      </c>
      <c r="I39" s="1" t="s">
        <v>34</v>
      </c>
      <c r="J39" s="1">
        <v>62.62</v>
      </c>
      <c r="K39" s="1">
        <v>5</v>
      </c>
      <c r="L39" s="1">
        <v>15.654999999999999</v>
      </c>
      <c r="M39" s="1">
        <v>328.755</v>
      </c>
      <c r="N39" s="2">
        <v>43741</v>
      </c>
      <c r="O39" s="3">
        <v>0.80208333333333337</v>
      </c>
      <c r="P39" s="1" t="s">
        <v>21</v>
      </c>
      <c r="Q39" s="1">
        <v>313.10000000000002</v>
      </c>
      <c r="R39" s="15">
        <f>Table1[[#This Row],[Selling Price]]-10</f>
        <v>303.10000000000002</v>
      </c>
      <c r="S39" s="17">
        <f>Table1[[#This Row],[Selling Price]]-Table1[[#This Row],[Cost Price]]</f>
        <v>10</v>
      </c>
      <c r="T39" s="1">
        <v>15.654999999999999</v>
      </c>
      <c r="U39" s="1">
        <v>7</v>
      </c>
    </row>
    <row r="40" spans="2:21" ht="21" customHeight="1" x14ac:dyDescent="0.3">
      <c r="B40" s="5" t="s">
        <v>71</v>
      </c>
      <c r="C40" s="5" t="s">
        <v>16</v>
      </c>
      <c r="D40" s="5" t="s">
        <v>17</v>
      </c>
      <c r="E40" s="5" t="s">
        <v>1035</v>
      </c>
      <c r="F40" s="5" t="s">
        <v>1039</v>
      </c>
      <c r="G40" s="5" t="s">
        <v>25</v>
      </c>
      <c r="H40" s="5" t="s">
        <v>19</v>
      </c>
      <c r="I40" s="5" t="s">
        <v>26</v>
      </c>
      <c r="J40" s="5">
        <v>60.88</v>
      </c>
      <c r="K40" s="5">
        <v>9</v>
      </c>
      <c r="L40" s="5">
        <v>27.396000000000001</v>
      </c>
      <c r="M40" s="5">
        <v>575.31600000000003</v>
      </c>
      <c r="N40" s="6">
        <v>43480</v>
      </c>
      <c r="O40" s="7">
        <v>0.72013888888888899</v>
      </c>
      <c r="P40" s="5" t="s">
        <v>21</v>
      </c>
      <c r="Q40" s="5">
        <v>547.91999999999996</v>
      </c>
      <c r="R40" s="16">
        <f>Table1[[#This Row],[Selling Price]]-10</f>
        <v>537.91999999999996</v>
      </c>
      <c r="S40" s="18">
        <f>Table1[[#This Row],[Selling Price]]-Table1[[#This Row],[Cost Price]]</f>
        <v>10</v>
      </c>
      <c r="T40" s="5">
        <v>27.396000000000001</v>
      </c>
      <c r="U40" s="5">
        <v>4.7</v>
      </c>
    </row>
    <row r="41" spans="2:21" ht="21" customHeight="1" x14ac:dyDescent="0.3">
      <c r="B41" s="1" t="s">
        <v>72</v>
      </c>
      <c r="C41" s="1" t="s">
        <v>23</v>
      </c>
      <c r="D41" s="1" t="s">
        <v>24</v>
      </c>
      <c r="E41" s="1" t="s">
        <v>1036</v>
      </c>
      <c r="F41" s="1" t="s">
        <v>1040</v>
      </c>
      <c r="G41" s="1" t="s">
        <v>25</v>
      </c>
      <c r="H41" s="1" t="s">
        <v>19</v>
      </c>
      <c r="I41" s="1" t="s">
        <v>20</v>
      </c>
      <c r="J41" s="1">
        <v>54.92</v>
      </c>
      <c r="K41" s="1">
        <v>8</v>
      </c>
      <c r="L41" s="1">
        <v>21.968</v>
      </c>
      <c r="M41" s="1">
        <v>461.32799999999997</v>
      </c>
      <c r="N41" s="2">
        <v>43547</v>
      </c>
      <c r="O41" s="3">
        <v>0.55833333333333335</v>
      </c>
      <c r="P41" s="1" t="s">
        <v>21</v>
      </c>
      <c r="Q41" s="1">
        <v>439.36</v>
      </c>
      <c r="R41" s="15">
        <f>Table1[[#This Row],[Selling Price]]-10</f>
        <v>429.36</v>
      </c>
      <c r="S41" s="17">
        <f>Table1[[#This Row],[Selling Price]]-Table1[[#This Row],[Cost Price]]</f>
        <v>10</v>
      </c>
      <c r="T41" s="1">
        <v>21.968</v>
      </c>
      <c r="U41" s="1">
        <v>7.6</v>
      </c>
    </row>
    <row r="42" spans="2:21" ht="21" customHeight="1" x14ac:dyDescent="0.3">
      <c r="B42" s="5" t="s">
        <v>73</v>
      </c>
      <c r="C42" s="5" t="s">
        <v>40</v>
      </c>
      <c r="D42" s="5" t="s">
        <v>41</v>
      </c>
      <c r="E42" s="5" t="s">
        <v>1037</v>
      </c>
      <c r="F42" s="5" t="s">
        <v>1039</v>
      </c>
      <c r="G42" s="5" t="s">
        <v>18</v>
      </c>
      <c r="H42" s="5" t="s">
        <v>29</v>
      </c>
      <c r="I42" s="5" t="s">
        <v>30</v>
      </c>
      <c r="J42" s="5">
        <v>30.12</v>
      </c>
      <c r="K42" s="5">
        <v>8</v>
      </c>
      <c r="L42" s="5">
        <v>12.048</v>
      </c>
      <c r="M42" s="5">
        <v>253.00800000000001</v>
      </c>
      <c r="N42" s="6">
        <v>43527</v>
      </c>
      <c r="O42" s="7">
        <v>0.54236111111111118</v>
      </c>
      <c r="P42" s="5" t="s">
        <v>27</v>
      </c>
      <c r="Q42" s="5">
        <v>240.96</v>
      </c>
      <c r="R42" s="16">
        <f>Table1[[#This Row],[Selling Price]]-10</f>
        <v>230.96</v>
      </c>
      <c r="S42" s="18">
        <f>Table1[[#This Row],[Selling Price]]-Table1[[#This Row],[Cost Price]]</f>
        <v>10</v>
      </c>
      <c r="T42" s="5">
        <v>12.048</v>
      </c>
      <c r="U42" s="5">
        <v>7.7</v>
      </c>
    </row>
    <row r="43" spans="2:21" ht="21" customHeight="1" x14ac:dyDescent="0.3">
      <c r="B43" s="1" t="s">
        <v>74</v>
      </c>
      <c r="C43" s="1" t="s">
        <v>40</v>
      </c>
      <c r="D43" s="1" t="s">
        <v>41</v>
      </c>
      <c r="E43" s="1" t="s">
        <v>1037</v>
      </c>
      <c r="F43" s="1" t="s">
        <v>1039</v>
      </c>
      <c r="G43" s="1" t="s">
        <v>18</v>
      </c>
      <c r="H43" s="1" t="s">
        <v>19</v>
      </c>
      <c r="I43" s="1" t="s">
        <v>30</v>
      </c>
      <c r="J43" s="1">
        <v>86.72</v>
      </c>
      <c r="K43" s="1">
        <v>1</v>
      </c>
      <c r="L43" s="1">
        <v>4.3360000000000003</v>
      </c>
      <c r="M43" s="1">
        <v>91.055999999999997</v>
      </c>
      <c r="N43" s="2">
        <v>43482</v>
      </c>
      <c r="O43" s="3">
        <v>0.78125</v>
      </c>
      <c r="P43" s="1" t="s">
        <v>21</v>
      </c>
      <c r="Q43" s="1">
        <v>86.72</v>
      </c>
      <c r="R43" s="15">
        <f>Table1[[#This Row],[Selling Price]]-10</f>
        <v>76.72</v>
      </c>
      <c r="S43" s="17">
        <f>Table1[[#This Row],[Selling Price]]-Table1[[#This Row],[Cost Price]]</f>
        <v>10</v>
      </c>
      <c r="T43" s="1">
        <v>4.3360000000000003</v>
      </c>
      <c r="U43" s="1">
        <v>7.9</v>
      </c>
    </row>
    <row r="44" spans="2:21" ht="21" customHeight="1" x14ac:dyDescent="0.3">
      <c r="B44" s="5" t="s">
        <v>75</v>
      </c>
      <c r="C44" s="5" t="s">
        <v>23</v>
      </c>
      <c r="D44" s="5" t="s">
        <v>24</v>
      </c>
      <c r="E44" s="5" t="s">
        <v>1036</v>
      </c>
      <c r="F44" s="5" t="s">
        <v>1040</v>
      </c>
      <c r="G44" s="5" t="s">
        <v>18</v>
      </c>
      <c r="H44" s="5" t="s">
        <v>29</v>
      </c>
      <c r="I44" s="5" t="s">
        <v>30</v>
      </c>
      <c r="J44" s="5">
        <v>56.11</v>
      </c>
      <c r="K44" s="5">
        <v>2</v>
      </c>
      <c r="L44" s="5">
        <v>5.6109999999999998</v>
      </c>
      <c r="M44" s="5">
        <v>117.831</v>
      </c>
      <c r="N44" s="6">
        <v>43498</v>
      </c>
      <c r="O44" s="7">
        <v>0.42430555555555555</v>
      </c>
      <c r="P44" s="5" t="s">
        <v>27</v>
      </c>
      <c r="Q44" s="5">
        <v>112.22</v>
      </c>
      <c r="R44" s="16">
        <f>Table1[[#This Row],[Selling Price]]-10</f>
        <v>102.22</v>
      </c>
      <c r="S44" s="18">
        <f>Table1[[#This Row],[Selling Price]]-Table1[[#This Row],[Cost Price]]</f>
        <v>10</v>
      </c>
      <c r="T44" s="5">
        <v>5.6109999999999998</v>
      </c>
      <c r="U44" s="5">
        <v>6.3</v>
      </c>
    </row>
    <row r="45" spans="2:21" ht="21" customHeight="1" x14ac:dyDescent="0.3">
      <c r="B45" s="1" t="s">
        <v>76</v>
      </c>
      <c r="C45" s="1" t="s">
        <v>40</v>
      </c>
      <c r="D45" s="1" t="s">
        <v>41</v>
      </c>
      <c r="E45" s="1" t="s">
        <v>1037</v>
      </c>
      <c r="F45" s="1" t="s">
        <v>1039</v>
      </c>
      <c r="G45" s="1" t="s">
        <v>18</v>
      </c>
      <c r="H45" s="1" t="s">
        <v>19</v>
      </c>
      <c r="I45" s="1" t="s">
        <v>34</v>
      </c>
      <c r="J45" s="1">
        <v>69.12</v>
      </c>
      <c r="K45" s="1">
        <v>6</v>
      </c>
      <c r="L45" s="1">
        <v>20.736000000000001</v>
      </c>
      <c r="M45" s="1">
        <v>435.45600000000002</v>
      </c>
      <c r="N45" s="2">
        <v>43679</v>
      </c>
      <c r="O45" s="3">
        <v>0.54375000000000007</v>
      </c>
      <c r="P45" s="1" t="s">
        <v>27</v>
      </c>
      <c r="Q45" s="1">
        <v>414.72</v>
      </c>
      <c r="R45" s="15">
        <f>Table1[[#This Row],[Selling Price]]-10</f>
        <v>404.72</v>
      </c>
      <c r="S45" s="17">
        <f>Table1[[#This Row],[Selling Price]]-Table1[[#This Row],[Cost Price]]</f>
        <v>10</v>
      </c>
      <c r="T45" s="1">
        <v>20.736000000000001</v>
      </c>
      <c r="U45" s="1">
        <v>5.6</v>
      </c>
    </row>
    <row r="46" spans="2:21" ht="21" customHeight="1" x14ac:dyDescent="0.3">
      <c r="B46" s="5" t="s">
        <v>77</v>
      </c>
      <c r="C46" s="5" t="s">
        <v>23</v>
      </c>
      <c r="D46" s="5" t="s">
        <v>24</v>
      </c>
      <c r="E46" s="5" t="s">
        <v>1036</v>
      </c>
      <c r="F46" s="5" t="s">
        <v>1040</v>
      </c>
      <c r="G46" s="5" t="s">
        <v>18</v>
      </c>
      <c r="H46" s="5" t="s">
        <v>19</v>
      </c>
      <c r="I46" s="5" t="s">
        <v>42</v>
      </c>
      <c r="J46" s="5">
        <v>98.7</v>
      </c>
      <c r="K46" s="5">
        <v>8</v>
      </c>
      <c r="L46" s="5">
        <v>39.479999999999997</v>
      </c>
      <c r="M46" s="5">
        <v>829.08</v>
      </c>
      <c r="N46" s="6">
        <v>43558</v>
      </c>
      <c r="O46" s="7">
        <v>0.86041666666666661</v>
      </c>
      <c r="P46" s="5" t="s">
        <v>27</v>
      </c>
      <c r="Q46" s="5">
        <v>789.6</v>
      </c>
      <c r="R46" s="16">
        <f>Table1[[#This Row],[Selling Price]]-10</f>
        <v>779.6</v>
      </c>
      <c r="S46" s="18">
        <f>Table1[[#This Row],[Selling Price]]-Table1[[#This Row],[Cost Price]]</f>
        <v>10</v>
      </c>
      <c r="T46" s="5">
        <v>39.479999999999997</v>
      </c>
      <c r="U46" s="5">
        <v>7.6</v>
      </c>
    </row>
    <row r="47" spans="2:21" ht="21" customHeight="1" x14ac:dyDescent="0.3">
      <c r="B47" s="1" t="s">
        <v>78</v>
      </c>
      <c r="C47" s="1" t="s">
        <v>23</v>
      </c>
      <c r="D47" s="1" t="s">
        <v>24</v>
      </c>
      <c r="E47" s="1" t="s">
        <v>1036</v>
      </c>
      <c r="F47" s="1" t="s">
        <v>1040</v>
      </c>
      <c r="G47" s="1" t="s">
        <v>18</v>
      </c>
      <c r="H47" s="1" t="s">
        <v>29</v>
      </c>
      <c r="I47" s="1" t="s">
        <v>20</v>
      </c>
      <c r="J47" s="1">
        <v>15.37</v>
      </c>
      <c r="K47" s="1">
        <v>2</v>
      </c>
      <c r="L47" s="1">
        <v>1.5369999999999999</v>
      </c>
      <c r="M47" s="1">
        <v>32.277000000000001</v>
      </c>
      <c r="N47" s="2">
        <v>43540</v>
      </c>
      <c r="O47" s="3">
        <v>0.82430555555555562</v>
      </c>
      <c r="P47" s="1" t="s">
        <v>27</v>
      </c>
      <c r="Q47" s="1">
        <v>30.74</v>
      </c>
      <c r="R47" s="15">
        <f>Table1[[#This Row],[Selling Price]]-10</f>
        <v>20.74</v>
      </c>
      <c r="S47" s="17">
        <f>Table1[[#This Row],[Selling Price]]-Table1[[#This Row],[Cost Price]]</f>
        <v>10</v>
      </c>
      <c r="T47" s="1">
        <v>1.5369999999999999</v>
      </c>
      <c r="U47" s="1">
        <v>7.2</v>
      </c>
    </row>
    <row r="48" spans="2:21" ht="21" customHeight="1" x14ac:dyDescent="0.3">
      <c r="B48" s="5" t="s">
        <v>79</v>
      </c>
      <c r="C48" s="5" t="s">
        <v>40</v>
      </c>
      <c r="D48" s="5" t="s">
        <v>41</v>
      </c>
      <c r="E48" s="5" t="s">
        <v>1037</v>
      </c>
      <c r="F48" s="5" t="s">
        <v>1039</v>
      </c>
      <c r="G48" s="5" t="s">
        <v>18</v>
      </c>
      <c r="H48" s="5" t="s">
        <v>19</v>
      </c>
      <c r="I48" s="5" t="s">
        <v>26</v>
      </c>
      <c r="J48" s="5">
        <v>93.96</v>
      </c>
      <c r="K48" s="5">
        <v>4</v>
      </c>
      <c r="L48" s="5">
        <v>18.792000000000002</v>
      </c>
      <c r="M48" s="5">
        <v>394.63200000000001</v>
      </c>
      <c r="N48" s="6">
        <v>43711</v>
      </c>
      <c r="O48" s="7">
        <v>0.75</v>
      </c>
      <c r="P48" s="5" t="s">
        <v>27</v>
      </c>
      <c r="Q48" s="5">
        <v>375.84</v>
      </c>
      <c r="R48" s="16">
        <f>Table1[[#This Row],[Selling Price]]-10</f>
        <v>365.84</v>
      </c>
      <c r="S48" s="18">
        <f>Table1[[#This Row],[Selling Price]]-Table1[[#This Row],[Cost Price]]</f>
        <v>10</v>
      </c>
      <c r="T48" s="5">
        <v>18.792000000000002</v>
      </c>
      <c r="U48" s="5">
        <v>9.5</v>
      </c>
    </row>
    <row r="49" spans="2:21" ht="21" customHeight="1" x14ac:dyDescent="0.3">
      <c r="B49" s="1" t="s">
        <v>80</v>
      </c>
      <c r="C49" s="1" t="s">
        <v>40</v>
      </c>
      <c r="D49" s="1" t="s">
        <v>41</v>
      </c>
      <c r="E49" s="1" t="s">
        <v>1037</v>
      </c>
      <c r="F49" s="1" t="s">
        <v>1039</v>
      </c>
      <c r="G49" s="1" t="s">
        <v>18</v>
      </c>
      <c r="H49" s="1" t="s">
        <v>29</v>
      </c>
      <c r="I49" s="1" t="s">
        <v>20</v>
      </c>
      <c r="J49" s="1">
        <v>56.69</v>
      </c>
      <c r="K49" s="1">
        <v>9</v>
      </c>
      <c r="L49" s="1">
        <v>25.5105</v>
      </c>
      <c r="M49" s="1">
        <v>535.72050000000002</v>
      </c>
      <c r="N49" s="2">
        <v>43523</v>
      </c>
      <c r="O49" s="3">
        <v>0.72499999999999998</v>
      </c>
      <c r="P49" s="1" t="s">
        <v>31</v>
      </c>
      <c r="Q49" s="1">
        <v>510.21</v>
      </c>
      <c r="R49" s="15">
        <f>Table1[[#This Row],[Selling Price]]-10</f>
        <v>500.21</v>
      </c>
      <c r="S49" s="17">
        <f>Table1[[#This Row],[Selling Price]]-Table1[[#This Row],[Cost Price]]</f>
        <v>10</v>
      </c>
      <c r="T49" s="1">
        <v>25.5105</v>
      </c>
      <c r="U49" s="1">
        <v>8.4</v>
      </c>
    </row>
    <row r="50" spans="2:21" ht="21" customHeight="1" x14ac:dyDescent="0.3">
      <c r="B50" s="5" t="s">
        <v>81</v>
      </c>
      <c r="C50" s="5" t="s">
        <v>40</v>
      </c>
      <c r="D50" s="5" t="s">
        <v>41</v>
      </c>
      <c r="E50" s="5" t="s">
        <v>1037</v>
      </c>
      <c r="F50" s="5" t="s">
        <v>1039</v>
      </c>
      <c r="G50" s="5" t="s">
        <v>18</v>
      </c>
      <c r="H50" s="5" t="s">
        <v>19</v>
      </c>
      <c r="I50" s="5" t="s">
        <v>42</v>
      </c>
      <c r="J50" s="5">
        <v>20.010000000000002</v>
      </c>
      <c r="K50" s="5">
        <v>9</v>
      </c>
      <c r="L50" s="5">
        <v>9.0045000000000002</v>
      </c>
      <c r="M50" s="5">
        <v>189.09450000000001</v>
      </c>
      <c r="N50" s="6">
        <v>43618</v>
      </c>
      <c r="O50" s="7">
        <v>0.65763888888888888</v>
      </c>
      <c r="P50" s="5" t="s">
        <v>21</v>
      </c>
      <c r="Q50" s="5">
        <v>180.09</v>
      </c>
      <c r="R50" s="16">
        <f>Table1[[#This Row],[Selling Price]]-10</f>
        <v>170.09</v>
      </c>
      <c r="S50" s="18">
        <f>Table1[[#This Row],[Selling Price]]-Table1[[#This Row],[Cost Price]]</f>
        <v>10</v>
      </c>
      <c r="T50" s="5">
        <v>9.0045000000000002</v>
      </c>
      <c r="U50" s="5">
        <v>4.0999999999999996</v>
      </c>
    </row>
    <row r="51" spans="2:21" ht="21" customHeight="1" x14ac:dyDescent="0.3">
      <c r="B51" s="1" t="s">
        <v>82</v>
      </c>
      <c r="C51" s="1" t="s">
        <v>40</v>
      </c>
      <c r="D51" s="1" t="s">
        <v>41</v>
      </c>
      <c r="E51" s="1" t="s">
        <v>1037</v>
      </c>
      <c r="F51" s="1" t="s">
        <v>1039</v>
      </c>
      <c r="G51" s="1" t="s">
        <v>18</v>
      </c>
      <c r="H51" s="1" t="s">
        <v>29</v>
      </c>
      <c r="I51" s="1" t="s">
        <v>26</v>
      </c>
      <c r="J51" s="1">
        <v>18.93</v>
      </c>
      <c r="K51" s="1">
        <v>6</v>
      </c>
      <c r="L51" s="1">
        <v>5.6790000000000003</v>
      </c>
      <c r="M51" s="1">
        <v>119.259</v>
      </c>
      <c r="N51" s="2">
        <v>43740</v>
      </c>
      <c r="O51" s="3">
        <v>0.53125</v>
      </c>
      <c r="P51" s="1" t="s">
        <v>31</v>
      </c>
      <c r="Q51" s="1">
        <v>113.58</v>
      </c>
      <c r="R51" s="15">
        <f>Table1[[#This Row],[Selling Price]]-10</f>
        <v>103.58</v>
      </c>
      <c r="S51" s="17">
        <f>Table1[[#This Row],[Selling Price]]-Table1[[#This Row],[Cost Price]]</f>
        <v>10</v>
      </c>
      <c r="T51" s="1">
        <v>5.6790000000000003</v>
      </c>
      <c r="U51" s="1">
        <v>8.1</v>
      </c>
    </row>
    <row r="52" spans="2:21" ht="21" customHeight="1" x14ac:dyDescent="0.3">
      <c r="B52" s="5" t="s">
        <v>83</v>
      </c>
      <c r="C52" s="5" t="s">
        <v>23</v>
      </c>
      <c r="D52" s="5" t="s">
        <v>24</v>
      </c>
      <c r="E52" s="5" t="s">
        <v>1036</v>
      </c>
      <c r="F52" s="5" t="s">
        <v>1040</v>
      </c>
      <c r="G52" s="5" t="s">
        <v>18</v>
      </c>
      <c r="H52" s="5" t="s">
        <v>19</v>
      </c>
      <c r="I52" s="5" t="s">
        <v>44</v>
      </c>
      <c r="J52" s="5">
        <v>82.63</v>
      </c>
      <c r="K52" s="5">
        <v>10</v>
      </c>
      <c r="L52" s="5">
        <v>41.314999999999998</v>
      </c>
      <c r="M52" s="5">
        <v>867.61500000000001</v>
      </c>
      <c r="N52" s="6">
        <v>43543</v>
      </c>
      <c r="O52" s="7">
        <v>0.71388888888888891</v>
      </c>
      <c r="P52" s="5" t="s">
        <v>21</v>
      </c>
      <c r="Q52" s="5">
        <v>826.3</v>
      </c>
      <c r="R52" s="16">
        <f>Table1[[#This Row],[Selling Price]]-10</f>
        <v>816.3</v>
      </c>
      <c r="S52" s="18">
        <f>Table1[[#This Row],[Selling Price]]-Table1[[#This Row],[Cost Price]]</f>
        <v>10</v>
      </c>
      <c r="T52" s="5">
        <v>41.314999999999998</v>
      </c>
      <c r="U52" s="5">
        <v>7.9</v>
      </c>
    </row>
    <row r="53" spans="2:21" ht="21" customHeight="1" x14ac:dyDescent="0.3">
      <c r="B53" s="1" t="s">
        <v>84</v>
      </c>
      <c r="C53" s="1" t="s">
        <v>23</v>
      </c>
      <c r="D53" s="1" t="s">
        <v>24</v>
      </c>
      <c r="E53" s="1" t="s">
        <v>1036</v>
      </c>
      <c r="F53" s="1" t="s">
        <v>1040</v>
      </c>
      <c r="G53" s="1" t="s">
        <v>18</v>
      </c>
      <c r="H53" s="1" t="s">
        <v>29</v>
      </c>
      <c r="I53" s="1" t="s">
        <v>42</v>
      </c>
      <c r="J53" s="1">
        <v>91.4</v>
      </c>
      <c r="K53" s="1">
        <v>7</v>
      </c>
      <c r="L53" s="1">
        <v>31.99</v>
      </c>
      <c r="M53" s="1">
        <v>671.79</v>
      </c>
      <c r="N53" s="2">
        <v>43526</v>
      </c>
      <c r="O53" s="3">
        <v>0.42986111111111108</v>
      </c>
      <c r="P53" s="1" t="s">
        <v>27</v>
      </c>
      <c r="Q53" s="1">
        <v>639.79999999999995</v>
      </c>
      <c r="R53" s="15">
        <f>Table1[[#This Row],[Selling Price]]-10</f>
        <v>629.79999999999995</v>
      </c>
      <c r="S53" s="17">
        <f>Table1[[#This Row],[Selling Price]]-Table1[[#This Row],[Cost Price]]</f>
        <v>10</v>
      </c>
      <c r="T53" s="1">
        <v>31.99</v>
      </c>
      <c r="U53" s="1">
        <v>9.5</v>
      </c>
    </row>
    <row r="54" spans="2:21" ht="21" customHeight="1" x14ac:dyDescent="0.3">
      <c r="B54" s="5" t="s">
        <v>85</v>
      </c>
      <c r="C54" s="5" t="s">
        <v>16</v>
      </c>
      <c r="D54" s="5" t="s">
        <v>17</v>
      </c>
      <c r="E54" s="5" t="s">
        <v>1035</v>
      </c>
      <c r="F54" s="5" t="s">
        <v>1039</v>
      </c>
      <c r="G54" s="5" t="s">
        <v>18</v>
      </c>
      <c r="H54" s="5" t="s">
        <v>19</v>
      </c>
      <c r="I54" s="5" t="s">
        <v>42</v>
      </c>
      <c r="J54" s="5">
        <v>44.59</v>
      </c>
      <c r="K54" s="5">
        <v>5</v>
      </c>
      <c r="L54" s="5">
        <v>11.147500000000001</v>
      </c>
      <c r="M54" s="5">
        <v>234.0975</v>
      </c>
      <c r="N54" s="6">
        <v>43740</v>
      </c>
      <c r="O54" s="7">
        <v>0.63194444444444442</v>
      </c>
      <c r="P54" s="5" t="s">
        <v>27</v>
      </c>
      <c r="Q54" s="5">
        <v>222.95</v>
      </c>
      <c r="R54" s="16">
        <f>Table1[[#This Row],[Selling Price]]-10</f>
        <v>212.95</v>
      </c>
      <c r="S54" s="18">
        <f>Table1[[#This Row],[Selling Price]]-Table1[[#This Row],[Cost Price]]</f>
        <v>10</v>
      </c>
      <c r="T54" s="5">
        <v>11.147500000000001</v>
      </c>
      <c r="U54" s="5">
        <v>8.5</v>
      </c>
    </row>
    <row r="55" spans="2:21" ht="21" customHeight="1" x14ac:dyDescent="0.3">
      <c r="B55" s="1" t="s">
        <v>86</v>
      </c>
      <c r="C55" s="1" t="s">
        <v>40</v>
      </c>
      <c r="D55" s="1" t="s">
        <v>41</v>
      </c>
      <c r="E55" s="1" t="s">
        <v>1037</v>
      </c>
      <c r="F55" s="1" t="s">
        <v>1039</v>
      </c>
      <c r="G55" s="1" t="s">
        <v>18</v>
      </c>
      <c r="H55" s="1" t="s">
        <v>19</v>
      </c>
      <c r="I55" s="1" t="s">
        <v>44</v>
      </c>
      <c r="J55" s="1">
        <v>17.87</v>
      </c>
      <c r="K55" s="1">
        <v>4</v>
      </c>
      <c r="L55" s="1">
        <v>3.5739999999999998</v>
      </c>
      <c r="M55" s="1">
        <v>75.054000000000002</v>
      </c>
      <c r="N55" s="2">
        <v>43546</v>
      </c>
      <c r="O55" s="3">
        <v>0.61249999999999993</v>
      </c>
      <c r="P55" s="1" t="s">
        <v>21</v>
      </c>
      <c r="Q55" s="1">
        <v>71.48</v>
      </c>
      <c r="R55" s="15">
        <f>Table1[[#This Row],[Selling Price]]-10</f>
        <v>61.480000000000004</v>
      </c>
      <c r="S55" s="17">
        <f>Table1[[#This Row],[Selling Price]]-Table1[[#This Row],[Cost Price]]</f>
        <v>10</v>
      </c>
      <c r="T55" s="1">
        <v>3.5739999999999998</v>
      </c>
      <c r="U55" s="1">
        <v>6.5</v>
      </c>
    </row>
    <row r="56" spans="2:21" ht="21" customHeight="1" x14ac:dyDescent="0.3">
      <c r="B56" s="5" t="s">
        <v>87</v>
      </c>
      <c r="C56" s="5" t="s">
        <v>23</v>
      </c>
      <c r="D56" s="5" t="s">
        <v>24</v>
      </c>
      <c r="E56" s="5" t="s">
        <v>1036</v>
      </c>
      <c r="F56" s="5" t="s">
        <v>1040</v>
      </c>
      <c r="G56" s="5" t="s">
        <v>18</v>
      </c>
      <c r="H56" s="5" t="s">
        <v>29</v>
      </c>
      <c r="I56" s="5" t="s">
        <v>44</v>
      </c>
      <c r="J56" s="5">
        <v>15.43</v>
      </c>
      <c r="K56" s="5">
        <v>1</v>
      </c>
      <c r="L56" s="5">
        <v>0.77149999999999996</v>
      </c>
      <c r="M56" s="5">
        <v>16.201499999999999</v>
      </c>
      <c r="N56" s="6">
        <v>43490</v>
      </c>
      <c r="O56" s="7">
        <v>0.65694444444444444</v>
      </c>
      <c r="P56" s="5" t="s">
        <v>31</v>
      </c>
      <c r="Q56" s="5">
        <v>15.43</v>
      </c>
      <c r="R56" s="16">
        <f>Table1[[#This Row],[Selling Price]]-10</f>
        <v>5.43</v>
      </c>
      <c r="S56" s="18">
        <f>Table1[[#This Row],[Selling Price]]-Table1[[#This Row],[Cost Price]]</f>
        <v>10</v>
      </c>
      <c r="T56" s="5">
        <v>0.77149999999999996</v>
      </c>
      <c r="U56" s="5">
        <v>6.1</v>
      </c>
    </row>
    <row r="57" spans="2:21" ht="21" customHeight="1" x14ac:dyDescent="0.3">
      <c r="B57" s="1" t="s">
        <v>88</v>
      </c>
      <c r="C57" s="1" t="s">
        <v>40</v>
      </c>
      <c r="D57" s="1" t="s">
        <v>41</v>
      </c>
      <c r="E57" s="1" t="s">
        <v>1037</v>
      </c>
      <c r="F57" s="1" t="s">
        <v>1039</v>
      </c>
      <c r="G57" s="1" t="s">
        <v>25</v>
      </c>
      <c r="H57" s="1" t="s">
        <v>29</v>
      </c>
      <c r="I57" s="1" t="s">
        <v>30</v>
      </c>
      <c r="J57" s="1">
        <v>16.16</v>
      </c>
      <c r="K57" s="1">
        <v>2</v>
      </c>
      <c r="L57" s="1">
        <v>1.6160000000000001</v>
      </c>
      <c r="M57" s="1">
        <v>33.936</v>
      </c>
      <c r="N57" s="2">
        <v>43649</v>
      </c>
      <c r="O57" s="3">
        <v>0.49236111111111108</v>
      </c>
      <c r="P57" s="1" t="s">
        <v>21</v>
      </c>
      <c r="Q57" s="1">
        <v>32.32</v>
      </c>
      <c r="R57" s="15">
        <f>Table1[[#This Row],[Selling Price]]-10</f>
        <v>22.32</v>
      </c>
      <c r="S57" s="17">
        <f>Table1[[#This Row],[Selling Price]]-Table1[[#This Row],[Cost Price]]</f>
        <v>10</v>
      </c>
      <c r="T57" s="1">
        <v>1.6160000000000001</v>
      </c>
      <c r="U57" s="1">
        <v>6.5</v>
      </c>
    </row>
    <row r="58" spans="2:21" ht="21" customHeight="1" x14ac:dyDescent="0.3">
      <c r="B58" s="5" t="s">
        <v>89</v>
      </c>
      <c r="C58" s="5" t="s">
        <v>23</v>
      </c>
      <c r="D58" s="5" t="s">
        <v>24</v>
      </c>
      <c r="E58" s="5" t="s">
        <v>1036</v>
      </c>
      <c r="F58" s="5" t="s">
        <v>1040</v>
      </c>
      <c r="G58" s="5" t="s">
        <v>25</v>
      </c>
      <c r="H58" s="5" t="s">
        <v>19</v>
      </c>
      <c r="I58" s="5" t="s">
        <v>26</v>
      </c>
      <c r="J58" s="5">
        <v>85.98</v>
      </c>
      <c r="K58" s="5">
        <v>8</v>
      </c>
      <c r="L58" s="5">
        <v>34.392000000000003</v>
      </c>
      <c r="M58" s="5">
        <v>722.23199999999997</v>
      </c>
      <c r="N58" s="6">
        <v>43524</v>
      </c>
      <c r="O58" s="7">
        <v>0.79236111111111107</v>
      </c>
      <c r="P58" s="5" t="s">
        <v>27</v>
      </c>
      <c r="Q58" s="5">
        <v>687.84</v>
      </c>
      <c r="R58" s="16">
        <f>Table1[[#This Row],[Selling Price]]-10</f>
        <v>677.84</v>
      </c>
      <c r="S58" s="18">
        <f>Table1[[#This Row],[Selling Price]]-Table1[[#This Row],[Cost Price]]</f>
        <v>10</v>
      </c>
      <c r="T58" s="5">
        <v>34.392000000000003</v>
      </c>
      <c r="U58" s="5">
        <v>8.1999999999999993</v>
      </c>
    </row>
    <row r="59" spans="2:21" ht="21" customHeight="1" x14ac:dyDescent="0.3">
      <c r="B59" s="1" t="s">
        <v>90</v>
      </c>
      <c r="C59" s="1" t="s">
        <v>16</v>
      </c>
      <c r="D59" s="1" t="s">
        <v>17</v>
      </c>
      <c r="E59" s="1" t="s">
        <v>1035</v>
      </c>
      <c r="F59" s="1" t="s">
        <v>1039</v>
      </c>
      <c r="G59" s="1" t="s">
        <v>18</v>
      </c>
      <c r="H59" s="1" t="s">
        <v>29</v>
      </c>
      <c r="I59" s="1" t="s">
        <v>30</v>
      </c>
      <c r="J59" s="1">
        <v>44.34</v>
      </c>
      <c r="K59" s="1">
        <v>2</v>
      </c>
      <c r="L59" s="1">
        <v>4.4340000000000002</v>
      </c>
      <c r="M59" s="1">
        <v>93.114000000000004</v>
      </c>
      <c r="N59" s="2">
        <v>43551</v>
      </c>
      <c r="O59" s="3">
        <v>0.47638888888888892</v>
      </c>
      <c r="P59" s="1" t="s">
        <v>27</v>
      </c>
      <c r="Q59" s="1">
        <v>88.68</v>
      </c>
      <c r="R59" s="15">
        <f>Table1[[#This Row],[Selling Price]]-10</f>
        <v>78.680000000000007</v>
      </c>
      <c r="S59" s="17">
        <f>Table1[[#This Row],[Selling Price]]-Table1[[#This Row],[Cost Price]]</f>
        <v>10</v>
      </c>
      <c r="T59" s="1">
        <v>4.4340000000000002</v>
      </c>
      <c r="U59" s="1">
        <v>5.8</v>
      </c>
    </row>
    <row r="60" spans="2:21" ht="21" customHeight="1" x14ac:dyDescent="0.3">
      <c r="B60" s="5" t="s">
        <v>91</v>
      </c>
      <c r="C60" s="5" t="s">
        <v>16</v>
      </c>
      <c r="D60" s="5" t="s">
        <v>17</v>
      </c>
      <c r="E60" s="5" t="s">
        <v>1035</v>
      </c>
      <c r="F60" s="5" t="s">
        <v>1039</v>
      </c>
      <c r="G60" s="5" t="s">
        <v>25</v>
      </c>
      <c r="H60" s="5" t="s">
        <v>29</v>
      </c>
      <c r="I60" s="5" t="s">
        <v>20</v>
      </c>
      <c r="J60" s="5">
        <v>89.6</v>
      </c>
      <c r="K60" s="5">
        <v>8</v>
      </c>
      <c r="L60" s="5">
        <v>35.840000000000003</v>
      </c>
      <c r="M60" s="5">
        <v>752.64</v>
      </c>
      <c r="N60" s="6">
        <v>43648</v>
      </c>
      <c r="O60" s="7">
        <v>0.4777777777777778</v>
      </c>
      <c r="P60" s="5" t="s">
        <v>21</v>
      </c>
      <c r="Q60" s="5">
        <v>716.8</v>
      </c>
      <c r="R60" s="16">
        <f>Table1[[#This Row],[Selling Price]]-10</f>
        <v>706.8</v>
      </c>
      <c r="S60" s="18">
        <f>Table1[[#This Row],[Selling Price]]-Table1[[#This Row],[Cost Price]]</f>
        <v>10</v>
      </c>
      <c r="T60" s="5">
        <v>35.840000000000003</v>
      </c>
      <c r="U60" s="5">
        <v>6.6</v>
      </c>
    </row>
    <row r="61" spans="2:21" ht="21" customHeight="1" x14ac:dyDescent="0.3">
      <c r="B61" s="1" t="s">
        <v>92</v>
      </c>
      <c r="C61" s="1" t="s">
        <v>16</v>
      </c>
      <c r="D61" s="1" t="s">
        <v>17</v>
      </c>
      <c r="E61" s="1" t="s">
        <v>1035</v>
      </c>
      <c r="F61" s="1" t="s">
        <v>1039</v>
      </c>
      <c r="G61" s="1" t="s">
        <v>18</v>
      </c>
      <c r="H61" s="1" t="s">
        <v>19</v>
      </c>
      <c r="I61" s="1" t="s">
        <v>30</v>
      </c>
      <c r="J61" s="1">
        <v>72.349999999999994</v>
      </c>
      <c r="K61" s="1">
        <v>10</v>
      </c>
      <c r="L61" s="1">
        <v>36.174999999999997</v>
      </c>
      <c r="M61" s="1">
        <v>759.67499999999995</v>
      </c>
      <c r="N61" s="2">
        <v>43485</v>
      </c>
      <c r="O61" s="3">
        <v>0.66319444444444442</v>
      </c>
      <c r="P61" s="1" t="s">
        <v>27</v>
      </c>
      <c r="Q61" s="1">
        <v>723.5</v>
      </c>
      <c r="R61" s="15">
        <f>Table1[[#This Row],[Selling Price]]-10</f>
        <v>713.5</v>
      </c>
      <c r="S61" s="17">
        <f>Table1[[#This Row],[Selling Price]]-Table1[[#This Row],[Cost Price]]</f>
        <v>10</v>
      </c>
      <c r="T61" s="1">
        <v>36.174999999999997</v>
      </c>
      <c r="U61" s="1">
        <v>5.4</v>
      </c>
    </row>
    <row r="62" spans="2:21" ht="21" customHeight="1" x14ac:dyDescent="0.3">
      <c r="B62" s="5" t="s">
        <v>93</v>
      </c>
      <c r="C62" s="5" t="s">
        <v>23</v>
      </c>
      <c r="D62" s="5" t="s">
        <v>24</v>
      </c>
      <c r="E62" s="5" t="s">
        <v>1036</v>
      </c>
      <c r="F62" s="5" t="s">
        <v>1040</v>
      </c>
      <c r="G62" s="5" t="s">
        <v>25</v>
      </c>
      <c r="H62" s="5" t="s">
        <v>29</v>
      </c>
      <c r="I62" s="5" t="s">
        <v>26</v>
      </c>
      <c r="J62" s="5">
        <v>30.61</v>
      </c>
      <c r="K62" s="5">
        <v>6</v>
      </c>
      <c r="L62" s="5">
        <v>9.1829999999999998</v>
      </c>
      <c r="M62" s="5">
        <v>192.84299999999999</v>
      </c>
      <c r="N62" s="6">
        <v>43802</v>
      </c>
      <c r="O62" s="7">
        <v>0.85833333333333339</v>
      </c>
      <c r="P62" s="5" t="s">
        <v>27</v>
      </c>
      <c r="Q62" s="5">
        <v>183.66</v>
      </c>
      <c r="R62" s="16">
        <f>Table1[[#This Row],[Selling Price]]-10</f>
        <v>173.66</v>
      </c>
      <c r="S62" s="18">
        <f>Table1[[#This Row],[Selling Price]]-Table1[[#This Row],[Cost Price]]</f>
        <v>10</v>
      </c>
      <c r="T62" s="5">
        <v>9.1829999999999998</v>
      </c>
      <c r="U62" s="5">
        <v>9.3000000000000007</v>
      </c>
    </row>
    <row r="63" spans="2:21" ht="21" customHeight="1" x14ac:dyDescent="0.3">
      <c r="B63" s="1" t="s">
        <v>94</v>
      </c>
      <c r="C63" s="1" t="s">
        <v>23</v>
      </c>
      <c r="D63" s="1" t="s">
        <v>24</v>
      </c>
      <c r="E63" s="1" t="s">
        <v>1036</v>
      </c>
      <c r="F63" s="1" t="s">
        <v>1040</v>
      </c>
      <c r="G63" s="1" t="s">
        <v>18</v>
      </c>
      <c r="H63" s="1" t="s">
        <v>19</v>
      </c>
      <c r="I63" s="1" t="s">
        <v>34</v>
      </c>
      <c r="J63" s="1">
        <v>24.74</v>
      </c>
      <c r="K63" s="1">
        <v>3</v>
      </c>
      <c r="L63" s="1">
        <v>3.7109999999999999</v>
      </c>
      <c r="M63" s="1">
        <v>77.930999999999997</v>
      </c>
      <c r="N63" s="2">
        <v>43511</v>
      </c>
      <c r="O63" s="3">
        <v>0.74097222222222225</v>
      </c>
      <c r="P63" s="1" t="s">
        <v>31</v>
      </c>
      <c r="Q63" s="1">
        <v>74.22</v>
      </c>
      <c r="R63" s="15">
        <f>Table1[[#This Row],[Selling Price]]-10</f>
        <v>64.22</v>
      </c>
      <c r="S63" s="17">
        <f>Table1[[#This Row],[Selling Price]]-Table1[[#This Row],[Cost Price]]</f>
        <v>10</v>
      </c>
      <c r="T63" s="1">
        <v>3.7109999999999999</v>
      </c>
      <c r="U63" s="1">
        <v>10</v>
      </c>
    </row>
    <row r="64" spans="2:21" ht="21" customHeight="1" x14ac:dyDescent="0.3">
      <c r="B64" s="5" t="s">
        <v>95</v>
      </c>
      <c r="C64" s="5" t="s">
        <v>23</v>
      </c>
      <c r="D64" s="5" t="s">
        <v>24</v>
      </c>
      <c r="E64" s="5" t="s">
        <v>1036</v>
      </c>
      <c r="F64" s="5" t="s">
        <v>1040</v>
      </c>
      <c r="G64" s="5" t="s">
        <v>25</v>
      </c>
      <c r="H64" s="5" t="s">
        <v>29</v>
      </c>
      <c r="I64" s="5" t="s">
        <v>30</v>
      </c>
      <c r="J64" s="5">
        <v>55.73</v>
      </c>
      <c r="K64" s="5">
        <v>6</v>
      </c>
      <c r="L64" s="5">
        <v>16.719000000000001</v>
      </c>
      <c r="M64" s="5">
        <v>351.09899999999999</v>
      </c>
      <c r="N64" s="6">
        <v>43520</v>
      </c>
      <c r="O64" s="7">
        <v>0.4548611111111111</v>
      </c>
      <c r="P64" s="5" t="s">
        <v>21</v>
      </c>
      <c r="Q64" s="5">
        <v>334.38</v>
      </c>
      <c r="R64" s="16">
        <f>Table1[[#This Row],[Selling Price]]-10</f>
        <v>324.38</v>
      </c>
      <c r="S64" s="18">
        <f>Table1[[#This Row],[Selling Price]]-Table1[[#This Row],[Cost Price]]</f>
        <v>10</v>
      </c>
      <c r="T64" s="5">
        <v>16.719000000000001</v>
      </c>
      <c r="U64" s="5">
        <v>7</v>
      </c>
    </row>
    <row r="65" spans="2:21" ht="21" customHeight="1" x14ac:dyDescent="0.3">
      <c r="B65" s="1" t="s">
        <v>96</v>
      </c>
      <c r="C65" s="1" t="s">
        <v>40</v>
      </c>
      <c r="D65" s="1" t="s">
        <v>41</v>
      </c>
      <c r="E65" s="1" t="s">
        <v>1037</v>
      </c>
      <c r="F65" s="1" t="s">
        <v>1039</v>
      </c>
      <c r="G65" s="1" t="s">
        <v>18</v>
      </c>
      <c r="H65" s="1" t="s">
        <v>19</v>
      </c>
      <c r="I65" s="1" t="s">
        <v>34</v>
      </c>
      <c r="J65" s="1">
        <v>55.07</v>
      </c>
      <c r="K65" s="1">
        <v>9</v>
      </c>
      <c r="L65" s="1">
        <v>24.781500000000001</v>
      </c>
      <c r="M65" s="1">
        <v>520.41150000000005</v>
      </c>
      <c r="N65" s="2">
        <v>43526</v>
      </c>
      <c r="O65" s="3">
        <v>0.56944444444444442</v>
      </c>
      <c r="P65" s="1" t="s">
        <v>21</v>
      </c>
      <c r="Q65" s="1">
        <v>495.63</v>
      </c>
      <c r="R65" s="15">
        <f>Table1[[#This Row],[Selling Price]]-10</f>
        <v>485.63</v>
      </c>
      <c r="S65" s="17">
        <f>Table1[[#This Row],[Selling Price]]-Table1[[#This Row],[Cost Price]]</f>
        <v>10</v>
      </c>
      <c r="T65" s="1">
        <v>24.781500000000001</v>
      </c>
      <c r="U65" s="1">
        <v>10</v>
      </c>
    </row>
    <row r="66" spans="2:21" ht="21" customHeight="1" x14ac:dyDescent="0.3">
      <c r="B66" s="5" t="s">
        <v>97</v>
      </c>
      <c r="C66" s="5" t="s">
        <v>16</v>
      </c>
      <c r="D66" s="5" t="s">
        <v>17</v>
      </c>
      <c r="E66" s="5" t="s">
        <v>1035</v>
      </c>
      <c r="F66" s="5" t="s">
        <v>1039</v>
      </c>
      <c r="G66" s="5" t="s">
        <v>18</v>
      </c>
      <c r="H66" s="5" t="s">
        <v>29</v>
      </c>
      <c r="I66" s="5" t="s">
        <v>34</v>
      </c>
      <c r="J66" s="5">
        <v>15.81</v>
      </c>
      <c r="K66" s="5">
        <v>10</v>
      </c>
      <c r="L66" s="5">
        <v>7.9050000000000002</v>
      </c>
      <c r="M66" s="5">
        <v>166.005</v>
      </c>
      <c r="N66" s="6">
        <v>43619</v>
      </c>
      <c r="O66" s="7">
        <v>0.51874999999999993</v>
      </c>
      <c r="P66" s="5" t="s">
        <v>31</v>
      </c>
      <c r="Q66" s="5">
        <v>158.1</v>
      </c>
      <c r="R66" s="16">
        <f>Table1[[#This Row],[Selling Price]]-10</f>
        <v>148.1</v>
      </c>
      <c r="S66" s="18">
        <f>Table1[[#This Row],[Selling Price]]-Table1[[#This Row],[Cost Price]]</f>
        <v>10</v>
      </c>
      <c r="T66" s="5">
        <v>7.9050000000000002</v>
      </c>
      <c r="U66" s="5">
        <v>8.6</v>
      </c>
    </row>
    <row r="67" spans="2:21" ht="21" customHeight="1" x14ac:dyDescent="0.3">
      <c r="B67" s="1" t="s">
        <v>98</v>
      </c>
      <c r="C67" s="1" t="s">
        <v>40</v>
      </c>
      <c r="D67" s="1" t="s">
        <v>41</v>
      </c>
      <c r="E67" s="1" t="s">
        <v>1037</v>
      </c>
      <c r="F67" s="1" t="s">
        <v>1039</v>
      </c>
      <c r="G67" s="1" t="s">
        <v>18</v>
      </c>
      <c r="H67" s="1" t="s">
        <v>29</v>
      </c>
      <c r="I67" s="1" t="s">
        <v>20</v>
      </c>
      <c r="J67" s="1">
        <v>75.739999999999995</v>
      </c>
      <c r="K67" s="1">
        <v>4</v>
      </c>
      <c r="L67" s="1">
        <v>15.148</v>
      </c>
      <c r="M67" s="1">
        <v>318.108</v>
      </c>
      <c r="N67" s="2">
        <v>43510</v>
      </c>
      <c r="O67" s="3">
        <v>0.60763888888888895</v>
      </c>
      <c r="P67" s="1" t="s">
        <v>27</v>
      </c>
      <c r="Q67" s="1">
        <v>302.95999999999998</v>
      </c>
      <c r="R67" s="15">
        <f>Table1[[#This Row],[Selling Price]]-10</f>
        <v>292.95999999999998</v>
      </c>
      <c r="S67" s="17">
        <f>Table1[[#This Row],[Selling Price]]-Table1[[#This Row],[Cost Price]]</f>
        <v>10</v>
      </c>
      <c r="T67" s="1">
        <v>15.148</v>
      </c>
      <c r="U67" s="1">
        <v>7.6</v>
      </c>
    </row>
    <row r="68" spans="2:21" ht="21" customHeight="1" x14ac:dyDescent="0.3">
      <c r="B68" s="5" t="s">
        <v>99</v>
      </c>
      <c r="C68" s="5" t="s">
        <v>16</v>
      </c>
      <c r="D68" s="5" t="s">
        <v>17</v>
      </c>
      <c r="E68" s="5" t="s">
        <v>1035</v>
      </c>
      <c r="F68" s="5" t="s">
        <v>1039</v>
      </c>
      <c r="G68" s="5" t="s">
        <v>18</v>
      </c>
      <c r="H68" s="5" t="s">
        <v>29</v>
      </c>
      <c r="I68" s="5" t="s">
        <v>20</v>
      </c>
      <c r="J68" s="5">
        <v>15.87</v>
      </c>
      <c r="K68" s="5">
        <v>10</v>
      </c>
      <c r="L68" s="5">
        <v>7.9349999999999996</v>
      </c>
      <c r="M68" s="5">
        <v>166.63499999999999</v>
      </c>
      <c r="N68" s="6">
        <v>43537</v>
      </c>
      <c r="O68" s="7">
        <v>0.69444444444444453</v>
      </c>
      <c r="P68" s="5" t="s">
        <v>27</v>
      </c>
      <c r="Q68" s="5">
        <v>158.69999999999999</v>
      </c>
      <c r="R68" s="16">
        <f>Table1[[#This Row],[Selling Price]]-10</f>
        <v>148.69999999999999</v>
      </c>
      <c r="S68" s="18">
        <f>Table1[[#This Row],[Selling Price]]-Table1[[#This Row],[Cost Price]]</f>
        <v>10</v>
      </c>
      <c r="T68" s="5">
        <v>7.9349999999999996</v>
      </c>
      <c r="U68" s="5">
        <v>5.8</v>
      </c>
    </row>
    <row r="69" spans="2:21" ht="21" customHeight="1" x14ac:dyDescent="0.3">
      <c r="B69" s="1" t="s">
        <v>100</v>
      </c>
      <c r="C69" s="1" t="s">
        <v>23</v>
      </c>
      <c r="D69" s="1" t="s">
        <v>24</v>
      </c>
      <c r="E69" s="1" t="s">
        <v>1036</v>
      </c>
      <c r="F69" s="1" t="s">
        <v>1040</v>
      </c>
      <c r="G69" s="1" t="s">
        <v>25</v>
      </c>
      <c r="H69" s="1" t="s">
        <v>19</v>
      </c>
      <c r="I69" s="1" t="s">
        <v>20</v>
      </c>
      <c r="J69" s="1">
        <v>33.47</v>
      </c>
      <c r="K69" s="1">
        <v>2</v>
      </c>
      <c r="L69" s="1">
        <v>3.347</v>
      </c>
      <c r="M69" s="1">
        <v>70.287000000000006</v>
      </c>
      <c r="N69" s="2">
        <v>43740</v>
      </c>
      <c r="O69" s="3">
        <v>0.65486111111111112</v>
      </c>
      <c r="P69" s="1" t="s">
        <v>21</v>
      </c>
      <c r="Q69" s="1">
        <v>66.94</v>
      </c>
      <c r="R69" s="15">
        <f>Table1[[#This Row],[Selling Price]]-10</f>
        <v>56.94</v>
      </c>
      <c r="S69" s="17">
        <f>Table1[[#This Row],[Selling Price]]-Table1[[#This Row],[Cost Price]]</f>
        <v>10</v>
      </c>
      <c r="T69" s="1">
        <v>3.347</v>
      </c>
      <c r="U69" s="1">
        <v>6.7</v>
      </c>
    </row>
    <row r="70" spans="2:21" ht="21" customHeight="1" x14ac:dyDescent="0.3">
      <c r="B70" s="5" t="s">
        <v>101</v>
      </c>
      <c r="C70" s="5" t="s">
        <v>40</v>
      </c>
      <c r="D70" s="5" t="s">
        <v>41</v>
      </c>
      <c r="E70" s="5" t="s">
        <v>1037</v>
      </c>
      <c r="F70" s="5" t="s">
        <v>1039</v>
      </c>
      <c r="G70" s="5" t="s">
        <v>18</v>
      </c>
      <c r="H70" s="5" t="s">
        <v>19</v>
      </c>
      <c r="I70" s="5" t="s">
        <v>44</v>
      </c>
      <c r="J70" s="5">
        <v>97.61</v>
      </c>
      <c r="K70" s="5">
        <v>6</v>
      </c>
      <c r="L70" s="5">
        <v>29.283000000000001</v>
      </c>
      <c r="M70" s="5">
        <v>614.94299999999998</v>
      </c>
      <c r="N70" s="6">
        <v>43647</v>
      </c>
      <c r="O70" s="7">
        <v>0.62569444444444444</v>
      </c>
      <c r="P70" s="5" t="s">
        <v>21</v>
      </c>
      <c r="Q70" s="5">
        <v>585.66</v>
      </c>
      <c r="R70" s="16">
        <f>Table1[[#This Row],[Selling Price]]-10</f>
        <v>575.66</v>
      </c>
      <c r="S70" s="18">
        <f>Table1[[#This Row],[Selling Price]]-Table1[[#This Row],[Cost Price]]</f>
        <v>10</v>
      </c>
      <c r="T70" s="5">
        <v>29.283000000000001</v>
      </c>
      <c r="U70" s="5">
        <v>9.9</v>
      </c>
    </row>
    <row r="71" spans="2:21" ht="21" customHeight="1" x14ac:dyDescent="0.3">
      <c r="B71" s="1" t="s">
        <v>102</v>
      </c>
      <c r="C71" s="1" t="s">
        <v>16</v>
      </c>
      <c r="D71" s="1" t="s">
        <v>17</v>
      </c>
      <c r="E71" s="1" t="s">
        <v>1035</v>
      </c>
      <c r="F71" s="1" t="s">
        <v>1039</v>
      </c>
      <c r="G71" s="1" t="s">
        <v>25</v>
      </c>
      <c r="H71" s="1" t="s">
        <v>29</v>
      </c>
      <c r="I71" s="1" t="s">
        <v>34</v>
      </c>
      <c r="J71" s="1">
        <v>78.77</v>
      </c>
      <c r="K71" s="1">
        <v>10</v>
      </c>
      <c r="L71" s="1">
        <v>39.384999999999998</v>
      </c>
      <c r="M71" s="1">
        <v>827.08500000000004</v>
      </c>
      <c r="N71" s="2">
        <v>43489</v>
      </c>
      <c r="O71" s="3">
        <v>0.41944444444444445</v>
      </c>
      <c r="P71" s="1" t="s">
        <v>27</v>
      </c>
      <c r="Q71" s="1">
        <v>787.7</v>
      </c>
      <c r="R71" s="15">
        <f>Table1[[#This Row],[Selling Price]]-10</f>
        <v>777.7</v>
      </c>
      <c r="S71" s="17">
        <f>Table1[[#This Row],[Selling Price]]-Table1[[#This Row],[Cost Price]]</f>
        <v>10</v>
      </c>
      <c r="T71" s="1">
        <v>39.384999999999998</v>
      </c>
      <c r="U71" s="1">
        <v>6.4</v>
      </c>
    </row>
    <row r="72" spans="2:21" ht="21" customHeight="1" x14ac:dyDescent="0.3">
      <c r="B72" s="5" t="s">
        <v>103</v>
      </c>
      <c r="C72" s="5" t="s">
        <v>16</v>
      </c>
      <c r="D72" s="5" t="s">
        <v>17</v>
      </c>
      <c r="E72" s="5" t="s">
        <v>1035</v>
      </c>
      <c r="F72" s="5" t="s">
        <v>1039</v>
      </c>
      <c r="G72" s="5" t="s">
        <v>18</v>
      </c>
      <c r="H72" s="5" t="s">
        <v>19</v>
      </c>
      <c r="I72" s="5" t="s">
        <v>20</v>
      </c>
      <c r="J72" s="5">
        <v>18.329999999999998</v>
      </c>
      <c r="K72" s="5">
        <v>1</v>
      </c>
      <c r="L72" s="5">
        <v>0.91649999999999998</v>
      </c>
      <c r="M72" s="5">
        <v>19.246500000000001</v>
      </c>
      <c r="N72" s="6">
        <v>43498</v>
      </c>
      <c r="O72" s="7">
        <v>0.78472222222222221</v>
      </c>
      <c r="P72" s="5" t="s">
        <v>27</v>
      </c>
      <c r="Q72" s="5">
        <v>18.329999999999998</v>
      </c>
      <c r="R72" s="16">
        <f>Table1[[#This Row],[Selling Price]]-10</f>
        <v>8.3299999999999983</v>
      </c>
      <c r="S72" s="18">
        <f>Table1[[#This Row],[Selling Price]]-Table1[[#This Row],[Cost Price]]</f>
        <v>10</v>
      </c>
      <c r="T72" s="5">
        <v>0.91649999999999998</v>
      </c>
      <c r="U72" s="5">
        <v>4.3</v>
      </c>
    </row>
    <row r="73" spans="2:21" ht="21" customHeight="1" x14ac:dyDescent="0.3">
      <c r="B73" s="1" t="s">
        <v>104</v>
      </c>
      <c r="C73" s="1" t="s">
        <v>23</v>
      </c>
      <c r="D73" s="1" t="s">
        <v>24</v>
      </c>
      <c r="E73" s="1" t="s">
        <v>1036</v>
      </c>
      <c r="F73" s="1" t="s">
        <v>1040</v>
      </c>
      <c r="G73" s="1" t="s">
        <v>25</v>
      </c>
      <c r="H73" s="1" t="s">
        <v>29</v>
      </c>
      <c r="I73" s="1" t="s">
        <v>42</v>
      </c>
      <c r="J73" s="1">
        <v>89.48</v>
      </c>
      <c r="K73" s="1">
        <v>10</v>
      </c>
      <c r="L73" s="1">
        <v>44.74</v>
      </c>
      <c r="M73" s="1">
        <v>939.54</v>
      </c>
      <c r="N73" s="2">
        <v>43617</v>
      </c>
      <c r="O73" s="3">
        <v>0.53194444444444444</v>
      </c>
      <c r="P73" s="1" t="s">
        <v>31</v>
      </c>
      <c r="Q73" s="1">
        <v>894.8</v>
      </c>
      <c r="R73" s="15">
        <f>Table1[[#This Row],[Selling Price]]-10</f>
        <v>884.8</v>
      </c>
      <c r="S73" s="17">
        <f>Table1[[#This Row],[Selling Price]]-Table1[[#This Row],[Cost Price]]</f>
        <v>10</v>
      </c>
      <c r="T73" s="1">
        <v>44.74</v>
      </c>
      <c r="U73" s="1">
        <v>9.6</v>
      </c>
    </row>
    <row r="74" spans="2:21" ht="21" customHeight="1" x14ac:dyDescent="0.3">
      <c r="B74" s="5" t="s">
        <v>105</v>
      </c>
      <c r="C74" s="5" t="s">
        <v>23</v>
      </c>
      <c r="D74" s="5" t="s">
        <v>24</v>
      </c>
      <c r="E74" s="5" t="s">
        <v>1036</v>
      </c>
      <c r="F74" s="5" t="s">
        <v>1040</v>
      </c>
      <c r="G74" s="5" t="s">
        <v>25</v>
      </c>
      <c r="H74" s="5" t="s">
        <v>29</v>
      </c>
      <c r="I74" s="5" t="s">
        <v>44</v>
      </c>
      <c r="J74" s="5">
        <v>62.12</v>
      </c>
      <c r="K74" s="5">
        <v>10</v>
      </c>
      <c r="L74" s="5">
        <v>31.06</v>
      </c>
      <c r="M74" s="5">
        <v>652.26</v>
      </c>
      <c r="N74" s="6">
        <v>43771</v>
      </c>
      <c r="O74" s="7">
        <v>0.67986111111111114</v>
      </c>
      <c r="P74" s="5" t="s">
        <v>27</v>
      </c>
      <c r="Q74" s="5">
        <v>621.20000000000005</v>
      </c>
      <c r="R74" s="16">
        <f>Table1[[#This Row],[Selling Price]]-10</f>
        <v>611.20000000000005</v>
      </c>
      <c r="S74" s="18">
        <f>Table1[[#This Row],[Selling Price]]-Table1[[#This Row],[Cost Price]]</f>
        <v>10</v>
      </c>
      <c r="T74" s="5">
        <v>31.06</v>
      </c>
      <c r="U74" s="5">
        <v>5.9</v>
      </c>
    </row>
    <row r="75" spans="2:21" ht="21" customHeight="1" x14ac:dyDescent="0.3">
      <c r="B75" s="1" t="s">
        <v>106</v>
      </c>
      <c r="C75" s="1" t="s">
        <v>40</v>
      </c>
      <c r="D75" s="1" t="s">
        <v>41</v>
      </c>
      <c r="E75" s="1" t="s">
        <v>1037</v>
      </c>
      <c r="F75" s="1" t="s">
        <v>1039</v>
      </c>
      <c r="G75" s="1" t="s">
        <v>18</v>
      </c>
      <c r="H75" s="1" t="s">
        <v>19</v>
      </c>
      <c r="I75" s="1" t="s">
        <v>42</v>
      </c>
      <c r="J75" s="1">
        <v>48.52</v>
      </c>
      <c r="K75" s="1">
        <v>3</v>
      </c>
      <c r="L75" s="1">
        <v>7.2779999999999996</v>
      </c>
      <c r="M75" s="1">
        <v>152.83799999999999</v>
      </c>
      <c r="N75" s="2">
        <v>43588</v>
      </c>
      <c r="O75" s="3">
        <v>0.76180555555555562</v>
      </c>
      <c r="P75" s="1" t="s">
        <v>21</v>
      </c>
      <c r="Q75" s="1">
        <v>145.56</v>
      </c>
      <c r="R75" s="15">
        <f>Table1[[#This Row],[Selling Price]]-10</f>
        <v>135.56</v>
      </c>
      <c r="S75" s="17">
        <f>Table1[[#This Row],[Selling Price]]-Table1[[#This Row],[Cost Price]]</f>
        <v>10</v>
      </c>
      <c r="T75" s="1">
        <v>7.2779999999999996</v>
      </c>
      <c r="U75" s="1">
        <v>4</v>
      </c>
    </row>
    <row r="76" spans="2:21" ht="21" customHeight="1" x14ac:dyDescent="0.3">
      <c r="B76" s="5" t="s">
        <v>107</v>
      </c>
      <c r="C76" s="5" t="s">
        <v>23</v>
      </c>
      <c r="D76" s="5" t="s">
        <v>24</v>
      </c>
      <c r="E76" s="5" t="s">
        <v>1036</v>
      </c>
      <c r="F76" s="5" t="s">
        <v>1040</v>
      </c>
      <c r="G76" s="5" t="s">
        <v>25</v>
      </c>
      <c r="H76" s="5" t="s">
        <v>19</v>
      </c>
      <c r="I76" s="5" t="s">
        <v>26</v>
      </c>
      <c r="J76" s="5">
        <v>75.91</v>
      </c>
      <c r="K76" s="5">
        <v>6</v>
      </c>
      <c r="L76" s="5">
        <v>22.773</v>
      </c>
      <c r="M76" s="5">
        <v>478.233</v>
      </c>
      <c r="N76" s="6">
        <v>43711</v>
      </c>
      <c r="O76" s="7">
        <v>0.76458333333333339</v>
      </c>
      <c r="P76" s="5" t="s">
        <v>27</v>
      </c>
      <c r="Q76" s="5">
        <v>455.46</v>
      </c>
      <c r="R76" s="16">
        <f>Table1[[#This Row],[Selling Price]]-10</f>
        <v>445.46</v>
      </c>
      <c r="S76" s="18">
        <f>Table1[[#This Row],[Selling Price]]-Table1[[#This Row],[Cost Price]]</f>
        <v>10</v>
      </c>
      <c r="T76" s="5">
        <v>22.773</v>
      </c>
      <c r="U76" s="5">
        <v>8.6999999999999993</v>
      </c>
    </row>
    <row r="77" spans="2:21" ht="21" customHeight="1" x14ac:dyDescent="0.3">
      <c r="B77" s="1" t="s">
        <v>108</v>
      </c>
      <c r="C77" s="1" t="s">
        <v>16</v>
      </c>
      <c r="D77" s="1" t="s">
        <v>17</v>
      </c>
      <c r="E77" s="1" t="s">
        <v>1035</v>
      </c>
      <c r="F77" s="1" t="s">
        <v>1039</v>
      </c>
      <c r="G77" s="1" t="s">
        <v>25</v>
      </c>
      <c r="H77" s="1" t="s">
        <v>29</v>
      </c>
      <c r="I77" s="1" t="s">
        <v>30</v>
      </c>
      <c r="J77" s="1">
        <v>74.67</v>
      </c>
      <c r="K77" s="1">
        <v>9</v>
      </c>
      <c r="L77" s="1">
        <v>33.601500000000001</v>
      </c>
      <c r="M77" s="1">
        <v>705.63149999999996</v>
      </c>
      <c r="N77" s="2">
        <v>43487</v>
      </c>
      <c r="O77" s="3">
        <v>0.4548611111111111</v>
      </c>
      <c r="P77" s="1" t="s">
        <v>21</v>
      </c>
      <c r="Q77" s="1">
        <v>672.03</v>
      </c>
      <c r="R77" s="15">
        <f>Table1[[#This Row],[Selling Price]]-10</f>
        <v>662.03</v>
      </c>
      <c r="S77" s="17">
        <f>Table1[[#This Row],[Selling Price]]-Table1[[#This Row],[Cost Price]]</f>
        <v>10</v>
      </c>
      <c r="T77" s="1">
        <v>33.601500000000001</v>
      </c>
      <c r="U77" s="1">
        <v>9.4</v>
      </c>
    </row>
    <row r="78" spans="2:21" ht="21" customHeight="1" x14ac:dyDescent="0.3">
      <c r="B78" s="5" t="s">
        <v>109</v>
      </c>
      <c r="C78" s="5" t="s">
        <v>23</v>
      </c>
      <c r="D78" s="5" t="s">
        <v>24</v>
      </c>
      <c r="E78" s="5" t="s">
        <v>1036</v>
      </c>
      <c r="F78" s="5" t="s">
        <v>1040</v>
      </c>
      <c r="G78" s="5" t="s">
        <v>25</v>
      </c>
      <c r="H78" s="5" t="s">
        <v>19</v>
      </c>
      <c r="I78" s="5" t="s">
        <v>26</v>
      </c>
      <c r="J78" s="5">
        <v>41.65</v>
      </c>
      <c r="K78" s="5">
        <v>10</v>
      </c>
      <c r="L78" s="5">
        <v>20.824999999999999</v>
      </c>
      <c r="M78" s="5">
        <v>437.32499999999999</v>
      </c>
      <c r="N78" s="6">
        <v>43478</v>
      </c>
      <c r="O78" s="7">
        <v>0.71111111111111114</v>
      </c>
      <c r="P78" s="5" t="s">
        <v>31</v>
      </c>
      <c r="Q78" s="5">
        <v>416.5</v>
      </c>
      <c r="R78" s="16">
        <f>Table1[[#This Row],[Selling Price]]-10</f>
        <v>406.5</v>
      </c>
      <c r="S78" s="18">
        <f>Table1[[#This Row],[Selling Price]]-Table1[[#This Row],[Cost Price]]</f>
        <v>10</v>
      </c>
      <c r="T78" s="5">
        <v>20.824999999999999</v>
      </c>
      <c r="U78" s="5">
        <v>5.4</v>
      </c>
    </row>
    <row r="79" spans="2:21" ht="21" customHeight="1" x14ac:dyDescent="0.3">
      <c r="B79" s="1" t="s">
        <v>110</v>
      </c>
      <c r="C79" s="1" t="s">
        <v>23</v>
      </c>
      <c r="D79" s="1" t="s">
        <v>24</v>
      </c>
      <c r="E79" s="1" t="s">
        <v>1036</v>
      </c>
      <c r="F79" s="1" t="s">
        <v>1040</v>
      </c>
      <c r="G79" s="1" t="s">
        <v>18</v>
      </c>
      <c r="H79" s="1" t="s">
        <v>29</v>
      </c>
      <c r="I79" s="1" t="s">
        <v>44</v>
      </c>
      <c r="J79" s="1">
        <v>49.04</v>
      </c>
      <c r="K79" s="1">
        <v>9</v>
      </c>
      <c r="L79" s="1">
        <v>22.068000000000001</v>
      </c>
      <c r="M79" s="1">
        <v>463.428</v>
      </c>
      <c r="N79" s="2">
        <v>43709</v>
      </c>
      <c r="O79" s="3">
        <v>0.59722222222222221</v>
      </c>
      <c r="P79" s="1" t="s">
        <v>31</v>
      </c>
      <c r="Q79" s="1">
        <v>441.36</v>
      </c>
      <c r="R79" s="15">
        <f>Table1[[#This Row],[Selling Price]]-10</f>
        <v>431.36</v>
      </c>
      <c r="S79" s="17">
        <f>Table1[[#This Row],[Selling Price]]-Table1[[#This Row],[Cost Price]]</f>
        <v>10</v>
      </c>
      <c r="T79" s="1">
        <v>22.068000000000001</v>
      </c>
      <c r="U79" s="1">
        <v>8.6</v>
      </c>
    </row>
    <row r="80" spans="2:21" ht="21" customHeight="1" x14ac:dyDescent="0.3">
      <c r="B80" s="5" t="s">
        <v>111</v>
      </c>
      <c r="C80" s="5" t="s">
        <v>16</v>
      </c>
      <c r="D80" s="5" t="s">
        <v>17</v>
      </c>
      <c r="E80" s="5" t="s">
        <v>1035</v>
      </c>
      <c r="F80" s="5" t="s">
        <v>1039</v>
      </c>
      <c r="G80" s="5" t="s">
        <v>18</v>
      </c>
      <c r="H80" s="5" t="s">
        <v>19</v>
      </c>
      <c r="I80" s="5" t="s">
        <v>44</v>
      </c>
      <c r="J80" s="5">
        <v>20.010000000000002</v>
      </c>
      <c r="K80" s="5">
        <v>9</v>
      </c>
      <c r="L80" s="5">
        <v>9.0045000000000002</v>
      </c>
      <c r="M80" s="5">
        <v>189.09450000000001</v>
      </c>
      <c r="N80" s="6">
        <v>43800</v>
      </c>
      <c r="O80" s="7">
        <v>0.65833333333333333</v>
      </c>
      <c r="P80" s="5" t="s">
        <v>31</v>
      </c>
      <c r="Q80" s="5">
        <v>180.09</v>
      </c>
      <c r="R80" s="16">
        <f>Table1[[#This Row],[Selling Price]]-10</f>
        <v>170.09</v>
      </c>
      <c r="S80" s="18">
        <f>Table1[[#This Row],[Selling Price]]-Table1[[#This Row],[Cost Price]]</f>
        <v>10</v>
      </c>
      <c r="T80" s="5">
        <v>9.0045000000000002</v>
      </c>
      <c r="U80" s="5">
        <v>5.7</v>
      </c>
    </row>
    <row r="81" spans="2:21" ht="21" customHeight="1" x14ac:dyDescent="0.3">
      <c r="B81" s="1" t="s">
        <v>112</v>
      </c>
      <c r="C81" s="1" t="s">
        <v>23</v>
      </c>
      <c r="D81" s="1" t="s">
        <v>24</v>
      </c>
      <c r="E81" s="1" t="s">
        <v>1036</v>
      </c>
      <c r="F81" s="1" t="s">
        <v>1040</v>
      </c>
      <c r="G81" s="1" t="s">
        <v>18</v>
      </c>
      <c r="H81" s="1" t="s">
        <v>19</v>
      </c>
      <c r="I81" s="1" t="s">
        <v>42</v>
      </c>
      <c r="J81" s="1">
        <v>78.31</v>
      </c>
      <c r="K81" s="1">
        <v>10</v>
      </c>
      <c r="L81" s="1">
        <v>39.155000000000001</v>
      </c>
      <c r="M81" s="1">
        <v>822.255</v>
      </c>
      <c r="N81" s="2">
        <v>43588</v>
      </c>
      <c r="O81" s="3">
        <v>0.68333333333333324</v>
      </c>
      <c r="P81" s="1" t="s">
        <v>21</v>
      </c>
      <c r="Q81" s="1">
        <v>783.1</v>
      </c>
      <c r="R81" s="15">
        <f>Table1[[#This Row],[Selling Price]]-10</f>
        <v>773.1</v>
      </c>
      <c r="S81" s="17">
        <f>Table1[[#This Row],[Selling Price]]-Table1[[#This Row],[Cost Price]]</f>
        <v>10</v>
      </c>
      <c r="T81" s="1">
        <v>39.155000000000001</v>
      </c>
      <c r="U81" s="1">
        <v>6.6</v>
      </c>
    </row>
    <row r="82" spans="2:21" ht="21" customHeight="1" x14ac:dyDescent="0.3">
      <c r="B82" s="5" t="s">
        <v>113</v>
      </c>
      <c r="C82" s="5" t="s">
        <v>23</v>
      </c>
      <c r="D82" s="5" t="s">
        <v>24</v>
      </c>
      <c r="E82" s="5" t="s">
        <v>1036</v>
      </c>
      <c r="F82" s="5" t="s">
        <v>1040</v>
      </c>
      <c r="G82" s="5" t="s">
        <v>25</v>
      </c>
      <c r="H82" s="5" t="s">
        <v>19</v>
      </c>
      <c r="I82" s="5" t="s">
        <v>20</v>
      </c>
      <c r="J82" s="5">
        <v>20.38</v>
      </c>
      <c r="K82" s="5">
        <v>5</v>
      </c>
      <c r="L82" s="5">
        <v>5.0949999999999998</v>
      </c>
      <c r="M82" s="5">
        <v>106.995</v>
      </c>
      <c r="N82" s="6">
        <v>43487</v>
      </c>
      <c r="O82" s="7">
        <v>0.78888888888888886</v>
      </c>
      <c r="P82" s="5" t="s">
        <v>27</v>
      </c>
      <c r="Q82" s="5">
        <v>101.9</v>
      </c>
      <c r="R82" s="16">
        <f>Table1[[#This Row],[Selling Price]]-10</f>
        <v>91.9</v>
      </c>
      <c r="S82" s="18">
        <f>Table1[[#This Row],[Selling Price]]-Table1[[#This Row],[Cost Price]]</f>
        <v>10</v>
      </c>
      <c r="T82" s="5">
        <v>5.0949999999999998</v>
      </c>
      <c r="U82" s="5">
        <v>6</v>
      </c>
    </row>
    <row r="83" spans="2:21" ht="21" customHeight="1" x14ac:dyDescent="0.3">
      <c r="B83" s="1" t="s">
        <v>114</v>
      </c>
      <c r="C83" s="1" t="s">
        <v>23</v>
      </c>
      <c r="D83" s="1" t="s">
        <v>24</v>
      </c>
      <c r="E83" s="1" t="s">
        <v>1036</v>
      </c>
      <c r="F83" s="1" t="s">
        <v>1040</v>
      </c>
      <c r="G83" s="1" t="s">
        <v>25</v>
      </c>
      <c r="H83" s="1" t="s">
        <v>19</v>
      </c>
      <c r="I83" s="1" t="s">
        <v>20</v>
      </c>
      <c r="J83" s="1">
        <v>99.19</v>
      </c>
      <c r="K83" s="1">
        <v>6</v>
      </c>
      <c r="L83" s="1">
        <v>29.757000000000001</v>
      </c>
      <c r="M83" s="1">
        <v>624.89700000000005</v>
      </c>
      <c r="N83" s="2">
        <v>43486</v>
      </c>
      <c r="O83" s="3">
        <v>0.61249999999999993</v>
      </c>
      <c r="P83" s="1" t="s">
        <v>31</v>
      </c>
      <c r="Q83" s="1">
        <v>595.14</v>
      </c>
      <c r="R83" s="15">
        <f>Table1[[#This Row],[Selling Price]]-10</f>
        <v>585.14</v>
      </c>
      <c r="S83" s="17">
        <f>Table1[[#This Row],[Selling Price]]-Table1[[#This Row],[Cost Price]]</f>
        <v>10</v>
      </c>
      <c r="T83" s="1">
        <v>29.757000000000001</v>
      </c>
      <c r="U83" s="1">
        <v>5.5</v>
      </c>
    </row>
    <row r="84" spans="2:21" ht="21" customHeight="1" x14ac:dyDescent="0.3">
      <c r="B84" s="5" t="s">
        <v>115</v>
      </c>
      <c r="C84" s="5" t="s">
        <v>40</v>
      </c>
      <c r="D84" s="5" t="s">
        <v>41</v>
      </c>
      <c r="E84" s="5" t="s">
        <v>1037</v>
      </c>
      <c r="F84" s="5" t="s">
        <v>1039</v>
      </c>
      <c r="G84" s="5" t="s">
        <v>25</v>
      </c>
      <c r="H84" s="5" t="s">
        <v>19</v>
      </c>
      <c r="I84" s="5" t="s">
        <v>42</v>
      </c>
      <c r="J84" s="5">
        <v>96.68</v>
      </c>
      <c r="K84" s="5">
        <v>3</v>
      </c>
      <c r="L84" s="5">
        <v>14.502000000000001</v>
      </c>
      <c r="M84" s="5">
        <v>304.54199999999997</v>
      </c>
      <c r="N84" s="6">
        <v>43491</v>
      </c>
      <c r="O84" s="7">
        <v>0.8305555555555556</v>
      </c>
      <c r="P84" s="5" t="s">
        <v>21</v>
      </c>
      <c r="Q84" s="5">
        <v>290.04000000000002</v>
      </c>
      <c r="R84" s="16">
        <f>Table1[[#This Row],[Selling Price]]-10</f>
        <v>280.04000000000002</v>
      </c>
      <c r="S84" s="18">
        <f>Table1[[#This Row],[Selling Price]]-Table1[[#This Row],[Cost Price]]</f>
        <v>10</v>
      </c>
      <c r="T84" s="5">
        <v>14.502000000000001</v>
      </c>
      <c r="U84" s="5">
        <v>6.4</v>
      </c>
    </row>
    <row r="85" spans="2:21" ht="21" customHeight="1" x14ac:dyDescent="0.3">
      <c r="B85" s="1" t="s">
        <v>116</v>
      </c>
      <c r="C85" s="1" t="s">
        <v>23</v>
      </c>
      <c r="D85" s="1" t="s">
        <v>24</v>
      </c>
      <c r="E85" s="1" t="s">
        <v>1036</v>
      </c>
      <c r="F85" s="1" t="s">
        <v>1040</v>
      </c>
      <c r="G85" s="1" t="s">
        <v>25</v>
      </c>
      <c r="H85" s="1" t="s">
        <v>29</v>
      </c>
      <c r="I85" s="1" t="s">
        <v>42</v>
      </c>
      <c r="J85" s="1">
        <v>19.25</v>
      </c>
      <c r="K85" s="1">
        <v>8</v>
      </c>
      <c r="L85" s="1">
        <v>7.7</v>
      </c>
      <c r="M85" s="1">
        <v>161.69999999999999</v>
      </c>
      <c r="N85" s="2">
        <v>43488</v>
      </c>
      <c r="O85" s="3">
        <v>0.77569444444444446</v>
      </c>
      <c r="P85" s="1" t="s">
        <v>21</v>
      </c>
      <c r="Q85" s="1">
        <v>154</v>
      </c>
      <c r="R85" s="15">
        <f>Table1[[#This Row],[Selling Price]]-10</f>
        <v>144</v>
      </c>
      <c r="S85" s="17">
        <f>Table1[[#This Row],[Selling Price]]-Table1[[#This Row],[Cost Price]]</f>
        <v>10</v>
      </c>
      <c r="T85" s="1">
        <v>7.7</v>
      </c>
      <c r="U85" s="1">
        <v>6.6</v>
      </c>
    </row>
    <row r="86" spans="2:21" ht="21" customHeight="1" x14ac:dyDescent="0.3">
      <c r="B86" s="5" t="s">
        <v>117</v>
      </c>
      <c r="C86" s="5" t="s">
        <v>23</v>
      </c>
      <c r="D86" s="5" t="s">
        <v>24</v>
      </c>
      <c r="E86" s="5" t="s">
        <v>1036</v>
      </c>
      <c r="F86" s="5" t="s">
        <v>1040</v>
      </c>
      <c r="G86" s="5" t="s">
        <v>18</v>
      </c>
      <c r="H86" s="5" t="s">
        <v>19</v>
      </c>
      <c r="I86" s="5" t="s">
        <v>42</v>
      </c>
      <c r="J86" s="5">
        <v>80.36</v>
      </c>
      <c r="K86" s="5">
        <v>4</v>
      </c>
      <c r="L86" s="5">
        <v>16.071999999999999</v>
      </c>
      <c r="M86" s="5">
        <v>337.512</v>
      </c>
      <c r="N86" s="6">
        <v>43519</v>
      </c>
      <c r="O86" s="7">
        <v>0.78125</v>
      </c>
      <c r="P86" s="5" t="s">
        <v>31</v>
      </c>
      <c r="Q86" s="5">
        <v>321.44</v>
      </c>
      <c r="R86" s="16">
        <f>Table1[[#This Row],[Selling Price]]-10</f>
        <v>311.44</v>
      </c>
      <c r="S86" s="18">
        <f>Table1[[#This Row],[Selling Price]]-Table1[[#This Row],[Cost Price]]</f>
        <v>10</v>
      </c>
      <c r="T86" s="5">
        <v>16.071999999999999</v>
      </c>
      <c r="U86" s="5">
        <v>8.3000000000000007</v>
      </c>
    </row>
    <row r="87" spans="2:21" ht="21" customHeight="1" x14ac:dyDescent="0.3">
      <c r="B87" s="1" t="s">
        <v>118</v>
      </c>
      <c r="C87" s="1" t="s">
        <v>23</v>
      </c>
      <c r="D87" s="1" t="s">
        <v>24</v>
      </c>
      <c r="E87" s="1" t="s">
        <v>1036</v>
      </c>
      <c r="F87" s="1" t="s">
        <v>1040</v>
      </c>
      <c r="G87" s="1" t="s">
        <v>18</v>
      </c>
      <c r="H87" s="1" t="s">
        <v>29</v>
      </c>
      <c r="I87" s="1" t="s">
        <v>34</v>
      </c>
      <c r="J87" s="1">
        <v>48.91</v>
      </c>
      <c r="K87" s="1">
        <v>5</v>
      </c>
      <c r="L87" s="1">
        <v>12.227499999999999</v>
      </c>
      <c r="M87" s="1">
        <v>256.77749999999997</v>
      </c>
      <c r="N87" s="2">
        <v>43711</v>
      </c>
      <c r="O87" s="3">
        <v>0.4284722222222222</v>
      </c>
      <c r="P87" s="1" t="s">
        <v>27</v>
      </c>
      <c r="Q87" s="1">
        <v>244.55</v>
      </c>
      <c r="R87" s="15">
        <f>Table1[[#This Row],[Selling Price]]-10</f>
        <v>234.55</v>
      </c>
      <c r="S87" s="17">
        <f>Table1[[#This Row],[Selling Price]]-Table1[[#This Row],[Cost Price]]</f>
        <v>10</v>
      </c>
      <c r="T87" s="1">
        <v>12.227499999999999</v>
      </c>
      <c r="U87" s="1">
        <v>6.6</v>
      </c>
    </row>
    <row r="88" spans="2:21" ht="21" customHeight="1" x14ac:dyDescent="0.3">
      <c r="B88" s="5" t="s">
        <v>119</v>
      </c>
      <c r="C88" s="5" t="s">
        <v>23</v>
      </c>
      <c r="D88" s="5" t="s">
        <v>24</v>
      </c>
      <c r="E88" s="5" t="s">
        <v>1036</v>
      </c>
      <c r="F88" s="5" t="s">
        <v>1040</v>
      </c>
      <c r="G88" s="5" t="s">
        <v>25</v>
      </c>
      <c r="H88" s="5" t="s">
        <v>19</v>
      </c>
      <c r="I88" s="5" t="s">
        <v>34</v>
      </c>
      <c r="J88" s="5">
        <v>83.06</v>
      </c>
      <c r="K88" s="5">
        <v>7</v>
      </c>
      <c r="L88" s="5">
        <v>29.071000000000002</v>
      </c>
      <c r="M88" s="5">
        <v>610.49099999999999</v>
      </c>
      <c r="N88" s="6">
        <v>43588</v>
      </c>
      <c r="O88" s="7">
        <v>0.60486111111111118</v>
      </c>
      <c r="P88" s="5" t="s">
        <v>21</v>
      </c>
      <c r="Q88" s="5">
        <v>581.41999999999996</v>
      </c>
      <c r="R88" s="16">
        <f>Table1[[#This Row],[Selling Price]]-10</f>
        <v>571.41999999999996</v>
      </c>
      <c r="S88" s="18">
        <f>Table1[[#This Row],[Selling Price]]-Table1[[#This Row],[Cost Price]]</f>
        <v>10</v>
      </c>
      <c r="T88" s="5">
        <v>29.071000000000002</v>
      </c>
      <c r="U88" s="5">
        <v>4</v>
      </c>
    </row>
    <row r="89" spans="2:21" ht="21" customHeight="1" x14ac:dyDescent="0.3">
      <c r="B89" s="1" t="s">
        <v>120</v>
      </c>
      <c r="C89" s="1" t="s">
        <v>23</v>
      </c>
      <c r="D89" s="1" t="s">
        <v>24</v>
      </c>
      <c r="E89" s="1" t="s">
        <v>1036</v>
      </c>
      <c r="F89" s="1" t="s">
        <v>1040</v>
      </c>
      <c r="G89" s="1" t="s">
        <v>25</v>
      </c>
      <c r="H89" s="1" t="s">
        <v>29</v>
      </c>
      <c r="I89" s="1" t="s">
        <v>44</v>
      </c>
      <c r="J89" s="1">
        <v>76.52</v>
      </c>
      <c r="K89" s="1">
        <v>5</v>
      </c>
      <c r="L89" s="1">
        <v>19.13</v>
      </c>
      <c r="M89" s="1">
        <v>401.73</v>
      </c>
      <c r="N89" s="2">
        <v>43549</v>
      </c>
      <c r="O89" s="3">
        <v>0.43263888888888885</v>
      </c>
      <c r="P89" s="1" t="s">
        <v>27</v>
      </c>
      <c r="Q89" s="1">
        <v>382.6</v>
      </c>
      <c r="R89" s="15">
        <f>Table1[[#This Row],[Selling Price]]-10</f>
        <v>372.6</v>
      </c>
      <c r="S89" s="17">
        <f>Table1[[#This Row],[Selling Price]]-Table1[[#This Row],[Cost Price]]</f>
        <v>10</v>
      </c>
      <c r="T89" s="1">
        <v>19.13</v>
      </c>
      <c r="U89" s="1">
        <v>9.9</v>
      </c>
    </row>
    <row r="90" spans="2:21" ht="21" customHeight="1" x14ac:dyDescent="0.3">
      <c r="B90" s="5" t="s">
        <v>121</v>
      </c>
      <c r="C90" s="5" t="s">
        <v>16</v>
      </c>
      <c r="D90" s="5" t="s">
        <v>17</v>
      </c>
      <c r="E90" s="5" t="s">
        <v>1035</v>
      </c>
      <c r="F90" s="5" t="s">
        <v>1039</v>
      </c>
      <c r="G90" s="5" t="s">
        <v>18</v>
      </c>
      <c r="H90" s="5" t="s">
        <v>29</v>
      </c>
      <c r="I90" s="5" t="s">
        <v>42</v>
      </c>
      <c r="J90" s="5">
        <v>49.38</v>
      </c>
      <c r="K90" s="5">
        <v>7</v>
      </c>
      <c r="L90" s="5">
        <v>17.283000000000001</v>
      </c>
      <c r="M90" s="5">
        <v>362.94299999999998</v>
      </c>
      <c r="N90" s="6">
        <v>43551</v>
      </c>
      <c r="O90" s="7">
        <v>0.85763888888888884</v>
      </c>
      <c r="P90" s="5" t="s">
        <v>31</v>
      </c>
      <c r="Q90" s="5">
        <v>345.66</v>
      </c>
      <c r="R90" s="16">
        <f>Table1[[#This Row],[Selling Price]]-10</f>
        <v>335.66</v>
      </c>
      <c r="S90" s="18">
        <f>Table1[[#This Row],[Selling Price]]-Table1[[#This Row],[Cost Price]]</f>
        <v>10</v>
      </c>
      <c r="T90" s="5">
        <v>17.283000000000001</v>
      </c>
      <c r="U90" s="5">
        <v>7.3</v>
      </c>
    </row>
    <row r="91" spans="2:21" ht="21" customHeight="1" x14ac:dyDescent="0.3">
      <c r="B91" s="1" t="s">
        <v>122</v>
      </c>
      <c r="C91" s="1" t="s">
        <v>16</v>
      </c>
      <c r="D91" s="1" t="s">
        <v>17</v>
      </c>
      <c r="E91" s="1" t="s">
        <v>1035</v>
      </c>
      <c r="F91" s="1" t="s">
        <v>1039</v>
      </c>
      <c r="G91" s="1" t="s">
        <v>25</v>
      </c>
      <c r="H91" s="1" t="s">
        <v>29</v>
      </c>
      <c r="I91" s="1" t="s">
        <v>34</v>
      </c>
      <c r="J91" s="1">
        <v>42.47</v>
      </c>
      <c r="K91" s="1">
        <v>1</v>
      </c>
      <c r="L91" s="1">
        <v>2.1234999999999999</v>
      </c>
      <c r="M91" s="1">
        <v>44.593499999999999</v>
      </c>
      <c r="N91" s="2">
        <v>43497</v>
      </c>
      <c r="O91" s="3">
        <v>0.70624999999999993</v>
      </c>
      <c r="P91" s="1" t="s">
        <v>27</v>
      </c>
      <c r="Q91" s="1">
        <v>42.47</v>
      </c>
      <c r="R91" s="15">
        <f>Table1[[#This Row],[Selling Price]]-10</f>
        <v>32.47</v>
      </c>
      <c r="S91" s="17">
        <f>Table1[[#This Row],[Selling Price]]-Table1[[#This Row],[Cost Price]]</f>
        <v>10</v>
      </c>
      <c r="T91" s="1">
        <v>2.1234999999999999</v>
      </c>
      <c r="U91" s="1">
        <v>5.7</v>
      </c>
    </row>
    <row r="92" spans="2:21" ht="21" customHeight="1" x14ac:dyDescent="0.3">
      <c r="B92" s="5" t="s">
        <v>123</v>
      </c>
      <c r="C92" s="5" t="s">
        <v>40</v>
      </c>
      <c r="D92" s="5" t="s">
        <v>41</v>
      </c>
      <c r="E92" s="5" t="s">
        <v>1037</v>
      </c>
      <c r="F92" s="5" t="s">
        <v>1039</v>
      </c>
      <c r="G92" s="5" t="s">
        <v>25</v>
      </c>
      <c r="H92" s="5" t="s">
        <v>19</v>
      </c>
      <c r="I92" s="5" t="s">
        <v>20</v>
      </c>
      <c r="J92" s="5">
        <v>76.989999999999995</v>
      </c>
      <c r="K92" s="5">
        <v>6</v>
      </c>
      <c r="L92" s="5">
        <v>23.097000000000001</v>
      </c>
      <c r="M92" s="5">
        <v>485.03699999999998</v>
      </c>
      <c r="N92" s="6">
        <v>43523</v>
      </c>
      <c r="O92" s="7">
        <v>0.74652777777777779</v>
      </c>
      <c r="P92" s="5" t="s">
        <v>27</v>
      </c>
      <c r="Q92" s="5">
        <v>461.94</v>
      </c>
      <c r="R92" s="16">
        <f>Table1[[#This Row],[Selling Price]]-10</f>
        <v>451.94</v>
      </c>
      <c r="S92" s="18">
        <f>Table1[[#This Row],[Selling Price]]-Table1[[#This Row],[Cost Price]]</f>
        <v>10</v>
      </c>
      <c r="T92" s="5">
        <v>23.097000000000001</v>
      </c>
      <c r="U92" s="5">
        <v>6.1</v>
      </c>
    </row>
    <row r="93" spans="2:21" ht="21" customHeight="1" x14ac:dyDescent="0.3">
      <c r="B93" s="1" t="s">
        <v>124</v>
      </c>
      <c r="C93" s="1" t="s">
        <v>23</v>
      </c>
      <c r="D93" s="1" t="s">
        <v>24</v>
      </c>
      <c r="E93" s="1" t="s">
        <v>1036</v>
      </c>
      <c r="F93" s="1" t="s">
        <v>1040</v>
      </c>
      <c r="G93" s="1" t="s">
        <v>18</v>
      </c>
      <c r="H93" s="1" t="s">
        <v>19</v>
      </c>
      <c r="I93" s="1" t="s">
        <v>30</v>
      </c>
      <c r="J93" s="1">
        <v>47.38</v>
      </c>
      <c r="K93" s="1">
        <v>4</v>
      </c>
      <c r="L93" s="1">
        <v>9.4760000000000009</v>
      </c>
      <c r="M93" s="1">
        <v>198.99600000000001</v>
      </c>
      <c r="N93" s="2">
        <v>43488</v>
      </c>
      <c r="O93" s="3">
        <v>0.43402777777777773</v>
      </c>
      <c r="P93" s="1" t="s">
        <v>27</v>
      </c>
      <c r="Q93" s="1">
        <v>189.52</v>
      </c>
      <c r="R93" s="15">
        <f>Table1[[#This Row],[Selling Price]]-10</f>
        <v>179.52</v>
      </c>
      <c r="S93" s="17">
        <f>Table1[[#This Row],[Selling Price]]-Table1[[#This Row],[Cost Price]]</f>
        <v>10</v>
      </c>
      <c r="T93" s="1">
        <v>9.4760000000000009</v>
      </c>
      <c r="U93" s="1">
        <v>7.1</v>
      </c>
    </row>
    <row r="94" spans="2:21" ht="21" customHeight="1" x14ac:dyDescent="0.3">
      <c r="B94" s="5" t="s">
        <v>125</v>
      </c>
      <c r="C94" s="5" t="s">
        <v>23</v>
      </c>
      <c r="D94" s="5" t="s">
        <v>24</v>
      </c>
      <c r="E94" s="5" t="s">
        <v>1036</v>
      </c>
      <c r="F94" s="5" t="s">
        <v>1040</v>
      </c>
      <c r="G94" s="5" t="s">
        <v>25</v>
      </c>
      <c r="H94" s="5" t="s">
        <v>19</v>
      </c>
      <c r="I94" s="5" t="s">
        <v>34</v>
      </c>
      <c r="J94" s="5">
        <v>44.86</v>
      </c>
      <c r="K94" s="5">
        <v>10</v>
      </c>
      <c r="L94" s="5">
        <v>22.43</v>
      </c>
      <c r="M94" s="5">
        <v>471.03</v>
      </c>
      <c r="N94" s="6">
        <v>43491</v>
      </c>
      <c r="O94" s="7">
        <v>0.82916666666666661</v>
      </c>
      <c r="P94" s="5" t="s">
        <v>21</v>
      </c>
      <c r="Q94" s="5">
        <v>448.6</v>
      </c>
      <c r="R94" s="16">
        <f>Table1[[#This Row],[Selling Price]]-10</f>
        <v>438.6</v>
      </c>
      <c r="S94" s="18">
        <f>Table1[[#This Row],[Selling Price]]-Table1[[#This Row],[Cost Price]]</f>
        <v>10</v>
      </c>
      <c r="T94" s="5">
        <v>22.43</v>
      </c>
      <c r="U94" s="5">
        <v>8.1999999999999993</v>
      </c>
    </row>
    <row r="95" spans="2:21" ht="21" customHeight="1" x14ac:dyDescent="0.3">
      <c r="B95" s="1" t="s">
        <v>126</v>
      </c>
      <c r="C95" s="1" t="s">
        <v>16</v>
      </c>
      <c r="D95" s="1" t="s">
        <v>17</v>
      </c>
      <c r="E95" s="1" t="s">
        <v>1035</v>
      </c>
      <c r="F95" s="1" t="s">
        <v>1039</v>
      </c>
      <c r="G95" s="1" t="s">
        <v>18</v>
      </c>
      <c r="H95" s="1" t="s">
        <v>19</v>
      </c>
      <c r="I95" s="1" t="s">
        <v>34</v>
      </c>
      <c r="J95" s="1">
        <v>21.98</v>
      </c>
      <c r="K95" s="1">
        <v>7</v>
      </c>
      <c r="L95" s="1">
        <v>7.6929999999999996</v>
      </c>
      <c r="M95" s="1">
        <v>161.553</v>
      </c>
      <c r="N95" s="2">
        <v>43739</v>
      </c>
      <c r="O95" s="3">
        <v>0.6958333333333333</v>
      </c>
      <c r="P95" s="1" t="s">
        <v>21</v>
      </c>
      <c r="Q95" s="1">
        <v>153.86000000000001</v>
      </c>
      <c r="R95" s="15">
        <f>Table1[[#This Row],[Selling Price]]-10</f>
        <v>143.86000000000001</v>
      </c>
      <c r="S95" s="17">
        <f>Table1[[#This Row],[Selling Price]]-Table1[[#This Row],[Cost Price]]</f>
        <v>10</v>
      </c>
      <c r="T95" s="1">
        <v>7.6929999999999996</v>
      </c>
      <c r="U95" s="1">
        <v>5.0999999999999996</v>
      </c>
    </row>
    <row r="96" spans="2:21" ht="21" customHeight="1" x14ac:dyDescent="0.3">
      <c r="B96" s="5" t="s">
        <v>127</v>
      </c>
      <c r="C96" s="5" t="s">
        <v>40</v>
      </c>
      <c r="D96" s="5" t="s">
        <v>41</v>
      </c>
      <c r="E96" s="5" t="s">
        <v>1037</v>
      </c>
      <c r="F96" s="5" t="s">
        <v>1039</v>
      </c>
      <c r="G96" s="5" t="s">
        <v>18</v>
      </c>
      <c r="H96" s="5" t="s">
        <v>29</v>
      </c>
      <c r="I96" s="5" t="s">
        <v>20</v>
      </c>
      <c r="J96" s="5">
        <v>64.36</v>
      </c>
      <c r="K96" s="5">
        <v>9</v>
      </c>
      <c r="L96" s="5">
        <v>28.962</v>
      </c>
      <c r="M96" s="5">
        <v>608.202</v>
      </c>
      <c r="N96" s="6">
        <v>43802</v>
      </c>
      <c r="O96" s="7">
        <v>0.50624999999999998</v>
      </c>
      <c r="P96" s="5" t="s">
        <v>31</v>
      </c>
      <c r="Q96" s="5">
        <v>579.24</v>
      </c>
      <c r="R96" s="16">
        <f>Table1[[#This Row],[Selling Price]]-10</f>
        <v>569.24</v>
      </c>
      <c r="S96" s="18">
        <f>Table1[[#This Row],[Selling Price]]-Table1[[#This Row],[Cost Price]]</f>
        <v>10</v>
      </c>
      <c r="T96" s="5">
        <v>28.962</v>
      </c>
      <c r="U96" s="5">
        <v>8.6</v>
      </c>
    </row>
    <row r="97" spans="2:21" ht="21" customHeight="1" x14ac:dyDescent="0.3">
      <c r="B97" s="1" t="s">
        <v>128</v>
      </c>
      <c r="C97" s="1" t="s">
        <v>23</v>
      </c>
      <c r="D97" s="1" t="s">
        <v>24</v>
      </c>
      <c r="E97" s="1" t="s">
        <v>1036</v>
      </c>
      <c r="F97" s="1" t="s">
        <v>1040</v>
      </c>
      <c r="G97" s="1" t="s">
        <v>25</v>
      </c>
      <c r="H97" s="1" t="s">
        <v>29</v>
      </c>
      <c r="I97" s="1" t="s">
        <v>20</v>
      </c>
      <c r="J97" s="1">
        <v>89.75</v>
      </c>
      <c r="K97" s="1">
        <v>1</v>
      </c>
      <c r="L97" s="1">
        <v>4.4874999999999998</v>
      </c>
      <c r="M97" s="1">
        <v>94.237499999999997</v>
      </c>
      <c r="N97" s="2">
        <v>43618</v>
      </c>
      <c r="O97" s="3">
        <v>0.83680555555555547</v>
      </c>
      <c r="P97" s="1" t="s">
        <v>31</v>
      </c>
      <c r="Q97" s="1">
        <v>89.75</v>
      </c>
      <c r="R97" s="15">
        <f>Table1[[#This Row],[Selling Price]]-10</f>
        <v>79.75</v>
      </c>
      <c r="S97" s="17">
        <f>Table1[[#This Row],[Selling Price]]-Table1[[#This Row],[Cost Price]]</f>
        <v>10</v>
      </c>
      <c r="T97" s="1">
        <v>4.4874999999999998</v>
      </c>
      <c r="U97" s="1">
        <v>6.6</v>
      </c>
    </row>
    <row r="98" spans="2:21" ht="21" customHeight="1" x14ac:dyDescent="0.3">
      <c r="B98" s="5" t="s">
        <v>129</v>
      </c>
      <c r="C98" s="5" t="s">
        <v>16</v>
      </c>
      <c r="D98" s="5" t="s">
        <v>17</v>
      </c>
      <c r="E98" s="5" t="s">
        <v>1035</v>
      </c>
      <c r="F98" s="5" t="s">
        <v>1039</v>
      </c>
      <c r="G98" s="5" t="s">
        <v>25</v>
      </c>
      <c r="H98" s="5" t="s">
        <v>29</v>
      </c>
      <c r="I98" s="5" t="s">
        <v>26</v>
      </c>
      <c r="J98" s="5">
        <v>97.16</v>
      </c>
      <c r="K98" s="5">
        <v>1</v>
      </c>
      <c r="L98" s="5">
        <v>4.8579999999999997</v>
      </c>
      <c r="M98" s="5">
        <v>102.018</v>
      </c>
      <c r="N98" s="6">
        <v>43680</v>
      </c>
      <c r="O98" s="7">
        <v>0.85972222222222217</v>
      </c>
      <c r="P98" s="5" t="s">
        <v>21</v>
      </c>
      <c r="Q98" s="5">
        <v>97.16</v>
      </c>
      <c r="R98" s="16">
        <f>Table1[[#This Row],[Selling Price]]-10</f>
        <v>87.16</v>
      </c>
      <c r="S98" s="18">
        <f>Table1[[#This Row],[Selling Price]]-Table1[[#This Row],[Cost Price]]</f>
        <v>10</v>
      </c>
      <c r="T98" s="5">
        <v>4.8579999999999997</v>
      </c>
      <c r="U98" s="5">
        <v>7.2</v>
      </c>
    </row>
    <row r="99" spans="2:21" ht="21" customHeight="1" x14ac:dyDescent="0.3">
      <c r="B99" s="1" t="s">
        <v>130</v>
      </c>
      <c r="C99" s="1" t="s">
        <v>40</v>
      </c>
      <c r="D99" s="1" t="s">
        <v>41</v>
      </c>
      <c r="E99" s="1" t="s">
        <v>1037</v>
      </c>
      <c r="F99" s="1" t="s">
        <v>1039</v>
      </c>
      <c r="G99" s="1" t="s">
        <v>25</v>
      </c>
      <c r="H99" s="1" t="s">
        <v>29</v>
      </c>
      <c r="I99" s="1" t="s">
        <v>20</v>
      </c>
      <c r="J99" s="1">
        <v>87.87</v>
      </c>
      <c r="K99" s="1">
        <v>10</v>
      </c>
      <c r="L99" s="1">
        <v>43.935000000000002</v>
      </c>
      <c r="M99" s="1">
        <v>922.63499999999999</v>
      </c>
      <c r="N99" s="2">
        <v>43553</v>
      </c>
      <c r="O99" s="3">
        <v>0.43402777777777773</v>
      </c>
      <c r="P99" s="1" t="s">
        <v>21</v>
      </c>
      <c r="Q99" s="1">
        <v>878.7</v>
      </c>
      <c r="R99" s="15">
        <f>Table1[[#This Row],[Selling Price]]-10</f>
        <v>868.7</v>
      </c>
      <c r="S99" s="17">
        <f>Table1[[#This Row],[Selling Price]]-Table1[[#This Row],[Cost Price]]</f>
        <v>10</v>
      </c>
      <c r="T99" s="1">
        <v>43.935000000000002</v>
      </c>
      <c r="U99" s="1">
        <v>5.0999999999999996</v>
      </c>
    </row>
    <row r="100" spans="2:21" ht="21" customHeight="1" x14ac:dyDescent="0.3">
      <c r="B100" s="5" t="s">
        <v>131</v>
      </c>
      <c r="C100" s="5" t="s">
        <v>23</v>
      </c>
      <c r="D100" s="5" t="s">
        <v>24</v>
      </c>
      <c r="E100" s="5" t="s">
        <v>1036</v>
      </c>
      <c r="F100" s="5" t="s">
        <v>1040</v>
      </c>
      <c r="G100" s="5" t="s">
        <v>25</v>
      </c>
      <c r="H100" s="5" t="s">
        <v>19</v>
      </c>
      <c r="I100" s="5" t="s">
        <v>26</v>
      </c>
      <c r="J100" s="5">
        <v>12.45</v>
      </c>
      <c r="K100" s="5">
        <v>6</v>
      </c>
      <c r="L100" s="5">
        <v>3.7349999999999999</v>
      </c>
      <c r="M100" s="5">
        <v>78.435000000000002</v>
      </c>
      <c r="N100" s="6">
        <v>43710</v>
      </c>
      <c r="O100" s="7">
        <v>0.5493055555555556</v>
      </c>
      <c r="P100" s="5" t="s">
        <v>27</v>
      </c>
      <c r="Q100" s="5">
        <v>74.7</v>
      </c>
      <c r="R100" s="16">
        <f>Table1[[#This Row],[Selling Price]]-10</f>
        <v>64.7</v>
      </c>
      <c r="S100" s="18">
        <f>Table1[[#This Row],[Selling Price]]-Table1[[#This Row],[Cost Price]]</f>
        <v>10</v>
      </c>
      <c r="T100" s="5">
        <v>3.7349999999999999</v>
      </c>
      <c r="U100" s="5">
        <v>4.0999999999999996</v>
      </c>
    </row>
    <row r="101" spans="2:21" ht="21" customHeight="1" x14ac:dyDescent="0.3">
      <c r="B101" s="1" t="s">
        <v>132</v>
      </c>
      <c r="C101" s="1" t="s">
        <v>16</v>
      </c>
      <c r="D101" s="1" t="s">
        <v>17</v>
      </c>
      <c r="E101" s="1" t="s">
        <v>1035</v>
      </c>
      <c r="F101" s="1" t="s">
        <v>1039</v>
      </c>
      <c r="G101" s="1" t="s">
        <v>25</v>
      </c>
      <c r="H101" s="1" t="s">
        <v>29</v>
      </c>
      <c r="I101" s="1" t="s">
        <v>42</v>
      </c>
      <c r="J101" s="1">
        <v>52.75</v>
      </c>
      <c r="K101" s="1">
        <v>3</v>
      </c>
      <c r="L101" s="1">
        <v>7.9124999999999996</v>
      </c>
      <c r="M101" s="1">
        <v>166.16249999999999</v>
      </c>
      <c r="N101" s="2">
        <v>43547</v>
      </c>
      <c r="O101" s="3">
        <v>0.42777777777777781</v>
      </c>
      <c r="P101" s="1" t="s">
        <v>21</v>
      </c>
      <c r="Q101" s="1">
        <v>158.25</v>
      </c>
      <c r="R101" s="15">
        <f>Table1[[#This Row],[Selling Price]]-10</f>
        <v>148.25</v>
      </c>
      <c r="S101" s="17">
        <f>Table1[[#This Row],[Selling Price]]-Table1[[#This Row],[Cost Price]]</f>
        <v>10</v>
      </c>
      <c r="T101" s="1">
        <v>7.9124999999999996</v>
      </c>
      <c r="U101" s="1">
        <v>9.3000000000000007</v>
      </c>
    </row>
    <row r="102" spans="2:21" ht="21" customHeight="1" x14ac:dyDescent="0.3">
      <c r="B102" s="5" t="s">
        <v>133</v>
      </c>
      <c r="C102" s="5" t="s">
        <v>40</v>
      </c>
      <c r="D102" s="5" t="s">
        <v>41</v>
      </c>
      <c r="E102" s="5" t="s">
        <v>1037</v>
      </c>
      <c r="F102" s="5" t="s">
        <v>1039</v>
      </c>
      <c r="G102" s="5" t="s">
        <v>25</v>
      </c>
      <c r="H102" s="5" t="s">
        <v>29</v>
      </c>
      <c r="I102" s="5" t="s">
        <v>30</v>
      </c>
      <c r="J102" s="5">
        <v>82.7</v>
      </c>
      <c r="K102" s="5">
        <v>6</v>
      </c>
      <c r="L102" s="5">
        <v>24.81</v>
      </c>
      <c r="M102" s="5">
        <v>521.01</v>
      </c>
      <c r="N102" s="6">
        <v>43588</v>
      </c>
      <c r="O102" s="7">
        <v>0.7597222222222223</v>
      </c>
      <c r="P102" s="5" t="s">
        <v>27</v>
      </c>
      <c r="Q102" s="5">
        <v>496.2</v>
      </c>
      <c r="R102" s="16">
        <f>Table1[[#This Row],[Selling Price]]-10</f>
        <v>486.2</v>
      </c>
      <c r="S102" s="18">
        <f>Table1[[#This Row],[Selling Price]]-Table1[[#This Row],[Cost Price]]</f>
        <v>10</v>
      </c>
      <c r="T102" s="5">
        <v>24.81</v>
      </c>
      <c r="U102" s="5">
        <v>7.4</v>
      </c>
    </row>
    <row r="103" spans="2:21" ht="21" customHeight="1" x14ac:dyDescent="0.3">
      <c r="B103" s="1" t="s">
        <v>134</v>
      </c>
      <c r="C103" s="1" t="s">
        <v>23</v>
      </c>
      <c r="D103" s="1" t="s">
        <v>24</v>
      </c>
      <c r="E103" s="1" t="s">
        <v>1036</v>
      </c>
      <c r="F103" s="1" t="s">
        <v>1040</v>
      </c>
      <c r="G103" s="1" t="s">
        <v>18</v>
      </c>
      <c r="H103" s="1" t="s">
        <v>29</v>
      </c>
      <c r="I103" s="1" t="s">
        <v>44</v>
      </c>
      <c r="J103" s="1">
        <v>48.71</v>
      </c>
      <c r="K103" s="1">
        <v>1</v>
      </c>
      <c r="L103" s="1">
        <v>2.4355000000000002</v>
      </c>
      <c r="M103" s="1">
        <v>51.145499999999998</v>
      </c>
      <c r="N103" s="2">
        <v>43550</v>
      </c>
      <c r="O103" s="3">
        <v>0.80555555555555547</v>
      </c>
      <c r="P103" s="1" t="s">
        <v>27</v>
      </c>
      <c r="Q103" s="1">
        <v>48.71</v>
      </c>
      <c r="R103" s="15">
        <f>Table1[[#This Row],[Selling Price]]-10</f>
        <v>38.71</v>
      </c>
      <c r="S103" s="17">
        <f>Table1[[#This Row],[Selling Price]]-Table1[[#This Row],[Cost Price]]</f>
        <v>10</v>
      </c>
      <c r="T103" s="1">
        <v>2.4355000000000002</v>
      </c>
      <c r="U103" s="1">
        <v>4.0999999999999996</v>
      </c>
    </row>
    <row r="104" spans="2:21" ht="21" customHeight="1" x14ac:dyDescent="0.3">
      <c r="B104" s="5" t="s">
        <v>135</v>
      </c>
      <c r="C104" s="5" t="s">
        <v>23</v>
      </c>
      <c r="D104" s="5" t="s">
        <v>24</v>
      </c>
      <c r="E104" s="5" t="s">
        <v>1036</v>
      </c>
      <c r="F104" s="5" t="s">
        <v>1040</v>
      </c>
      <c r="G104" s="5" t="s">
        <v>25</v>
      </c>
      <c r="H104" s="5" t="s">
        <v>29</v>
      </c>
      <c r="I104" s="5" t="s">
        <v>44</v>
      </c>
      <c r="J104" s="5">
        <v>78.55</v>
      </c>
      <c r="K104" s="5">
        <v>9</v>
      </c>
      <c r="L104" s="5">
        <v>35.347499999999997</v>
      </c>
      <c r="M104" s="5">
        <v>742.29750000000001</v>
      </c>
      <c r="N104" s="6">
        <v>43468</v>
      </c>
      <c r="O104" s="7">
        <v>0.55694444444444446</v>
      </c>
      <c r="P104" s="5" t="s">
        <v>27</v>
      </c>
      <c r="Q104" s="5">
        <v>706.95</v>
      </c>
      <c r="R104" s="16">
        <f>Table1[[#This Row],[Selling Price]]-10</f>
        <v>696.95</v>
      </c>
      <c r="S104" s="18">
        <f>Table1[[#This Row],[Selling Price]]-Table1[[#This Row],[Cost Price]]</f>
        <v>10</v>
      </c>
      <c r="T104" s="5">
        <v>35.347499999999997</v>
      </c>
      <c r="U104" s="5">
        <v>7.2</v>
      </c>
    </row>
    <row r="105" spans="2:21" ht="21" customHeight="1" x14ac:dyDescent="0.3">
      <c r="B105" s="1" t="s">
        <v>136</v>
      </c>
      <c r="C105" s="1" t="s">
        <v>23</v>
      </c>
      <c r="D105" s="1" t="s">
        <v>24</v>
      </c>
      <c r="E105" s="1" t="s">
        <v>1036</v>
      </c>
      <c r="F105" s="1" t="s">
        <v>1040</v>
      </c>
      <c r="G105" s="1" t="s">
        <v>25</v>
      </c>
      <c r="H105" s="1" t="s">
        <v>19</v>
      </c>
      <c r="I105" s="1" t="s">
        <v>26</v>
      </c>
      <c r="J105" s="1">
        <v>23.07</v>
      </c>
      <c r="K105" s="1">
        <v>9</v>
      </c>
      <c r="L105" s="1">
        <v>10.381500000000001</v>
      </c>
      <c r="M105" s="1">
        <v>218.01150000000001</v>
      </c>
      <c r="N105" s="2">
        <v>43467</v>
      </c>
      <c r="O105" s="3">
        <v>0.4770833333333333</v>
      </c>
      <c r="P105" s="1" t="s">
        <v>27</v>
      </c>
      <c r="Q105" s="1">
        <v>207.63</v>
      </c>
      <c r="R105" s="15">
        <f>Table1[[#This Row],[Selling Price]]-10</f>
        <v>197.63</v>
      </c>
      <c r="S105" s="17">
        <f>Table1[[#This Row],[Selling Price]]-Table1[[#This Row],[Cost Price]]</f>
        <v>10</v>
      </c>
      <c r="T105" s="1">
        <v>10.381500000000001</v>
      </c>
      <c r="U105" s="1">
        <v>4.9000000000000004</v>
      </c>
    </row>
    <row r="106" spans="2:21" ht="21" customHeight="1" x14ac:dyDescent="0.3">
      <c r="B106" s="5" t="s">
        <v>137</v>
      </c>
      <c r="C106" s="5" t="s">
        <v>16</v>
      </c>
      <c r="D106" s="5" t="s">
        <v>17</v>
      </c>
      <c r="E106" s="5" t="s">
        <v>1035</v>
      </c>
      <c r="F106" s="5" t="s">
        <v>1039</v>
      </c>
      <c r="G106" s="5" t="s">
        <v>25</v>
      </c>
      <c r="H106" s="5" t="s">
        <v>29</v>
      </c>
      <c r="I106" s="5" t="s">
        <v>42</v>
      </c>
      <c r="J106" s="5">
        <v>58.26</v>
      </c>
      <c r="K106" s="5">
        <v>6</v>
      </c>
      <c r="L106" s="5">
        <v>17.478000000000002</v>
      </c>
      <c r="M106" s="5">
        <v>367.03800000000001</v>
      </c>
      <c r="N106" s="6">
        <v>43552</v>
      </c>
      <c r="O106" s="7">
        <v>0.6972222222222223</v>
      </c>
      <c r="P106" s="5" t="s">
        <v>27</v>
      </c>
      <c r="Q106" s="5">
        <v>349.56</v>
      </c>
      <c r="R106" s="16">
        <f>Table1[[#This Row],[Selling Price]]-10</f>
        <v>339.56</v>
      </c>
      <c r="S106" s="18">
        <f>Table1[[#This Row],[Selling Price]]-Table1[[#This Row],[Cost Price]]</f>
        <v>10</v>
      </c>
      <c r="T106" s="5">
        <v>17.478000000000002</v>
      </c>
      <c r="U106" s="5">
        <v>9.9</v>
      </c>
    </row>
    <row r="107" spans="2:21" ht="21" customHeight="1" x14ac:dyDescent="0.3">
      <c r="B107" s="1" t="s">
        <v>138</v>
      </c>
      <c r="C107" s="1" t="s">
        <v>40</v>
      </c>
      <c r="D107" s="1" t="s">
        <v>41</v>
      </c>
      <c r="E107" s="1" t="s">
        <v>1037</v>
      </c>
      <c r="F107" s="1" t="s">
        <v>1039</v>
      </c>
      <c r="G107" s="1" t="s">
        <v>25</v>
      </c>
      <c r="H107" s="1" t="s">
        <v>29</v>
      </c>
      <c r="I107" s="1" t="s">
        <v>20</v>
      </c>
      <c r="J107" s="1">
        <v>30.35</v>
      </c>
      <c r="K107" s="1">
        <v>7</v>
      </c>
      <c r="L107" s="1">
        <v>10.6225</v>
      </c>
      <c r="M107" s="1">
        <v>223.07249999999999</v>
      </c>
      <c r="N107" s="2">
        <v>43543</v>
      </c>
      <c r="O107" s="3">
        <v>0.7631944444444444</v>
      </c>
      <c r="P107" s="1" t="s">
        <v>27</v>
      </c>
      <c r="Q107" s="1">
        <v>212.45</v>
      </c>
      <c r="R107" s="15">
        <f>Table1[[#This Row],[Selling Price]]-10</f>
        <v>202.45</v>
      </c>
      <c r="S107" s="17">
        <f>Table1[[#This Row],[Selling Price]]-Table1[[#This Row],[Cost Price]]</f>
        <v>10</v>
      </c>
      <c r="T107" s="1">
        <v>10.6225</v>
      </c>
      <c r="U107" s="1">
        <v>8</v>
      </c>
    </row>
    <row r="108" spans="2:21" ht="21" customHeight="1" x14ac:dyDescent="0.3">
      <c r="B108" s="5" t="s">
        <v>139</v>
      </c>
      <c r="C108" s="5" t="s">
        <v>16</v>
      </c>
      <c r="D108" s="5" t="s">
        <v>17</v>
      </c>
      <c r="E108" s="5" t="s">
        <v>1035</v>
      </c>
      <c r="F108" s="5" t="s">
        <v>1039</v>
      </c>
      <c r="G108" s="5" t="s">
        <v>18</v>
      </c>
      <c r="H108" s="5" t="s">
        <v>29</v>
      </c>
      <c r="I108" s="5" t="s">
        <v>26</v>
      </c>
      <c r="J108" s="5">
        <v>88.67</v>
      </c>
      <c r="K108" s="5">
        <v>10</v>
      </c>
      <c r="L108" s="5">
        <v>44.335000000000001</v>
      </c>
      <c r="M108" s="5">
        <v>931.03499999999997</v>
      </c>
      <c r="N108" s="6">
        <v>43800</v>
      </c>
      <c r="O108" s="7">
        <v>0.61805555555555558</v>
      </c>
      <c r="P108" s="5" t="s">
        <v>21</v>
      </c>
      <c r="Q108" s="5">
        <v>886.7</v>
      </c>
      <c r="R108" s="16">
        <f>Table1[[#This Row],[Selling Price]]-10</f>
        <v>876.7</v>
      </c>
      <c r="S108" s="18">
        <f>Table1[[#This Row],[Selling Price]]-Table1[[#This Row],[Cost Price]]</f>
        <v>10</v>
      </c>
      <c r="T108" s="5">
        <v>44.335000000000001</v>
      </c>
      <c r="U108" s="5">
        <v>7.3</v>
      </c>
    </row>
    <row r="109" spans="2:21" ht="21" customHeight="1" x14ac:dyDescent="0.3">
      <c r="B109" s="1" t="s">
        <v>140</v>
      </c>
      <c r="C109" s="1" t="s">
        <v>23</v>
      </c>
      <c r="D109" s="1" t="s">
        <v>24</v>
      </c>
      <c r="E109" s="1" t="s">
        <v>1036</v>
      </c>
      <c r="F109" s="1" t="s">
        <v>1040</v>
      </c>
      <c r="G109" s="1" t="s">
        <v>25</v>
      </c>
      <c r="H109" s="1" t="s">
        <v>29</v>
      </c>
      <c r="I109" s="1" t="s">
        <v>44</v>
      </c>
      <c r="J109" s="1">
        <v>27.38</v>
      </c>
      <c r="K109" s="1">
        <v>6</v>
      </c>
      <c r="L109" s="1">
        <v>8.2140000000000004</v>
      </c>
      <c r="M109" s="1">
        <v>172.494</v>
      </c>
      <c r="N109" s="2">
        <v>43586</v>
      </c>
      <c r="O109" s="3">
        <v>0.87083333333333324</v>
      </c>
      <c r="P109" s="1" t="s">
        <v>31</v>
      </c>
      <c r="Q109" s="1">
        <v>164.28</v>
      </c>
      <c r="R109" s="15">
        <f>Table1[[#This Row],[Selling Price]]-10</f>
        <v>154.28</v>
      </c>
      <c r="S109" s="17">
        <f>Table1[[#This Row],[Selling Price]]-Table1[[#This Row],[Cost Price]]</f>
        <v>10</v>
      </c>
      <c r="T109" s="1">
        <v>8.2140000000000004</v>
      </c>
      <c r="U109" s="1">
        <v>7.9</v>
      </c>
    </row>
    <row r="110" spans="2:21" ht="21" customHeight="1" x14ac:dyDescent="0.3">
      <c r="B110" s="5" t="s">
        <v>141</v>
      </c>
      <c r="C110" s="5" t="s">
        <v>16</v>
      </c>
      <c r="D110" s="5" t="s">
        <v>17</v>
      </c>
      <c r="E110" s="5" t="s">
        <v>1035</v>
      </c>
      <c r="F110" s="5" t="s">
        <v>1039</v>
      </c>
      <c r="G110" s="5" t="s">
        <v>25</v>
      </c>
      <c r="H110" s="5" t="s">
        <v>29</v>
      </c>
      <c r="I110" s="5" t="s">
        <v>34</v>
      </c>
      <c r="J110" s="5">
        <v>62.13</v>
      </c>
      <c r="K110" s="5">
        <v>6</v>
      </c>
      <c r="L110" s="5">
        <v>18.638999999999999</v>
      </c>
      <c r="M110" s="5">
        <v>391.41899999999998</v>
      </c>
      <c r="N110" s="6">
        <v>43546</v>
      </c>
      <c r="O110" s="7">
        <v>0.84652777777777777</v>
      </c>
      <c r="P110" s="5" t="s">
        <v>27</v>
      </c>
      <c r="Q110" s="5">
        <v>372.78</v>
      </c>
      <c r="R110" s="16">
        <f>Table1[[#This Row],[Selling Price]]-10</f>
        <v>362.78</v>
      </c>
      <c r="S110" s="18">
        <f>Table1[[#This Row],[Selling Price]]-Table1[[#This Row],[Cost Price]]</f>
        <v>10</v>
      </c>
      <c r="T110" s="5">
        <v>18.638999999999999</v>
      </c>
      <c r="U110" s="5">
        <v>7.4</v>
      </c>
    </row>
    <row r="111" spans="2:21" ht="21" customHeight="1" x14ac:dyDescent="0.3">
      <c r="B111" s="1" t="s">
        <v>142</v>
      </c>
      <c r="C111" s="1" t="s">
        <v>23</v>
      </c>
      <c r="D111" s="1" t="s">
        <v>24</v>
      </c>
      <c r="E111" s="1" t="s">
        <v>1036</v>
      </c>
      <c r="F111" s="1" t="s">
        <v>1040</v>
      </c>
      <c r="G111" s="1" t="s">
        <v>25</v>
      </c>
      <c r="H111" s="1" t="s">
        <v>19</v>
      </c>
      <c r="I111" s="1" t="s">
        <v>42</v>
      </c>
      <c r="J111" s="1">
        <v>33.979999999999997</v>
      </c>
      <c r="K111" s="1">
        <v>9</v>
      </c>
      <c r="L111" s="1">
        <v>15.291</v>
      </c>
      <c r="M111" s="1">
        <v>321.11099999999999</v>
      </c>
      <c r="N111" s="2">
        <v>43548</v>
      </c>
      <c r="O111" s="3">
        <v>0.4465277777777778</v>
      </c>
      <c r="P111" s="1" t="s">
        <v>27</v>
      </c>
      <c r="Q111" s="1">
        <v>305.82</v>
      </c>
      <c r="R111" s="15">
        <f>Table1[[#This Row],[Selling Price]]-10</f>
        <v>295.82</v>
      </c>
      <c r="S111" s="17">
        <f>Table1[[#This Row],[Selling Price]]-Table1[[#This Row],[Cost Price]]</f>
        <v>10</v>
      </c>
      <c r="T111" s="1">
        <v>15.291</v>
      </c>
      <c r="U111" s="1">
        <v>4.2</v>
      </c>
    </row>
    <row r="112" spans="2:21" ht="21" customHeight="1" x14ac:dyDescent="0.3">
      <c r="B112" s="5" t="s">
        <v>143</v>
      </c>
      <c r="C112" s="5" t="s">
        <v>23</v>
      </c>
      <c r="D112" s="5" t="s">
        <v>24</v>
      </c>
      <c r="E112" s="5" t="s">
        <v>1036</v>
      </c>
      <c r="F112" s="5" t="s">
        <v>1040</v>
      </c>
      <c r="G112" s="5" t="s">
        <v>18</v>
      </c>
      <c r="H112" s="5" t="s">
        <v>29</v>
      </c>
      <c r="I112" s="5" t="s">
        <v>26</v>
      </c>
      <c r="J112" s="5">
        <v>81.97</v>
      </c>
      <c r="K112" s="5">
        <v>10</v>
      </c>
      <c r="L112" s="5">
        <v>40.984999999999999</v>
      </c>
      <c r="M112" s="5">
        <v>860.68499999999995</v>
      </c>
      <c r="N112" s="6">
        <v>43527</v>
      </c>
      <c r="O112" s="7">
        <v>0.60416666666666663</v>
      </c>
      <c r="P112" s="5" t="s">
        <v>27</v>
      </c>
      <c r="Q112" s="5">
        <v>819.7</v>
      </c>
      <c r="R112" s="16">
        <f>Table1[[#This Row],[Selling Price]]-10</f>
        <v>809.7</v>
      </c>
      <c r="S112" s="18">
        <f>Table1[[#This Row],[Selling Price]]-Table1[[#This Row],[Cost Price]]</f>
        <v>10</v>
      </c>
      <c r="T112" s="5">
        <v>40.984999999999999</v>
      </c>
      <c r="U112" s="5">
        <v>9.1999999999999993</v>
      </c>
    </row>
    <row r="113" spans="2:21" ht="21" customHeight="1" x14ac:dyDescent="0.3">
      <c r="B113" s="1" t="s">
        <v>144</v>
      </c>
      <c r="C113" s="1" t="s">
        <v>40</v>
      </c>
      <c r="D113" s="1" t="s">
        <v>41</v>
      </c>
      <c r="E113" s="1" t="s">
        <v>1037</v>
      </c>
      <c r="F113" s="1" t="s">
        <v>1039</v>
      </c>
      <c r="G113" s="1" t="s">
        <v>18</v>
      </c>
      <c r="H113" s="1" t="s">
        <v>19</v>
      </c>
      <c r="I113" s="1" t="s">
        <v>34</v>
      </c>
      <c r="J113" s="1">
        <v>16.489999999999998</v>
      </c>
      <c r="K113" s="1">
        <v>2</v>
      </c>
      <c r="L113" s="1">
        <v>1.649</v>
      </c>
      <c r="M113" s="1">
        <v>34.628999999999998</v>
      </c>
      <c r="N113" s="2">
        <v>43587</v>
      </c>
      <c r="O113" s="3">
        <v>0.48055555555555557</v>
      </c>
      <c r="P113" s="1" t="s">
        <v>21</v>
      </c>
      <c r="Q113" s="1">
        <v>32.979999999999997</v>
      </c>
      <c r="R113" s="15">
        <f>Table1[[#This Row],[Selling Price]]-10</f>
        <v>22.979999999999997</v>
      </c>
      <c r="S113" s="17">
        <f>Table1[[#This Row],[Selling Price]]-Table1[[#This Row],[Cost Price]]</f>
        <v>10</v>
      </c>
      <c r="T113" s="1">
        <v>1.649</v>
      </c>
      <c r="U113" s="1">
        <v>4.5999999999999996</v>
      </c>
    </row>
    <row r="114" spans="2:21" ht="21" customHeight="1" x14ac:dyDescent="0.3">
      <c r="B114" s="5" t="s">
        <v>145</v>
      </c>
      <c r="C114" s="5" t="s">
        <v>23</v>
      </c>
      <c r="D114" s="5" t="s">
        <v>24</v>
      </c>
      <c r="E114" s="5" t="s">
        <v>1036</v>
      </c>
      <c r="F114" s="5" t="s">
        <v>1040</v>
      </c>
      <c r="G114" s="5" t="s">
        <v>18</v>
      </c>
      <c r="H114" s="5" t="s">
        <v>19</v>
      </c>
      <c r="I114" s="5" t="s">
        <v>20</v>
      </c>
      <c r="J114" s="5">
        <v>98.21</v>
      </c>
      <c r="K114" s="5">
        <v>3</v>
      </c>
      <c r="L114" s="5">
        <v>14.7315</v>
      </c>
      <c r="M114" s="5">
        <v>309.36149999999998</v>
      </c>
      <c r="N114" s="6">
        <v>43587</v>
      </c>
      <c r="O114" s="7">
        <v>0.44513888888888892</v>
      </c>
      <c r="P114" s="5" t="s">
        <v>31</v>
      </c>
      <c r="Q114" s="5">
        <v>294.63</v>
      </c>
      <c r="R114" s="16">
        <f>Table1[[#This Row],[Selling Price]]-10</f>
        <v>284.63</v>
      </c>
      <c r="S114" s="18">
        <f>Table1[[#This Row],[Selling Price]]-Table1[[#This Row],[Cost Price]]</f>
        <v>10</v>
      </c>
      <c r="T114" s="5">
        <v>14.7315</v>
      </c>
      <c r="U114" s="5">
        <v>7.8</v>
      </c>
    </row>
    <row r="115" spans="2:21" ht="21" customHeight="1" x14ac:dyDescent="0.3">
      <c r="B115" s="1" t="s">
        <v>146</v>
      </c>
      <c r="C115" s="1" t="s">
        <v>40</v>
      </c>
      <c r="D115" s="1" t="s">
        <v>41</v>
      </c>
      <c r="E115" s="1" t="s">
        <v>1037</v>
      </c>
      <c r="F115" s="1" t="s">
        <v>1039</v>
      </c>
      <c r="G115" s="1" t="s">
        <v>25</v>
      </c>
      <c r="H115" s="1" t="s">
        <v>19</v>
      </c>
      <c r="I115" s="1" t="s">
        <v>44</v>
      </c>
      <c r="J115" s="1">
        <v>72.84</v>
      </c>
      <c r="K115" s="1">
        <v>7</v>
      </c>
      <c r="L115" s="1">
        <v>25.494</v>
      </c>
      <c r="M115" s="1">
        <v>535.37400000000002</v>
      </c>
      <c r="N115" s="2">
        <v>43511</v>
      </c>
      <c r="O115" s="3">
        <v>0.53055555555555556</v>
      </c>
      <c r="P115" s="1" t="s">
        <v>27</v>
      </c>
      <c r="Q115" s="1">
        <v>509.88</v>
      </c>
      <c r="R115" s="15">
        <f>Table1[[#This Row],[Selling Price]]-10</f>
        <v>499.88</v>
      </c>
      <c r="S115" s="17">
        <f>Table1[[#This Row],[Selling Price]]-Table1[[#This Row],[Cost Price]]</f>
        <v>10</v>
      </c>
      <c r="T115" s="1">
        <v>25.494</v>
      </c>
      <c r="U115" s="1">
        <v>8.4</v>
      </c>
    </row>
    <row r="116" spans="2:21" ht="21" customHeight="1" x14ac:dyDescent="0.3">
      <c r="B116" s="5" t="s">
        <v>147</v>
      </c>
      <c r="C116" s="5" t="s">
        <v>16</v>
      </c>
      <c r="D116" s="5" t="s">
        <v>17</v>
      </c>
      <c r="E116" s="5" t="s">
        <v>1035</v>
      </c>
      <c r="F116" s="5" t="s">
        <v>1039</v>
      </c>
      <c r="G116" s="5" t="s">
        <v>18</v>
      </c>
      <c r="H116" s="5" t="s">
        <v>29</v>
      </c>
      <c r="I116" s="5" t="s">
        <v>30</v>
      </c>
      <c r="J116" s="5">
        <v>58.07</v>
      </c>
      <c r="K116" s="5">
        <v>9</v>
      </c>
      <c r="L116" s="5">
        <v>26.131499999999999</v>
      </c>
      <c r="M116" s="5">
        <v>548.76149999999996</v>
      </c>
      <c r="N116" s="6">
        <v>43484</v>
      </c>
      <c r="O116" s="7">
        <v>0.83819444444444446</v>
      </c>
      <c r="P116" s="5" t="s">
        <v>21</v>
      </c>
      <c r="Q116" s="5">
        <v>522.63</v>
      </c>
      <c r="R116" s="16">
        <f>Table1[[#This Row],[Selling Price]]-10</f>
        <v>512.63</v>
      </c>
      <c r="S116" s="18">
        <f>Table1[[#This Row],[Selling Price]]-Table1[[#This Row],[Cost Price]]</f>
        <v>10</v>
      </c>
      <c r="T116" s="5">
        <v>26.131499999999999</v>
      </c>
      <c r="U116" s="5">
        <v>4.3</v>
      </c>
    </row>
    <row r="117" spans="2:21" ht="21" customHeight="1" x14ac:dyDescent="0.3">
      <c r="B117" s="1" t="s">
        <v>148</v>
      </c>
      <c r="C117" s="1" t="s">
        <v>23</v>
      </c>
      <c r="D117" s="1" t="s">
        <v>24</v>
      </c>
      <c r="E117" s="1" t="s">
        <v>1036</v>
      </c>
      <c r="F117" s="1" t="s">
        <v>1040</v>
      </c>
      <c r="G117" s="1" t="s">
        <v>18</v>
      </c>
      <c r="H117" s="1" t="s">
        <v>19</v>
      </c>
      <c r="I117" s="1" t="s">
        <v>30</v>
      </c>
      <c r="J117" s="1">
        <v>80.790000000000006</v>
      </c>
      <c r="K117" s="1">
        <v>9</v>
      </c>
      <c r="L117" s="1">
        <v>36.355499999999999</v>
      </c>
      <c r="M117" s="1">
        <v>763.46550000000002</v>
      </c>
      <c r="N117" s="2">
        <v>43467</v>
      </c>
      <c r="O117" s="3">
        <v>0.85486111111111107</v>
      </c>
      <c r="P117" s="1" t="s">
        <v>31</v>
      </c>
      <c r="Q117" s="1">
        <v>727.11</v>
      </c>
      <c r="R117" s="15">
        <f>Table1[[#This Row],[Selling Price]]-10</f>
        <v>717.11</v>
      </c>
      <c r="S117" s="17">
        <f>Table1[[#This Row],[Selling Price]]-Table1[[#This Row],[Cost Price]]</f>
        <v>10</v>
      </c>
      <c r="T117" s="1">
        <v>36.355499999999999</v>
      </c>
      <c r="U117" s="1">
        <v>9.5</v>
      </c>
    </row>
    <row r="118" spans="2:21" ht="21" customHeight="1" x14ac:dyDescent="0.3">
      <c r="B118" s="5" t="s">
        <v>149</v>
      </c>
      <c r="C118" s="5" t="s">
        <v>23</v>
      </c>
      <c r="D118" s="5" t="s">
        <v>24</v>
      </c>
      <c r="E118" s="5" t="s">
        <v>1036</v>
      </c>
      <c r="F118" s="5" t="s">
        <v>1040</v>
      </c>
      <c r="G118" s="5" t="s">
        <v>25</v>
      </c>
      <c r="H118" s="5" t="s">
        <v>19</v>
      </c>
      <c r="I118" s="5" t="s">
        <v>44</v>
      </c>
      <c r="J118" s="5">
        <v>27.02</v>
      </c>
      <c r="K118" s="5">
        <v>3</v>
      </c>
      <c r="L118" s="5">
        <v>4.0529999999999999</v>
      </c>
      <c r="M118" s="5">
        <v>85.113</v>
      </c>
      <c r="N118" s="6">
        <v>43499</v>
      </c>
      <c r="O118" s="7">
        <v>0.54236111111111118</v>
      </c>
      <c r="P118" s="5" t="s">
        <v>31</v>
      </c>
      <c r="Q118" s="5">
        <v>81.06</v>
      </c>
      <c r="R118" s="16">
        <f>Table1[[#This Row],[Selling Price]]-10</f>
        <v>71.06</v>
      </c>
      <c r="S118" s="18">
        <f>Table1[[#This Row],[Selling Price]]-Table1[[#This Row],[Cost Price]]</f>
        <v>10</v>
      </c>
      <c r="T118" s="5">
        <v>4.0529999999999999</v>
      </c>
      <c r="U118" s="5">
        <v>7.1</v>
      </c>
    </row>
    <row r="119" spans="2:21" ht="21" customHeight="1" x14ac:dyDescent="0.3">
      <c r="B119" s="1" t="s">
        <v>150</v>
      </c>
      <c r="C119" s="1" t="s">
        <v>40</v>
      </c>
      <c r="D119" s="1" t="s">
        <v>41</v>
      </c>
      <c r="E119" s="1" t="s">
        <v>1037</v>
      </c>
      <c r="F119" s="1" t="s">
        <v>1039</v>
      </c>
      <c r="G119" s="1" t="s">
        <v>18</v>
      </c>
      <c r="H119" s="1" t="s">
        <v>29</v>
      </c>
      <c r="I119" s="1" t="s">
        <v>44</v>
      </c>
      <c r="J119" s="1">
        <v>21.94</v>
      </c>
      <c r="K119" s="1">
        <v>5</v>
      </c>
      <c r="L119" s="1">
        <v>5.4850000000000003</v>
      </c>
      <c r="M119" s="1">
        <v>115.185</v>
      </c>
      <c r="N119" s="2">
        <v>43588</v>
      </c>
      <c r="O119" s="3">
        <v>0.52013888888888882</v>
      </c>
      <c r="P119" s="1" t="s">
        <v>21</v>
      </c>
      <c r="Q119" s="1">
        <v>109.7</v>
      </c>
      <c r="R119" s="15">
        <f>Table1[[#This Row],[Selling Price]]-10</f>
        <v>99.7</v>
      </c>
      <c r="S119" s="17">
        <f>Table1[[#This Row],[Selling Price]]-Table1[[#This Row],[Cost Price]]</f>
        <v>10</v>
      </c>
      <c r="T119" s="1">
        <v>5.4850000000000003</v>
      </c>
      <c r="U119" s="1">
        <v>5.3</v>
      </c>
    </row>
    <row r="120" spans="2:21" ht="21" customHeight="1" x14ac:dyDescent="0.3">
      <c r="B120" s="5" t="s">
        <v>151</v>
      </c>
      <c r="C120" s="5" t="s">
        <v>40</v>
      </c>
      <c r="D120" s="5" t="s">
        <v>41</v>
      </c>
      <c r="E120" s="5" t="s">
        <v>1037</v>
      </c>
      <c r="F120" s="5" t="s">
        <v>1039</v>
      </c>
      <c r="G120" s="5" t="s">
        <v>18</v>
      </c>
      <c r="H120" s="5" t="s">
        <v>29</v>
      </c>
      <c r="I120" s="5" t="s">
        <v>44</v>
      </c>
      <c r="J120" s="5">
        <v>51.36</v>
      </c>
      <c r="K120" s="5">
        <v>1</v>
      </c>
      <c r="L120" s="5">
        <v>2.5680000000000001</v>
      </c>
      <c r="M120" s="5">
        <v>53.927999999999997</v>
      </c>
      <c r="N120" s="6">
        <v>43481</v>
      </c>
      <c r="O120" s="7">
        <v>0.6430555555555556</v>
      </c>
      <c r="P120" s="5" t="s">
        <v>21</v>
      </c>
      <c r="Q120" s="5">
        <v>51.36</v>
      </c>
      <c r="R120" s="16">
        <f>Table1[[#This Row],[Selling Price]]-10</f>
        <v>41.36</v>
      </c>
      <c r="S120" s="18">
        <f>Table1[[#This Row],[Selling Price]]-Table1[[#This Row],[Cost Price]]</f>
        <v>10</v>
      </c>
      <c r="T120" s="5">
        <v>2.5680000000000001</v>
      </c>
      <c r="U120" s="5">
        <v>5.2</v>
      </c>
    </row>
    <row r="121" spans="2:21" ht="21" customHeight="1" x14ac:dyDescent="0.3">
      <c r="B121" s="1" t="s">
        <v>152</v>
      </c>
      <c r="C121" s="1" t="s">
        <v>16</v>
      </c>
      <c r="D121" s="1" t="s">
        <v>17</v>
      </c>
      <c r="E121" s="1" t="s">
        <v>1035</v>
      </c>
      <c r="F121" s="1" t="s">
        <v>1039</v>
      </c>
      <c r="G121" s="1" t="s">
        <v>25</v>
      </c>
      <c r="H121" s="1" t="s">
        <v>19</v>
      </c>
      <c r="I121" s="1" t="s">
        <v>42</v>
      </c>
      <c r="J121" s="1">
        <v>10.96</v>
      </c>
      <c r="K121" s="1">
        <v>10</v>
      </c>
      <c r="L121" s="1">
        <v>5.48</v>
      </c>
      <c r="M121" s="1">
        <v>115.08</v>
      </c>
      <c r="N121" s="2">
        <v>43498</v>
      </c>
      <c r="O121" s="3">
        <v>0.8666666666666667</v>
      </c>
      <c r="P121" s="1" t="s">
        <v>21</v>
      </c>
      <c r="Q121" s="1">
        <v>109.6</v>
      </c>
      <c r="R121" s="15">
        <f>Table1[[#This Row],[Selling Price]]-10</f>
        <v>99.6</v>
      </c>
      <c r="S121" s="17">
        <f>Table1[[#This Row],[Selling Price]]-Table1[[#This Row],[Cost Price]]</f>
        <v>10</v>
      </c>
      <c r="T121" s="1">
        <v>5.48</v>
      </c>
      <c r="U121" s="1">
        <v>6</v>
      </c>
    </row>
    <row r="122" spans="2:21" ht="21" customHeight="1" x14ac:dyDescent="0.3">
      <c r="B122" s="5" t="s">
        <v>153</v>
      </c>
      <c r="C122" s="5" t="s">
        <v>40</v>
      </c>
      <c r="D122" s="5" t="s">
        <v>41</v>
      </c>
      <c r="E122" s="5" t="s">
        <v>1037</v>
      </c>
      <c r="F122" s="5" t="s">
        <v>1039</v>
      </c>
      <c r="G122" s="5" t="s">
        <v>25</v>
      </c>
      <c r="H122" s="5" t="s">
        <v>29</v>
      </c>
      <c r="I122" s="5" t="s">
        <v>30</v>
      </c>
      <c r="J122" s="5">
        <v>53.44</v>
      </c>
      <c r="K122" s="5">
        <v>2</v>
      </c>
      <c r="L122" s="5">
        <v>5.3440000000000003</v>
      </c>
      <c r="M122" s="5">
        <v>112.224</v>
      </c>
      <c r="N122" s="6">
        <v>43485</v>
      </c>
      <c r="O122" s="7">
        <v>0.85972222222222217</v>
      </c>
      <c r="P122" s="5" t="s">
        <v>21</v>
      </c>
      <c r="Q122" s="5">
        <v>106.88</v>
      </c>
      <c r="R122" s="16">
        <f>Table1[[#This Row],[Selling Price]]-10</f>
        <v>96.88</v>
      </c>
      <c r="S122" s="18">
        <f>Table1[[#This Row],[Selling Price]]-Table1[[#This Row],[Cost Price]]</f>
        <v>10</v>
      </c>
      <c r="T122" s="5">
        <v>5.3440000000000003</v>
      </c>
      <c r="U122" s="5">
        <v>4.0999999999999996</v>
      </c>
    </row>
    <row r="123" spans="2:21" ht="21" customHeight="1" x14ac:dyDescent="0.3">
      <c r="B123" s="1" t="s">
        <v>154</v>
      </c>
      <c r="C123" s="1" t="s">
        <v>16</v>
      </c>
      <c r="D123" s="1" t="s">
        <v>17</v>
      </c>
      <c r="E123" s="1" t="s">
        <v>1035</v>
      </c>
      <c r="F123" s="1" t="s">
        <v>1039</v>
      </c>
      <c r="G123" s="1" t="s">
        <v>25</v>
      </c>
      <c r="H123" s="1" t="s">
        <v>19</v>
      </c>
      <c r="I123" s="1" t="s">
        <v>26</v>
      </c>
      <c r="J123" s="1">
        <v>99.56</v>
      </c>
      <c r="K123" s="1">
        <v>8</v>
      </c>
      <c r="L123" s="1">
        <v>39.823999999999998</v>
      </c>
      <c r="M123" s="1">
        <v>836.30399999999997</v>
      </c>
      <c r="N123" s="2">
        <v>43510</v>
      </c>
      <c r="O123" s="3">
        <v>0.7104166666666667</v>
      </c>
      <c r="P123" s="1" t="s">
        <v>31</v>
      </c>
      <c r="Q123" s="1">
        <v>796.48</v>
      </c>
      <c r="R123" s="15">
        <f>Table1[[#This Row],[Selling Price]]-10</f>
        <v>786.48</v>
      </c>
      <c r="S123" s="17">
        <f>Table1[[#This Row],[Selling Price]]-Table1[[#This Row],[Cost Price]]</f>
        <v>10</v>
      </c>
      <c r="T123" s="1">
        <v>39.823999999999998</v>
      </c>
      <c r="U123" s="1">
        <v>5.2</v>
      </c>
    </row>
    <row r="124" spans="2:21" ht="21" customHeight="1" x14ac:dyDescent="0.3">
      <c r="B124" s="5" t="s">
        <v>155</v>
      </c>
      <c r="C124" s="5" t="s">
        <v>23</v>
      </c>
      <c r="D124" s="5" t="s">
        <v>24</v>
      </c>
      <c r="E124" s="5" t="s">
        <v>1036</v>
      </c>
      <c r="F124" s="5" t="s">
        <v>1040</v>
      </c>
      <c r="G124" s="5" t="s">
        <v>18</v>
      </c>
      <c r="H124" s="5" t="s">
        <v>29</v>
      </c>
      <c r="I124" s="5" t="s">
        <v>34</v>
      </c>
      <c r="J124" s="5">
        <v>57.12</v>
      </c>
      <c r="K124" s="5">
        <v>7</v>
      </c>
      <c r="L124" s="5">
        <v>19.992000000000001</v>
      </c>
      <c r="M124" s="5">
        <v>419.83199999999999</v>
      </c>
      <c r="N124" s="6">
        <v>43800</v>
      </c>
      <c r="O124" s="7">
        <v>0.50138888888888888</v>
      </c>
      <c r="P124" s="5" t="s">
        <v>31</v>
      </c>
      <c r="Q124" s="5">
        <v>399.84</v>
      </c>
      <c r="R124" s="16">
        <f>Table1[[#This Row],[Selling Price]]-10</f>
        <v>389.84</v>
      </c>
      <c r="S124" s="18">
        <f>Table1[[#This Row],[Selling Price]]-Table1[[#This Row],[Cost Price]]</f>
        <v>10</v>
      </c>
      <c r="T124" s="5">
        <v>19.992000000000001</v>
      </c>
      <c r="U124" s="5">
        <v>6.5</v>
      </c>
    </row>
    <row r="125" spans="2:21" ht="21" customHeight="1" x14ac:dyDescent="0.3">
      <c r="B125" s="1" t="s">
        <v>156</v>
      </c>
      <c r="C125" s="1" t="s">
        <v>40</v>
      </c>
      <c r="D125" s="1" t="s">
        <v>41</v>
      </c>
      <c r="E125" s="1" t="s">
        <v>1037</v>
      </c>
      <c r="F125" s="1" t="s">
        <v>1039</v>
      </c>
      <c r="G125" s="1" t="s">
        <v>18</v>
      </c>
      <c r="H125" s="1" t="s">
        <v>29</v>
      </c>
      <c r="I125" s="1" t="s">
        <v>34</v>
      </c>
      <c r="J125" s="1">
        <v>99.96</v>
      </c>
      <c r="K125" s="1">
        <v>9</v>
      </c>
      <c r="L125" s="1">
        <v>44.981999999999999</v>
      </c>
      <c r="M125" s="1">
        <v>944.62199999999996</v>
      </c>
      <c r="N125" s="2">
        <v>43711</v>
      </c>
      <c r="O125" s="3">
        <v>0.72638888888888886</v>
      </c>
      <c r="P125" s="1" t="s">
        <v>31</v>
      </c>
      <c r="Q125" s="1">
        <v>899.64</v>
      </c>
      <c r="R125" s="15">
        <f>Table1[[#This Row],[Selling Price]]-10</f>
        <v>889.64</v>
      </c>
      <c r="S125" s="17">
        <f>Table1[[#This Row],[Selling Price]]-Table1[[#This Row],[Cost Price]]</f>
        <v>10</v>
      </c>
      <c r="T125" s="1">
        <v>44.981999999999999</v>
      </c>
      <c r="U125" s="1">
        <v>4.2</v>
      </c>
    </row>
    <row r="126" spans="2:21" ht="21" customHeight="1" x14ac:dyDescent="0.3">
      <c r="B126" s="5" t="s">
        <v>157</v>
      </c>
      <c r="C126" s="5" t="s">
        <v>23</v>
      </c>
      <c r="D126" s="5" t="s">
        <v>24</v>
      </c>
      <c r="E126" s="5" t="s">
        <v>1036</v>
      </c>
      <c r="F126" s="5" t="s">
        <v>1040</v>
      </c>
      <c r="G126" s="5" t="s">
        <v>18</v>
      </c>
      <c r="H126" s="5" t="s">
        <v>29</v>
      </c>
      <c r="I126" s="5" t="s">
        <v>30</v>
      </c>
      <c r="J126" s="5">
        <v>63.91</v>
      </c>
      <c r="K126" s="5">
        <v>8</v>
      </c>
      <c r="L126" s="5">
        <v>25.564</v>
      </c>
      <c r="M126" s="5">
        <v>536.84400000000005</v>
      </c>
      <c r="N126" s="6">
        <v>43537</v>
      </c>
      <c r="O126" s="7">
        <v>0.82777777777777783</v>
      </c>
      <c r="P126" s="5" t="s">
        <v>31</v>
      </c>
      <c r="Q126" s="5">
        <v>511.28</v>
      </c>
      <c r="R126" s="16">
        <f>Table1[[#This Row],[Selling Price]]-10</f>
        <v>501.28</v>
      </c>
      <c r="S126" s="18">
        <f>Table1[[#This Row],[Selling Price]]-Table1[[#This Row],[Cost Price]]</f>
        <v>10</v>
      </c>
      <c r="T126" s="5">
        <v>25.564</v>
      </c>
      <c r="U126" s="5">
        <v>4.5999999999999996</v>
      </c>
    </row>
    <row r="127" spans="2:21" ht="21" customHeight="1" x14ac:dyDescent="0.3">
      <c r="B127" s="1" t="s">
        <v>158</v>
      </c>
      <c r="C127" s="1" t="s">
        <v>40</v>
      </c>
      <c r="D127" s="1" t="s">
        <v>41</v>
      </c>
      <c r="E127" s="1" t="s">
        <v>1037</v>
      </c>
      <c r="F127" s="1" t="s">
        <v>1039</v>
      </c>
      <c r="G127" s="1" t="s">
        <v>18</v>
      </c>
      <c r="H127" s="1" t="s">
        <v>19</v>
      </c>
      <c r="I127" s="1" t="s">
        <v>44</v>
      </c>
      <c r="J127" s="1">
        <v>56.47</v>
      </c>
      <c r="K127" s="1">
        <v>8</v>
      </c>
      <c r="L127" s="1">
        <v>22.588000000000001</v>
      </c>
      <c r="M127" s="1">
        <v>474.34800000000001</v>
      </c>
      <c r="N127" s="2">
        <v>43711</v>
      </c>
      <c r="O127" s="3">
        <v>0.62291666666666667</v>
      </c>
      <c r="P127" s="1" t="s">
        <v>21</v>
      </c>
      <c r="Q127" s="1">
        <v>451.76</v>
      </c>
      <c r="R127" s="15">
        <f>Table1[[#This Row],[Selling Price]]-10</f>
        <v>441.76</v>
      </c>
      <c r="S127" s="17">
        <f>Table1[[#This Row],[Selling Price]]-Table1[[#This Row],[Cost Price]]</f>
        <v>10</v>
      </c>
      <c r="T127" s="1">
        <v>22.588000000000001</v>
      </c>
      <c r="U127" s="1">
        <v>7.3</v>
      </c>
    </row>
    <row r="128" spans="2:21" ht="21" customHeight="1" x14ac:dyDescent="0.3">
      <c r="B128" s="5" t="s">
        <v>159</v>
      </c>
      <c r="C128" s="5" t="s">
        <v>16</v>
      </c>
      <c r="D128" s="5" t="s">
        <v>17</v>
      </c>
      <c r="E128" s="5" t="s">
        <v>1035</v>
      </c>
      <c r="F128" s="5" t="s">
        <v>1039</v>
      </c>
      <c r="G128" s="5" t="s">
        <v>25</v>
      </c>
      <c r="H128" s="5" t="s">
        <v>19</v>
      </c>
      <c r="I128" s="5" t="s">
        <v>30</v>
      </c>
      <c r="J128" s="5">
        <v>93.69</v>
      </c>
      <c r="K128" s="5">
        <v>7</v>
      </c>
      <c r="L128" s="5">
        <v>32.791499999999999</v>
      </c>
      <c r="M128" s="5">
        <v>688.62149999999997</v>
      </c>
      <c r="N128" s="6">
        <v>43741</v>
      </c>
      <c r="O128" s="7">
        <v>0.78055555555555556</v>
      </c>
      <c r="P128" s="5" t="s">
        <v>31</v>
      </c>
      <c r="Q128" s="5">
        <v>655.83</v>
      </c>
      <c r="R128" s="16">
        <f>Table1[[#This Row],[Selling Price]]-10</f>
        <v>645.83000000000004</v>
      </c>
      <c r="S128" s="18">
        <f>Table1[[#This Row],[Selling Price]]-Table1[[#This Row],[Cost Price]]</f>
        <v>10</v>
      </c>
      <c r="T128" s="5">
        <v>32.791499999999999</v>
      </c>
      <c r="U128" s="5">
        <v>4.5</v>
      </c>
    </row>
    <row r="129" spans="2:21" ht="21" customHeight="1" x14ac:dyDescent="0.3">
      <c r="B129" s="1" t="s">
        <v>160</v>
      </c>
      <c r="C129" s="1" t="s">
        <v>16</v>
      </c>
      <c r="D129" s="1" t="s">
        <v>17</v>
      </c>
      <c r="E129" s="1" t="s">
        <v>1035</v>
      </c>
      <c r="F129" s="1" t="s">
        <v>1039</v>
      </c>
      <c r="G129" s="1" t="s">
        <v>25</v>
      </c>
      <c r="H129" s="1" t="s">
        <v>19</v>
      </c>
      <c r="I129" s="1" t="s">
        <v>34</v>
      </c>
      <c r="J129" s="1">
        <v>32.25</v>
      </c>
      <c r="K129" s="1">
        <v>5</v>
      </c>
      <c r="L129" s="1">
        <v>8.0625</v>
      </c>
      <c r="M129" s="1">
        <v>169.3125</v>
      </c>
      <c r="N129" s="2">
        <v>43492</v>
      </c>
      <c r="O129" s="3">
        <v>0.55972222222222223</v>
      </c>
      <c r="P129" s="1" t="s">
        <v>27</v>
      </c>
      <c r="Q129" s="1">
        <v>161.25</v>
      </c>
      <c r="R129" s="15">
        <f>Table1[[#This Row],[Selling Price]]-10</f>
        <v>151.25</v>
      </c>
      <c r="S129" s="17">
        <f>Table1[[#This Row],[Selling Price]]-Table1[[#This Row],[Cost Price]]</f>
        <v>10</v>
      </c>
      <c r="T129" s="1">
        <v>8.0625</v>
      </c>
      <c r="U129" s="1">
        <v>9</v>
      </c>
    </row>
    <row r="130" spans="2:21" ht="21" customHeight="1" x14ac:dyDescent="0.3">
      <c r="B130" s="5" t="s">
        <v>161</v>
      </c>
      <c r="C130" s="5" t="s">
        <v>23</v>
      </c>
      <c r="D130" s="5" t="s">
        <v>24</v>
      </c>
      <c r="E130" s="5" t="s">
        <v>1036</v>
      </c>
      <c r="F130" s="5" t="s">
        <v>1040</v>
      </c>
      <c r="G130" s="5" t="s">
        <v>25</v>
      </c>
      <c r="H130" s="5" t="s">
        <v>19</v>
      </c>
      <c r="I130" s="5" t="s">
        <v>44</v>
      </c>
      <c r="J130" s="5">
        <v>31.73</v>
      </c>
      <c r="K130" s="5">
        <v>9</v>
      </c>
      <c r="L130" s="5">
        <v>14.278499999999999</v>
      </c>
      <c r="M130" s="5">
        <v>299.8485</v>
      </c>
      <c r="N130" s="6">
        <v>43678</v>
      </c>
      <c r="O130" s="7">
        <v>0.67847222222222225</v>
      </c>
      <c r="P130" s="5" t="s">
        <v>31</v>
      </c>
      <c r="Q130" s="5">
        <v>285.57</v>
      </c>
      <c r="R130" s="16">
        <f>Table1[[#This Row],[Selling Price]]-10</f>
        <v>275.57</v>
      </c>
      <c r="S130" s="18">
        <f>Table1[[#This Row],[Selling Price]]-Table1[[#This Row],[Cost Price]]</f>
        <v>10</v>
      </c>
      <c r="T130" s="5">
        <v>14.278499999999999</v>
      </c>
      <c r="U130" s="5">
        <v>5.9</v>
      </c>
    </row>
    <row r="131" spans="2:21" ht="21" customHeight="1" x14ac:dyDescent="0.3">
      <c r="B131" s="1" t="s">
        <v>162</v>
      </c>
      <c r="C131" s="1" t="s">
        <v>23</v>
      </c>
      <c r="D131" s="1" t="s">
        <v>24</v>
      </c>
      <c r="E131" s="1" t="s">
        <v>1036</v>
      </c>
      <c r="F131" s="1" t="s">
        <v>1040</v>
      </c>
      <c r="G131" s="1" t="s">
        <v>18</v>
      </c>
      <c r="H131" s="1" t="s">
        <v>19</v>
      </c>
      <c r="I131" s="1" t="s">
        <v>42</v>
      </c>
      <c r="J131" s="1">
        <v>68.540000000000006</v>
      </c>
      <c r="K131" s="1">
        <v>8</v>
      </c>
      <c r="L131" s="1">
        <v>27.416</v>
      </c>
      <c r="M131" s="1">
        <v>575.73599999999999</v>
      </c>
      <c r="N131" s="2">
        <v>43678</v>
      </c>
      <c r="O131" s="3">
        <v>0.6645833333333333</v>
      </c>
      <c r="P131" s="1" t="s">
        <v>21</v>
      </c>
      <c r="Q131" s="1">
        <v>548.32000000000005</v>
      </c>
      <c r="R131" s="15">
        <f>Table1[[#This Row],[Selling Price]]-10</f>
        <v>538.32000000000005</v>
      </c>
      <c r="S131" s="17">
        <f>Table1[[#This Row],[Selling Price]]-Table1[[#This Row],[Cost Price]]</f>
        <v>10</v>
      </c>
      <c r="T131" s="1">
        <v>27.416</v>
      </c>
      <c r="U131" s="1">
        <v>8.5</v>
      </c>
    </row>
    <row r="132" spans="2:21" ht="21" customHeight="1" x14ac:dyDescent="0.3">
      <c r="B132" s="5" t="s">
        <v>163</v>
      </c>
      <c r="C132" s="5" t="s">
        <v>40</v>
      </c>
      <c r="D132" s="5" t="s">
        <v>41</v>
      </c>
      <c r="E132" s="5" t="s">
        <v>1037</v>
      </c>
      <c r="F132" s="5" t="s">
        <v>1039</v>
      </c>
      <c r="G132" s="5" t="s">
        <v>25</v>
      </c>
      <c r="H132" s="5" t="s">
        <v>19</v>
      </c>
      <c r="I132" s="5" t="s">
        <v>34</v>
      </c>
      <c r="J132" s="5">
        <v>90.28</v>
      </c>
      <c r="K132" s="5">
        <v>9</v>
      </c>
      <c r="L132" s="5">
        <v>40.625999999999998</v>
      </c>
      <c r="M132" s="5">
        <v>853.14599999999996</v>
      </c>
      <c r="N132" s="6">
        <v>43679</v>
      </c>
      <c r="O132" s="7">
        <v>0.46875</v>
      </c>
      <c r="P132" s="5" t="s">
        <v>21</v>
      </c>
      <c r="Q132" s="5">
        <v>812.52</v>
      </c>
      <c r="R132" s="16">
        <f>Table1[[#This Row],[Selling Price]]-10</f>
        <v>802.52</v>
      </c>
      <c r="S132" s="18">
        <f>Table1[[#This Row],[Selling Price]]-Table1[[#This Row],[Cost Price]]</f>
        <v>10</v>
      </c>
      <c r="T132" s="5">
        <v>40.625999999999998</v>
      </c>
      <c r="U132" s="5">
        <v>7.2</v>
      </c>
    </row>
    <row r="133" spans="2:21" ht="21" customHeight="1" x14ac:dyDescent="0.3">
      <c r="B133" s="1" t="s">
        <v>164</v>
      </c>
      <c r="C133" s="1" t="s">
        <v>40</v>
      </c>
      <c r="D133" s="1" t="s">
        <v>41</v>
      </c>
      <c r="E133" s="1" t="s">
        <v>1037</v>
      </c>
      <c r="F133" s="1" t="s">
        <v>1039</v>
      </c>
      <c r="G133" s="1" t="s">
        <v>25</v>
      </c>
      <c r="H133" s="1" t="s">
        <v>19</v>
      </c>
      <c r="I133" s="1" t="s">
        <v>44</v>
      </c>
      <c r="J133" s="1">
        <v>39.619999999999997</v>
      </c>
      <c r="K133" s="1">
        <v>7</v>
      </c>
      <c r="L133" s="1">
        <v>13.867000000000001</v>
      </c>
      <c r="M133" s="1">
        <v>291.20699999999999</v>
      </c>
      <c r="N133" s="2">
        <v>43490</v>
      </c>
      <c r="O133" s="3">
        <v>0.5541666666666667</v>
      </c>
      <c r="P133" s="1" t="s">
        <v>27</v>
      </c>
      <c r="Q133" s="1">
        <v>277.33999999999997</v>
      </c>
      <c r="R133" s="15">
        <f>Table1[[#This Row],[Selling Price]]-10</f>
        <v>267.33999999999997</v>
      </c>
      <c r="S133" s="17">
        <f>Table1[[#This Row],[Selling Price]]-Table1[[#This Row],[Cost Price]]</f>
        <v>10</v>
      </c>
      <c r="T133" s="1">
        <v>13.867000000000001</v>
      </c>
      <c r="U133" s="1">
        <v>7.5</v>
      </c>
    </row>
    <row r="134" spans="2:21" ht="21" customHeight="1" x14ac:dyDescent="0.3">
      <c r="B134" s="5" t="s">
        <v>165</v>
      </c>
      <c r="C134" s="5" t="s">
        <v>16</v>
      </c>
      <c r="D134" s="5" t="s">
        <v>17</v>
      </c>
      <c r="E134" s="5" t="s">
        <v>1035</v>
      </c>
      <c r="F134" s="5" t="s">
        <v>1039</v>
      </c>
      <c r="G134" s="5" t="s">
        <v>18</v>
      </c>
      <c r="H134" s="5" t="s">
        <v>19</v>
      </c>
      <c r="I134" s="5" t="s">
        <v>34</v>
      </c>
      <c r="J134" s="5">
        <v>92.13</v>
      </c>
      <c r="K134" s="5">
        <v>6</v>
      </c>
      <c r="L134" s="5">
        <v>27.638999999999999</v>
      </c>
      <c r="M134" s="5">
        <v>580.41899999999998</v>
      </c>
      <c r="N134" s="6">
        <v>43619</v>
      </c>
      <c r="O134" s="7">
        <v>0.8569444444444444</v>
      </c>
      <c r="P134" s="5" t="s">
        <v>27</v>
      </c>
      <c r="Q134" s="5">
        <v>552.78</v>
      </c>
      <c r="R134" s="16">
        <f>Table1[[#This Row],[Selling Price]]-10</f>
        <v>542.78</v>
      </c>
      <c r="S134" s="18">
        <f>Table1[[#This Row],[Selling Price]]-Table1[[#This Row],[Cost Price]]</f>
        <v>10</v>
      </c>
      <c r="T134" s="5">
        <v>27.638999999999999</v>
      </c>
      <c r="U134" s="5">
        <v>8.3000000000000007</v>
      </c>
    </row>
    <row r="135" spans="2:21" ht="21" customHeight="1" x14ac:dyDescent="0.3">
      <c r="B135" s="1" t="s">
        <v>166</v>
      </c>
      <c r="C135" s="1" t="s">
        <v>40</v>
      </c>
      <c r="D135" s="1" t="s">
        <v>41</v>
      </c>
      <c r="E135" s="1" t="s">
        <v>1037</v>
      </c>
      <c r="F135" s="1" t="s">
        <v>1039</v>
      </c>
      <c r="G135" s="1" t="s">
        <v>25</v>
      </c>
      <c r="H135" s="1" t="s">
        <v>19</v>
      </c>
      <c r="I135" s="1" t="s">
        <v>34</v>
      </c>
      <c r="J135" s="1">
        <v>34.840000000000003</v>
      </c>
      <c r="K135" s="1">
        <v>4</v>
      </c>
      <c r="L135" s="1">
        <v>6.968</v>
      </c>
      <c r="M135" s="1">
        <v>146.328</v>
      </c>
      <c r="N135" s="2">
        <v>43740</v>
      </c>
      <c r="O135" s="3">
        <v>0.77500000000000002</v>
      </c>
      <c r="P135" s="1" t="s">
        <v>27</v>
      </c>
      <c r="Q135" s="1">
        <v>139.36000000000001</v>
      </c>
      <c r="R135" s="15">
        <f>Table1[[#This Row],[Selling Price]]-10</f>
        <v>129.36000000000001</v>
      </c>
      <c r="S135" s="17">
        <f>Table1[[#This Row],[Selling Price]]-Table1[[#This Row],[Cost Price]]</f>
        <v>10</v>
      </c>
      <c r="T135" s="1">
        <v>6.968</v>
      </c>
      <c r="U135" s="1">
        <v>7.4</v>
      </c>
    </row>
    <row r="136" spans="2:21" ht="21" customHeight="1" x14ac:dyDescent="0.3">
      <c r="B136" s="5" t="s">
        <v>167</v>
      </c>
      <c r="C136" s="5" t="s">
        <v>40</v>
      </c>
      <c r="D136" s="5" t="s">
        <v>41</v>
      </c>
      <c r="E136" s="5" t="s">
        <v>1037</v>
      </c>
      <c r="F136" s="5" t="s">
        <v>1039</v>
      </c>
      <c r="G136" s="5" t="s">
        <v>18</v>
      </c>
      <c r="H136" s="5" t="s">
        <v>29</v>
      </c>
      <c r="I136" s="5" t="s">
        <v>26</v>
      </c>
      <c r="J136" s="5">
        <v>87.45</v>
      </c>
      <c r="K136" s="5">
        <v>6</v>
      </c>
      <c r="L136" s="5">
        <v>26.234999999999999</v>
      </c>
      <c r="M136" s="5">
        <v>550.93499999999995</v>
      </c>
      <c r="N136" s="6">
        <v>43513</v>
      </c>
      <c r="O136" s="7">
        <v>0.61111111111111105</v>
      </c>
      <c r="P136" s="5" t="s">
        <v>31</v>
      </c>
      <c r="Q136" s="5">
        <v>524.70000000000005</v>
      </c>
      <c r="R136" s="16">
        <f>Table1[[#This Row],[Selling Price]]-10</f>
        <v>514.70000000000005</v>
      </c>
      <c r="S136" s="18">
        <f>Table1[[#This Row],[Selling Price]]-Table1[[#This Row],[Cost Price]]</f>
        <v>10</v>
      </c>
      <c r="T136" s="5">
        <v>26.234999999999999</v>
      </c>
      <c r="U136" s="5">
        <v>8.8000000000000007</v>
      </c>
    </row>
    <row r="137" spans="2:21" ht="21" customHeight="1" x14ac:dyDescent="0.3">
      <c r="B137" s="1" t="s">
        <v>168</v>
      </c>
      <c r="C137" s="1" t="s">
        <v>23</v>
      </c>
      <c r="D137" s="1" t="s">
        <v>24</v>
      </c>
      <c r="E137" s="1" t="s">
        <v>1036</v>
      </c>
      <c r="F137" s="1" t="s">
        <v>1040</v>
      </c>
      <c r="G137" s="1" t="s">
        <v>25</v>
      </c>
      <c r="H137" s="1" t="s">
        <v>19</v>
      </c>
      <c r="I137" s="1" t="s">
        <v>20</v>
      </c>
      <c r="J137" s="1">
        <v>81.3</v>
      </c>
      <c r="K137" s="1">
        <v>6</v>
      </c>
      <c r="L137" s="1">
        <v>24.39</v>
      </c>
      <c r="M137" s="1">
        <v>512.19000000000005</v>
      </c>
      <c r="N137" s="2">
        <v>43680</v>
      </c>
      <c r="O137" s="3">
        <v>0.69652777777777775</v>
      </c>
      <c r="P137" s="1" t="s">
        <v>21</v>
      </c>
      <c r="Q137" s="1">
        <v>487.8</v>
      </c>
      <c r="R137" s="15">
        <f>Table1[[#This Row],[Selling Price]]-10</f>
        <v>477.8</v>
      </c>
      <c r="S137" s="17">
        <f>Table1[[#This Row],[Selling Price]]-Table1[[#This Row],[Cost Price]]</f>
        <v>10</v>
      </c>
      <c r="T137" s="1">
        <v>24.39</v>
      </c>
      <c r="U137" s="1">
        <v>5.3</v>
      </c>
    </row>
    <row r="138" spans="2:21" ht="21" customHeight="1" x14ac:dyDescent="0.3">
      <c r="B138" s="5" t="s">
        <v>169</v>
      </c>
      <c r="C138" s="5" t="s">
        <v>23</v>
      </c>
      <c r="D138" s="5" t="s">
        <v>24</v>
      </c>
      <c r="E138" s="5" t="s">
        <v>1036</v>
      </c>
      <c r="F138" s="5" t="s">
        <v>1040</v>
      </c>
      <c r="G138" s="5" t="s">
        <v>25</v>
      </c>
      <c r="H138" s="5" t="s">
        <v>29</v>
      </c>
      <c r="I138" s="5" t="s">
        <v>44</v>
      </c>
      <c r="J138" s="5">
        <v>90.22</v>
      </c>
      <c r="K138" s="5">
        <v>3</v>
      </c>
      <c r="L138" s="5">
        <v>13.532999999999999</v>
      </c>
      <c r="M138" s="5">
        <v>284.19299999999998</v>
      </c>
      <c r="N138" s="6">
        <v>43514</v>
      </c>
      <c r="O138" s="7">
        <v>0.81874999999999998</v>
      </c>
      <c r="P138" s="5" t="s">
        <v>27</v>
      </c>
      <c r="Q138" s="5">
        <v>270.66000000000003</v>
      </c>
      <c r="R138" s="16">
        <f>Table1[[#This Row],[Selling Price]]-10</f>
        <v>260.66000000000003</v>
      </c>
      <c r="S138" s="18">
        <f>Table1[[#This Row],[Selling Price]]-Table1[[#This Row],[Cost Price]]</f>
        <v>10</v>
      </c>
      <c r="T138" s="5">
        <v>13.532999999999999</v>
      </c>
      <c r="U138" s="5">
        <v>6.2</v>
      </c>
    </row>
    <row r="139" spans="2:21" ht="21" customHeight="1" x14ac:dyDescent="0.3">
      <c r="B139" s="1" t="s">
        <v>170</v>
      </c>
      <c r="C139" s="1" t="s">
        <v>16</v>
      </c>
      <c r="D139" s="1" t="s">
        <v>17</v>
      </c>
      <c r="E139" s="1" t="s">
        <v>1035</v>
      </c>
      <c r="F139" s="1" t="s">
        <v>1039</v>
      </c>
      <c r="G139" s="1" t="s">
        <v>25</v>
      </c>
      <c r="H139" s="1" t="s">
        <v>19</v>
      </c>
      <c r="I139" s="1" t="s">
        <v>26</v>
      </c>
      <c r="J139" s="1">
        <v>26.31</v>
      </c>
      <c r="K139" s="1">
        <v>5</v>
      </c>
      <c r="L139" s="1">
        <v>6.5774999999999997</v>
      </c>
      <c r="M139" s="1">
        <v>138.1275</v>
      </c>
      <c r="N139" s="2">
        <v>43483</v>
      </c>
      <c r="O139" s="3">
        <v>0.87430555555555556</v>
      </c>
      <c r="P139" s="1" t="s">
        <v>31</v>
      </c>
      <c r="Q139" s="1">
        <v>131.55000000000001</v>
      </c>
      <c r="R139" s="15">
        <f>Table1[[#This Row],[Selling Price]]-10</f>
        <v>121.55000000000001</v>
      </c>
      <c r="S139" s="17">
        <f>Table1[[#This Row],[Selling Price]]-Table1[[#This Row],[Cost Price]]</f>
        <v>10</v>
      </c>
      <c r="T139" s="1">
        <v>6.5774999999999997</v>
      </c>
      <c r="U139" s="1">
        <v>8.8000000000000007</v>
      </c>
    </row>
    <row r="140" spans="2:21" ht="21" customHeight="1" x14ac:dyDescent="0.3">
      <c r="B140" s="5" t="s">
        <v>171</v>
      </c>
      <c r="C140" s="5" t="s">
        <v>16</v>
      </c>
      <c r="D140" s="5" t="s">
        <v>17</v>
      </c>
      <c r="E140" s="5" t="s">
        <v>1035</v>
      </c>
      <c r="F140" s="5" t="s">
        <v>1039</v>
      </c>
      <c r="G140" s="5" t="s">
        <v>18</v>
      </c>
      <c r="H140" s="5" t="s">
        <v>19</v>
      </c>
      <c r="I140" s="5" t="s">
        <v>30</v>
      </c>
      <c r="J140" s="5">
        <v>34.42</v>
      </c>
      <c r="K140" s="5">
        <v>6</v>
      </c>
      <c r="L140" s="5">
        <v>10.326000000000001</v>
      </c>
      <c r="M140" s="5">
        <v>216.846</v>
      </c>
      <c r="N140" s="6">
        <v>43514</v>
      </c>
      <c r="O140" s="7">
        <v>0.65208333333333335</v>
      </c>
      <c r="P140" s="5" t="s">
        <v>27</v>
      </c>
      <c r="Q140" s="5">
        <v>206.52</v>
      </c>
      <c r="R140" s="16">
        <f>Table1[[#This Row],[Selling Price]]-10</f>
        <v>196.52</v>
      </c>
      <c r="S140" s="18">
        <f>Table1[[#This Row],[Selling Price]]-Table1[[#This Row],[Cost Price]]</f>
        <v>10</v>
      </c>
      <c r="T140" s="5">
        <v>10.326000000000001</v>
      </c>
      <c r="U140" s="5">
        <v>9.8000000000000007</v>
      </c>
    </row>
    <row r="141" spans="2:21" ht="21" customHeight="1" x14ac:dyDescent="0.3">
      <c r="B141" s="1" t="s">
        <v>172</v>
      </c>
      <c r="C141" s="1" t="s">
        <v>40</v>
      </c>
      <c r="D141" s="1" t="s">
        <v>41</v>
      </c>
      <c r="E141" s="1" t="s">
        <v>1037</v>
      </c>
      <c r="F141" s="1" t="s">
        <v>1039</v>
      </c>
      <c r="G141" s="1" t="s">
        <v>25</v>
      </c>
      <c r="H141" s="1" t="s">
        <v>29</v>
      </c>
      <c r="I141" s="1" t="s">
        <v>34</v>
      </c>
      <c r="J141" s="1">
        <v>51.91</v>
      </c>
      <c r="K141" s="1">
        <v>10</v>
      </c>
      <c r="L141" s="1">
        <v>25.954999999999998</v>
      </c>
      <c r="M141" s="1">
        <v>545.05499999999995</v>
      </c>
      <c r="N141" s="2">
        <v>43512</v>
      </c>
      <c r="O141" s="3">
        <v>0.51458333333333328</v>
      </c>
      <c r="P141" s="1" t="s">
        <v>27</v>
      </c>
      <c r="Q141" s="1">
        <v>519.1</v>
      </c>
      <c r="R141" s="15">
        <f>Table1[[#This Row],[Selling Price]]-10</f>
        <v>509.1</v>
      </c>
      <c r="S141" s="17">
        <f>Table1[[#This Row],[Selling Price]]-Table1[[#This Row],[Cost Price]]</f>
        <v>10</v>
      </c>
      <c r="T141" s="1">
        <v>25.954999999999998</v>
      </c>
      <c r="U141" s="1">
        <v>8.1999999999999993</v>
      </c>
    </row>
    <row r="142" spans="2:21" ht="21" customHeight="1" x14ac:dyDescent="0.3">
      <c r="B142" s="5" t="s">
        <v>173</v>
      </c>
      <c r="C142" s="5" t="s">
        <v>16</v>
      </c>
      <c r="D142" s="5" t="s">
        <v>17</v>
      </c>
      <c r="E142" s="5" t="s">
        <v>1035</v>
      </c>
      <c r="F142" s="5" t="s">
        <v>1039</v>
      </c>
      <c r="G142" s="5" t="s">
        <v>25</v>
      </c>
      <c r="H142" s="5" t="s">
        <v>29</v>
      </c>
      <c r="I142" s="5" t="s">
        <v>34</v>
      </c>
      <c r="J142" s="5">
        <v>72.5</v>
      </c>
      <c r="K142" s="5">
        <v>8</v>
      </c>
      <c r="L142" s="5">
        <v>29</v>
      </c>
      <c r="M142" s="5">
        <v>609</v>
      </c>
      <c r="N142" s="6">
        <v>43540</v>
      </c>
      <c r="O142" s="7">
        <v>0.80902777777777779</v>
      </c>
      <c r="P142" s="5" t="s">
        <v>21</v>
      </c>
      <c r="Q142" s="5">
        <v>580</v>
      </c>
      <c r="R142" s="16">
        <f>Table1[[#This Row],[Selling Price]]-10</f>
        <v>570</v>
      </c>
      <c r="S142" s="18">
        <f>Table1[[#This Row],[Selling Price]]-Table1[[#This Row],[Cost Price]]</f>
        <v>10</v>
      </c>
      <c r="T142" s="5">
        <v>29</v>
      </c>
      <c r="U142" s="5">
        <v>9.1999999999999993</v>
      </c>
    </row>
    <row r="143" spans="2:21" ht="21" customHeight="1" x14ac:dyDescent="0.3">
      <c r="B143" s="1" t="s">
        <v>174</v>
      </c>
      <c r="C143" s="1" t="s">
        <v>23</v>
      </c>
      <c r="D143" s="1" t="s">
        <v>24</v>
      </c>
      <c r="E143" s="1" t="s">
        <v>1036</v>
      </c>
      <c r="F143" s="1" t="s">
        <v>1040</v>
      </c>
      <c r="G143" s="1" t="s">
        <v>18</v>
      </c>
      <c r="H143" s="1" t="s">
        <v>19</v>
      </c>
      <c r="I143" s="1" t="s">
        <v>34</v>
      </c>
      <c r="J143" s="1">
        <v>89.8</v>
      </c>
      <c r="K143" s="1">
        <v>10</v>
      </c>
      <c r="L143" s="1">
        <v>44.9</v>
      </c>
      <c r="M143" s="1">
        <v>942.9</v>
      </c>
      <c r="N143" s="2">
        <v>43488</v>
      </c>
      <c r="O143" s="3">
        <v>0.54166666666666663</v>
      </c>
      <c r="P143" s="1" t="s">
        <v>31</v>
      </c>
      <c r="Q143" s="1">
        <v>898</v>
      </c>
      <c r="R143" s="15">
        <f>Table1[[#This Row],[Selling Price]]-10</f>
        <v>888</v>
      </c>
      <c r="S143" s="17">
        <f>Table1[[#This Row],[Selling Price]]-Table1[[#This Row],[Cost Price]]</f>
        <v>10</v>
      </c>
      <c r="T143" s="1">
        <v>44.9</v>
      </c>
      <c r="U143" s="1">
        <v>5.4</v>
      </c>
    </row>
    <row r="144" spans="2:21" ht="21" customHeight="1" x14ac:dyDescent="0.3">
      <c r="B144" s="5" t="s">
        <v>175</v>
      </c>
      <c r="C144" s="5" t="s">
        <v>23</v>
      </c>
      <c r="D144" s="5" t="s">
        <v>24</v>
      </c>
      <c r="E144" s="5" t="s">
        <v>1036</v>
      </c>
      <c r="F144" s="5" t="s">
        <v>1040</v>
      </c>
      <c r="G144" s="5" t="s">
        <v>18</v>
      </c>
      <c r="H144" s="5" t="s">
        <v>29</v>
      </c>
      <c r="I144" s="5" t="s">
        <v>20</v>
      </c>
      <c r="J144" s="5">
        <v>90.5</v>
      </c>
      <c r="K144" s="5">
        <v>10</v>
      </c>
      <c r="L144" s="5">
        <v>45.25</v>
      </c>
      <c r="M144" s="5">
        <v>950.25</v>
      </c>
      <c r="N144" s="6">
        <v>43490</v>
      </c>
      <c r="O144" s="7">
        <v>0.57500000000000007</v>
      </c>
      <c r="P144" s="5" t="s">
        <v>27</v>
      </c>
      <c r="Q144" s="5">
        <v>905</v>
      </c>
      <c r="R144" s="16">
        <f>Table1[[#This Row],[Selling Price]]-10</f>
        <v>895</v>
      </c>
      <c r="S144" s="18">
        <f>Table1[[#This Row],[Selling Price]]-Table1[[#This Row],[Cost Price]]</f>
        <v>10</v>
      </c>
      <c r="T144" s="5">
        <v>45.25</v>
      </c>
      <c r="U144" s="5">
        <v>8.1</v>
      </c>
    </row>
    <row r="145" spans="2:21" ht="21" customHeight="1" x14ac:dyDescent="0.3">
      <c r="B145" s="1" t="s">
        <v>176</v>
      </c>
      <c r="C145" s="1" t="s">
        <v>23</v>
      </c>
      <c r="D145" s="1" t="s">
        <v>24</v>
      </c>
      <c r="E145" s="1" t="s">
        <v>1036</v>
      </c>
      <c r="F145" s="1" t="s">
        <v>1040</v>
      </c>
      <c r="G145" s="1" t="s">
        <v>18</v>
      </c>
      <c r="H145" s="1" t="s">
        <v>19</v>
      </c>
      <c r="I145" s="1" t="s">
        <v>20</v>
      </c>
      <c r="J145" s="1">
        <v>68.599999999999994</v>
      </c>
      <c r="K145" s="1">
        <v>10</v>
      </c>
      <c r="L145" s="1">
        <v>34.299999999999997</v>
      </c>
      <c r="M145" s="1">
        <v>720.3</v>
      </c>
      <c r="N145" s="2">
        <v>43587</v>
      </c>
      <c r="O145" s="3">
        <v>0.83124999999999993</v>
      </c>
      <c r="P145" s="1" t="s">
        <v>27</v>
      </c>
      <c r="Q145" s="1">
        <v>686</v>
      </c>
      <c r="R145" s="15">
        <f>Table1[[#This Row],[Selling Price]]-10</f>
        <v>676</v>
      </c>
      <c r="S145" s="17">
        <f>Table1[[#This Row],[Selling Price]]-Table1[[#This Row],[Cost Price]]</f>
        <v>10</v>
      </c>
      <c r="T145" s="1">
        <v>34.299999999999997</v>
      </c>
      <c r="U145" s="1">
        <v>9.1</v>
      </c>
    </row>
    <row r="146" spans="2:21" ht="21" customHeight="1" x14ac:dyDescent="0.3">
      <c r="B146" s="5" t="s">
        <v>177</v>
      </c>
      <c r="C146" s="5" t="s">
        <v>23</v>
      </c>
      <c r="D146" s="5" t="s">
        <v>24</v>
      </c>
      <c r="E146" s="5" t="s">
        <v>1036</v>
      </c>
      <c r="F146" s="5" t="s">
        <v>1040</v>
      </c>
      <c r="G146" s="5" t="s">
        <v>18</v>
      </c>
      <c r="H146" s="5" t="s">
        <v>19</v>
      </c>
      <c r="I146" s="5" t="s">
        <v>42</v>
      </c>
      <c r="J146" s="5">
        <v>30.41</v>
      </c>
      <c r="K146" s="5">
        <v>1</v>
      </c>
      <c r="L146" s="5">
        <v>1.5205</v>
      </c>
      <c r="M146" s="5">
        <v>31.930499999999999</v>
      </c>
      <c r="N146" s="6">
        <v>43518</v>
      </c>
      <c r="O146" s="7">
        <v>0.44166666666666665</v>
      </c>
      <c r="P146" s="5" t="s">
        <v>31</v>
      </c>
      <c r="Q146" s="5">
        <v>30.41</v>
      </c>
      <c r="R146" s="16">
        <f>Table1[[#This Row],[Selling Price]]-10</f>
        <v>20.41</v>
      </c>
      <c r="S146" s="18">
        <f>Table1[[#This Row],[Selling Price]]-Table1[[#This Row],[Cost Price]]</f>
        <v>10</v>
      </c>
      <c r="T146" s="5">
        <v>1.5205</v>
      </c>
      <c r="U146" s="5">
        <v>8.4</v>
      </c>
    </row>
    <row r="147" spans="2:21" ht="21" customHeight="1" x14ac:dyDescent="0.3">
      <c r="B147" s="1" t="s">
        <v>178</v>
      </c>
      <c r="C147" s="1" t="s">
        <v>16</v>
      </c>
      <c r="D147" s="1" t="s">
        <v>17</v>
      </c>
      <c r="E147" s="1" t="s">
        <v>1035</v>
      </c>
      <c r="F147" s="1" t="s">
        <v>1039</v>
      </c>
      <c r="G147" s="1" t="s">
        <v>25</v>
      </c>
      <c r="H147" s="1" t="s">
        <v>19</v>
      </c>
      <c r="I147" s="1" t="s">
        <v>30</v>
      </c>
      <c r="J147" s="1">
        <v>77.95</v>
      </c>
      <c r="K147" s="1">
        <v>6</v>
      </c>
      <c r="L147" s="1">
        <v>23.385000000000002</v>
      </c>
      <c r="M147" s="1">
        <v>491.08499999999998</v>
      </c>
      <c r="N147" s="2">
        <v>43486</v>
      </c>
      <c r="O147" s="3">
        <v>0.69236111111111109</v>
      </c>
      <c r="P147" s="1" t="s">
        <v>21</v>
      </c>
      <c r="Q147" s="1">
        <v>467.7</v>
      </c>
      <c r="R147" s="15">
        <f>Table1[[#This Row],[Selling Price]]-10</f>
        <v>457.7</v>
      </c>
      <c r="S147" s="17">
        <f>Table1[[#This Row],[Selling Price]]-Table1[[#This Row],[Cost Price]]</f>
        <v>10</v>
      </c>
      <c r="T147" s="1">
        <v>23.385000000000002</v>
      </c>
      <c r="U147" s="1">
        <v>8</v>
      </c>
    </row>
    <row r="148" spans="2:21" ht="21" customHeight="1" x14ac:dyDescent="0.3">
      <c r="B148" s="5" t="s">
        <v>179</v>
      </c>
      <c r="C148" s="5" t="s">
        <v>23</v>
      </c>
      <c r="D148" s="5" t="s">
        <v>24</v>
      </c>
      <c r="E148" s="5" t="s">
        <v>1036</v>
      </c>
      <c r="F148" s="5" t="s">
        <v>1040</v>
      </c>
      <c r="G148" s="5" t="s">
        <v>25</v>
      </c>
      <c r="H148" s="5" t="s">
        <v>19</v>
      </c>
      <c r="I148" s="5" t="s">
        <v>20</v>
      </c>
      <c r="J148" s="5">
        <v>46.26</v>
      </c>
      <c r="K148" s="5">
        <v>6</v>
      </c>
      <c r="L148" s="5">
        <v>13.878</v>
      </c>
      <c r="M148" s="5">
        <v>291.43799999999999</v>
      </c>
      <c r="N148" s="6">
        <v>43680</v>
      </c>
      <c r="O148" s="7">
        <v>0.71597222222222223</v>
      </c>
      <c r="P148" s="5" t="s">
        <v>31</v>
      </c>
      <c r="Q148" s="5">
        <v>277.56</v>
      </c>
      <c r="R148" s="16">
        <f>Table1[[#This Row],[Selling Price]]-10</f>
        <v>267.56</v>
      </c>
      <c r="S148" s="18">
        <f>Table1[[#This Row],[Selling Price]]-Table1[[#This Row],[Cost Price]]</f>
        <v>10</v>
      </c>
      <c r="T148" s="5">
        <v>13.878</v>
      </c>
      <c r="U148" s="5">
        <v>9.5</v>
      </c>
    </row>
    <row r="149" spans="2:21" ht="21" customHeight="1" x14ac:dyDescent="0.3">
      <c r="B149" s="1" t="s">
        <v>180</v>
      </c>
      <c r="C149" s="1" t="s">
        <v>16</v>
      </c>
      <c r="D149" s="1" t="s">
        <v>17</v>
      </c>
      <c r="E149" s="1" t="s">
        <v>1035</v>
      </c>
      <c r="F149" s="1" t="s">
        <v>1039</v>
      </c>
      <c r="G149" s="1" t="s">
        <v>18</v>
      </c>
      <c r="H149" s="1" t="s">
        <v>19</v>
      </c>
      <c r="I149" s="1" t="s">
        <v>44</v>
      </c>
      <c r="J149" s="1">
        <v>30.14</v>
      </c>
      <c r="K149" s="1">
        <v>10</v>
      </c>
      <c r="L149" s="1">
        <v>15.07</v>
      </c>
      <c r="M149" s="1">
        <v>316.47000000000003</v>
      </c>
      <c r="N149" s="2">
        <v>43740</v>
      </c>
      <c r="O149" s="3">
        <v>0.51944444444444449</v>
      </c>
      <c r="P149" s="1" t="s">
        <v>21</v>
      </c>
      <c r="Q149" s="1">
        <v>301.39999999999998</v>
      </c>
      <c r="R149" s="15">
        <f>Table1[[#This Row],[Selling Price]]-10</f>
        <v>291.39999999999998</v>
      </c>
      <c r="S149" s="17">
        <f>Table1[[#This Row],[Selling Price]]-Table1[[#This Row],[Cost Price]]</f>
        <v>10</v>
      </c>
      <c r="T149" s="1">
        <v>15.07</v>
      </c>
      <c r="U149" s="1">
        <v>9.1999999999999993</v>
      </c>
    </row>
    <row r="150" spans="2:21" ht="21" customHeight="1" x14ac:dyDescent="0.3">
      <c r="B150" s="5" t="s">
        <v>181</v>
      </c>
      <c r="C150" s="5" t="s">
        <v>23</v>
      </c>
      <c r="D150" s="5" t="s">
        <v>24</v>
      </c>
      <c r="E150" s="5" t="s">
        <v>1036</v>
      </c>
      <c r="F150" s="5" t="s">
        <v>1040</v>
      </c>
      <c r="G150" s="5" t="s">
        <v>25</v>
      </c>
      <c r="H150" s="5" t="s">
        <v>29</v>
      </c>
      <c r="I150" s="5" t="s">
        <v>20</v>
      </c>
      <c r="J150" s="5">
        <v>66.14</v>
      </c>
      <c r="K150" s="5">
        <v>4</v>
      </c>
      <c r="L150" s="5">
        <v>13.228</v>
      </c>
      <c r="M150" s="5">
        <v>277.78800000000001</v>
      </c>
      <c r="N150" s="6">
        <v>43543</v>
      </c>
      <c r="O150" s="7">
        <v>0.53194444444444444</v>
      </c>
      <c r="P150" s="5" t="s">
        <v>31</v>
      </c>
      <c r="Q150" s="5">
        <v>264.56</v>
      </c>
      <c r="R150" s="16">
        <f>Table1[[#This Row],[Selling Price]]-10</f>
        <v>254.56</v>
      </c>
      <c r="S150" s="18">
        <f>Table1[[#This Row],[Selling Price]]-Table1[[#This Row],[Cost Price]]</f>
        <v>10</v>
      </c>
      <c r="T150" s="5">
        <v>13.228</v>
      </c>
      <c r="U150" s="5">
        <v>5.6</v>
      </c>
    </row>
    <row r="151" spans="2:21" ht="21" customHeight="1" x14ac:dyDescent="0.3">
      <c r="B151" s="1" t="s">
        <v>182</v>
      </c>
      <c r="C151" s="1" t="s">
        <v>40</v>
      </c>
      <c r="D151" s="1" t="s">
        <v>41</v>
      </c>
      <c r="E151" s="1" t="s">
        <v>1037</v>
      </c>
      <c r="F151" s="1" t="s">
        <v>1039</v>
      </c>
      <c r="G151" s="1" t="s">
        <v>18</v>
      </c>
      <c r="H151" s="1" t="s">
        <v>29</v>
      </c>
      <c r="I151" s="1" t="s">
        <v>30</v>
      </c>
      <c r="J151" s="1">
        <v>71.86</v>
      </c>
      <c r="K151" s="1">
        <v>8</v>
      </c>
      <c r="L151" s="1">
        <v>28.744</v>
      </c>
      <c r="M151" s="1">
        <v>603.62400000000002</v>
      </c>
      <c r="N151" s="2">
        <v>43619</v>
      </c>
      <c r="O151" s="3">
        <v>0.62986111111111109</v>
      </c>
      <c r="P151" s="1" t="s">
        <v>31</v>
      </c>
      <c r="Q151" s="1">
        <v>574.88</v>
      </c>
      <c r="R151" s="15">
        <f>Table1[[#This Row],[Selling Price]]-10</f>
        <v>564.88</v>
      </c>
      <c r="S151" s="17">
        <f>Table1[[#This Row],[Selling Price]]-Table1[[#This Row],[Cost Price]]</f>
        <v>10</v>
      </c>
      <c r="T151" s="1">
        <v>28.744</v>
      </c>
      <c r="U151" s="1">
        <v>6.2</v>
      </c>
    </row>
    <row r="152" spans="2:21" ht="21" customHeight="1" x14ac:dyDescent="0.3">
      <c r="B152" s="5" t="s">
        <v>183</v>
      </c>
      <c r="C152" s="5" t="s">
        <v>16</v>
      </c>
      <c r="D152" s="5" t="s">
        <v>17</v>
      </c>
      <c r="E152" s="5" t="s">
        <v>1035</v>
      </c>
      <c r="F152" s="5" t="s">
        <v>1039</v>
      </c>
      <c r="G152" s="5" t="s">
        <v>25</v>
      </c>
      <c r="H152" s="5" t="s">
        <v>29</v>
      </c>
      <c r="I152" s="5" t="s">
        <v>20</v>
      </c>
      <c r="J152" s="5">
        <v>32.46</v>
      </c>
      <c r="K152" s="5">
        <v>8</v>
      </c>
      <c r="L152" s="5">
        <v>12.984</v>
      </c>
      <c r="M152" s="5">
        <v>272.66399999999999</v>
      </c>
      <c r="N152" s="6">
        <v>43551</v>
      </c>
      <c r="O152" s="7">
        <v>0.57500000000000007</v>
      </c>
      <c r="P152" s="5" t="s">
        <v>31</v>
      </c>
      <c r="Q152" s="5">
        <v>259.68</v>
      </c>
      <c r="R152" s="16">
        <f>Table1[[#This Row],[Selling Price]]-10</f>
        <v>249.68</v>
      </c>
      <c r="S152" s="18">
        <f>Table1[[#This Row],[Selling Price]]-Table1[[#This Row],[Cost Price]]</f>
        <v>10</v>
      </c>
      <c r="T152" s="5">
        <v>12.984</v>
      </c>
      <c r="U152" s="5">
        <v>4.9000000000000004</v>
      </c>
    </row>
    <row r="153" spans="2:21" ht="21" customHeight="1" x14ac:dyDescent="0.3">
      <c r="B153" s="1" t="s">
        <v>184</v>
      </c>
      <c r="C153" s="1" t="s">
        <v>40</v>
      </c>
      <c r="D153" s="1" t="s">
        <v>41</v>
      </c>
      <c r="E153" s="1" t="s">
        <v>1037</v>
      </c>
      <c r="F153" s="1" t="s">
        <v>1039</v>
      </c>
      <c r="G153" s="1" t="s">
        <v>18</v>
      </c>
      <c r="H153" s="1" t="s">
        <v>19</v>
      </c>
      <c r="I153" s="1" t="s">
        <v>44</v>
      </c>
      <c r="J153" s="1">
        <v>91.54</v>
      </c>
      <c r="K153" s="1">
        <v>4</v>
      </c>
      <c r="L153" s="1">
        <v>18.308</v>
      </c>
      <c r="M153" s="1">
        <v>384.46800000000002</v>
      </c>
      <c r="N153" s="2">
        <v>43547</v>
      </c>
      <c r="O153" s="3">
        <v>0.80555555555555547</v>
      </c>
      <c r="P153" s="1" t="s">
        <v>31</v>
      </c>
      <c r="Q153" s="1">
        <v>366.16</v>
      </c>
      <c r="R153" s="15">
        <f>Table1[[#This Row],[Selling Price]]-10</f>
        <v>356.16</v>
      </c>
      <c r="S153" s="17">
        <f>Table1[[#This Row],[Selling Price]]-Table1[[#This Row],[Cost Price]]</f>
        <v>10</v>
      </c>
      <c r="T153" s="1">
        <v>18.308</v>
      </c>
      <c r="U153" s="1">
        <v>4.8</v>
      </c>
    </row>
    <row r="154" spans="2:21" ht="21" customHeight="1" x14ac:dyDescent="0.3">
      <c r="B154" s="5" t="s">
        <v>185</v>
      </c>
      <c r="C154" s="5" t="s">
        <v>23</v>
      </c>
      <c r="D154" s="5" t="s">
        <v>24</v>
      </c>
      <c r="E154" s="5" t="s">
        <v>1036</v>
      </c>
      <c r="F154" s="5" t="s">
        <v>1040</v>
      </c>
      <c r="G154" s="5" t="s">
        <v>18</v>
      </c>
      <c r="H154" s="5" t="s">
        <v>29</v>
      </c>
      <c r="I154" s="5" t="s">
        <v>34</v>
      </c>
      <c r="J154" s="5">
        <v>34.56</v>
      </c>
      <c r="K154" s="5">
        <v>7</v>
      </c>
      <c r="L154" s="5">
        <v>12.096</v>
      </c>
      <c r="M154" s="5">
        <v>254.01599999999999</v>
      </c>
      <c r="N154" s="6">
        <v>43772</v>
      </c>
      <c r="O154" s="7">
        <v>0.67152777777777783</v>
      </c>
      <c r="P154" s="5" t="s">
        <v>31</v>
      </c>
      <c r="Q154" s="5">
        <v>241.92</v>
      </c>
      <c r="R154" s="16">
        <f>Table1[[#This Row],[Selling Price]]-10</f>
        <v>231.92</v>
      </c>
      <c r="S154" s="18">
        <f>Table1[[#This Row],[Selling Price]]-Table1[[#This Row],[Cost Price]]</f>
        <v>10</v>
      </c>
      <c r="T154" s="5">
        <v>12.096</v>
      </c>
      <c r="U154" s="5">
        <v>7.3</v>
      </c>
    </row>
    <row r="155" spans="2:21" ht="21" customHeight="1" x14ac:dyDescent="0.3">
      <c r="B155" s="1" t="s">
        <v>186</v>
      </c>
      <c r="C155" s="1" t="s">
        <v>16</v>
      </c>
      <c r="D155" s="1" t="s">
        <v>17</v>
      </c>
      <c r="E155" s="1" t="s">
        <v>1035</v>
      </c>
      <c r="F155" s="1" t="s">
        <v>1039</v>
      </c>
      <c r="G155" s="1" t="s">
        <v>25</v>
      </c>
      <c r="H155" s="1" t="s">
        <v>29</v>
      </c>
      <c r="I155" s="1" t="s">
        <v>44</v>
      </c>
      <c r="J155" s="1">
        <v>83.24</v>
      </c>
      <c r="K155" s="1">
        <v>9</v>
      </c>
      <c r="L155" s="1">
        <v>37.457999999999998</v>
      </c>
      <c r="M155" s="1">
        <v>786.61800000000005</v>
      </c>
      <c r="N155" s="2">
        <v>43494</v>
      </c>
      <c r="O155" s="3">
        <v>0.49722222222222223</v>
      </c>
      <c r="P155" s="1" t="s">
        <v>31</v>
      </c>
      <c r="Q155" s="1">
        <v>749.16</v>
      </c>
      <c r="R155" s="15">
        <f>Table1[[#This Row],[Selling Price]]-10</f>
        <v>739.16</v>
      </c>
      <c r="S155" s="17">
        <f>Table1[[#This Row],[Selling Price]]-Table1[[#This Row],[Cost Price]]</f>
        <v>10</v>
      </c>
      <c r="T155" s="1">
        <v>37.457999999999998</v>
      </c>
      <c r="U155" s="1">
        <v>7.4</v>
      </c>
    </row>
    <row r="156" spans="2:21" ht="21" customHeight="1" x14ac:dyDescent="0.3">
      <c r="B156" s="5" t="s">
        <v>187</v>
      </c>
      <c r="C156" s="5" t="s">
        <v>23</v>
      </c>
      <c r="D156" s="5" t="s">
        <v>24</v>
      </c>
      <c r="E156" s="5" t="s">
        <v>1036</v>
      </c>
      <c r="F156" s="5" t="s">
        <v>1040</v>
      </c>
      <c r="G156" s="5" t="s">
        <v>25</v>
      </c>
      <c r="H156" s="5" t="s">
        <v>19</v>
      </c>
      <c r="I156" s="5" t="s">
        <v>42</v>
      </c>
      <c r="J156" s="5">
        <v>16.48</v>
      </c>
      <c r="K156" s="5">
        <v>6</v>
      </c>
      <c r="L156" s="5">
        <v>4.944</v>
      </c>
      <c r="M156" s="5">
        <v>103.824</v>
      </c>
      <c r="N156" s="6">
        <v>43648</v>
      </c>
      <c r="O156" s="7">
        <v>0.76597222222222217</v>
      </c>
      <c r="P156" s="5" t="s">
        <v>21</v>
      </c>
      <c r="Q156" s="5">
        <v>98.88</v>
      </c>
      <c r="R156" s="16">
        <f>Table1[[#This Row],[Selling Price]]-10</f>
        <v>88.88</v>
      </c>
      <c r="S156" s="18">
        <f>Table1[[#This Row],[Selling Price]]-Table1[[#This Row],[Cost Price]]</f>
        <v>10</v>
      </c>
      <c r="T156" s="5">
        <v>4.944</v>
      </c>
      <c r="U156" s="5">
        <v>9.9</v>
      </c>
    </row>
    <row r="157" spans="2:21" ht="21" customHeight="1" x14ac:dyDescent="0.3">
      <c r="B157" s="1" t="s">
        <v>188</v>
      </c>
      <c r="C157" s="1" t="s">
        <v>23</v>
      </c>
      <c r="D157" s="1" t="s">
        <v>24</v>
      </c>
      <c r="E157" s="1" t="s">
        <v>1036</v>
      </c>
      <c r="F157" s="1" t="s">
        <v>1040</v>
      </c>
      <c r="G157" s="1" t="s">
        <v>25</v>
      </c>
      <c r="H157" s="1" t="s">
        <v>19</v>
      </c>
      <c r="I157" s="1" t="s">
        <v>34</v>
      </c>
      <c r="J157" s="1">
        <v>80.97</v>
      </c>
      <c r="K157" s="1">
        <v>8</v>
      </c>
      <c r="L157" s="1">
        <v>32.387999999999998</v>
      </c>
      <c r="M157" s="1">
        <v>680.14800000000002</v>
      </c>
      <c r="N157" s="2">
        <v>43493</v>
      </c>
      <c r="O157" s="3">
        <v>0.54513888888888895</v>
      </c>
      <c r="P157" s="1" t="s">
        <v>27</v>
      </c>
      <c r="Q157" s="1">
        <v>647.76</v>
      </c>
      <c r="R157" s="15">
        <f>Table1[[#This Row],[Selling Price]]-10</f>
        <v>637.76</v>
      </c>
      <c r="S157" s="17">
        <f>Table1[[#This Row],[Selling Price]]-Table1[[#This Row],[Cost Price]]</f>
        <v>10</v>
      </c>
      <c r="T157" s="1">
        <v>32.387999999999998</v>
      </c>
      <c r="U157" s="1">
        <v>9.3000000000000007</v>
      </c>
    </row>
    <row r="158" spans="2:21" ht="21" customHeight="1" x14ac:dyDescent="0.3">
      <c r="B158" s="5" t="s">
        <v>189</v>
      </c>
      <c r="C158" s="5" t="s">
        <v>16</v>
      </c>
      <c r="D158" s="5" t="s">
        <v>17</v>
      </c>
      <c r="E158" s="5" t="s">
        <v>1035</v>
      </c>
      <c r="F158" s="5" t="s">
        <v>1039</v>
      </c>
      <c r="G158" s="5" t="s">
        <v>18</v>
      </c>
      <c r="H158" s="5" t="s">
        <v>29</v>
      </c>
      <c r="I158" s="5" t="s">
        <v>42</v>
      </c>
      <c r="J158" s="5">
        <v>92.29</v>
      </c>
      <c r="K158" s="5">
        <v>5</v>
      </c>
      <c r="L158" s="5">
        <v>23.072500000000002</v>
      </c>
      <c r="M158" s="5">
        <v>484.52249999999998</v>
      </c>
      <c r="N158" s="6">
        <v>43516</v>
      </c>
      <c r="O158" s="7">
        <v>0.66319444444444442</v>
      </c>
      <c r="P158" s="5" t="s">
        <v>31</v>
      </c>
      <c r="Q158" s="5">
        <v>461.45</v>
      </c>
      <c r="R158" s="16">
        <f>Table1[[#This Row],[Selling Price]]-10</f>
        <v>451.45</v>
      </c>
      <c r="S158" s="18">
        <f>Table1[[#This Row],[Selling Price]]-Table1[[#This Row],[Cost Price]]</f>
        <v>10</v>
      </c>
      <c r="T158" s="5">
        <v>23.072500000000002</v>
      </c>
      <c r="U158" s="5">
        <v>9</v>
      </c>
    </row>
    <row r="159" spans="2:21" ht="21" customHeight="1" x14ac:dyDescent="0.3">
      <c r="B159" s="1" t="s">
        <v>190</v>
      </c>
      <c r="C159" s="1" t="s">
        <v>40</v>
      </c>
      <c r="D159" s="1" t="s">
        <v>41</v>
      </c>
      <c r="E159" s="1" t="s">
        <v>1037</v>
      </c>
      <c r="F159" s="1" t="s">
        <v>1039</v>
      </c>
      <c r="G159" s="1" t="s">
        <v>18</v>
      </c>
      <c r="H159" s="1" t="s">
        <v>29</v>
      </c>
      <c r="I159" s="1" t="s">
        <v>26</v>
      </c>
      <c r="J159" s="1">
        <v>72.17</v>
      </c>
      <c r="K159" s="1">
        <v>1</v>
      </c>
      <c r="L159" s="1">
        <v>3.6084999999999998</v>
      </c>
      <c r="M159" s="1">
        <v>75.778499999999994</v>
      </c>
      <c r="N159" s="2">
        <v>43556</v>
      </c>
      <c r="O159" s="3">
        <v>0.81944444444444453</v>
      </c>
      <c r="P159" s="1" t="s">
        <v>27</v>
      </c>
      <c r="Q159" s="1">
        <v>72.17</v>
      </c>
      <c r="R159" s="15">
        <f>Table1[[#This Row],[Selling Price]]-10</f>
        <v>62.17</v>
      </c>
      <c r="S159" s="17">
        <f>Table1[[#This Row],[Selling Price]]-Table1[[#This Row],[Cost Price]]</f>
        <v>10</v>
      </c>
      <c r="T159" s="1">
        <v>3.6084999999999998</v>
      </c>
      <c r="U159" s="1">
        <v>6.1</v>
      </c>
    </row>
    <row r="160" spans="2:21" ht="21" customHeight="1" x14ac:dyDescent="0.3">
      <c r="B160" s="5" t="s">
        <v>191</v>
      </c>
      <c r="C160" s="5" t="s">
        <v>40</v>
      </c>
      <c r="D160" s="5" t="s">
        <v>41</v>
      </c>
      <c r="E160" s="5" t="s">
        <v>1037</v>
      </c>
      <c r="F160" s="5" t="s">
        <v>1039</v>
      </c>
      <c r="G160" s="5" t="s">
        <v>25</v>
      </c>
      <c r="H160" s="5" t="s">
        <v>29</v>
      </c>
      <c r="I160" s="5" t="s">
        <v>30</v>
      </c>
      <c r="J160" s="5">
        <v>50.28</v>
      </c>
      <c r="K160" s="5">
        <v>5</v>
      </c>
      <c r="L160" s="5">
        <v>12.57</v>
      </c>
      <c r="M160" s="5">
        <v>263.97000000000003</v>
      </c>
      <c r="N160" s="6">
        <v>43649</v>
      </c>
      <c r="O160" s="7">
        <v>0.58194444444444449</v>
      </c>
      <c r="P160" s="5" t="s">
        <v>21</v>
      </c>
      <c r="Q160" s="5">
        <v>251.4</v>
      </c>
      <c r="R160" s="16">
        <f>Table1[[#This Row],[Selling Price]]-10</f>
        <v>241.4</v>
      </c>
      <c r="S160" s="18">
        <f>Table1[[#This Row],[Selling Price]]-Table1[[#This Row],[Cost Price]]</f>
        <v>10</v>
      </c>
      <c r="T160" s="5">
        <v>12.57</v>
      </c>
      <c r="U160" s="5">
        <v>9.6999999999999993</v>
      </c>
    </row>
    <row r="161" spans="2:21" ht="21" customHeight="1" x14ac:dyDescent="0.3">
      <c r="B161" s="1" t="s">
        <v>192</v>
      </c>
      <c r="C161" s="1" t="s">
        <v>40</v>
      </c>
      <c r="D161" s="1" t="s">
        <v>41</v>
      </c>
      <c r="E161" s="1" t="s">
        <v>1037</v>
      </c>
      <c r="F161" s="1" t="s">
        <v>1039</v>
      </c>
      <c r="G161" s="1" t="s">
        <v>18</v>
      </c>
      <c r="H161" s="1" t="s">
        <v>29</v>
      </c>
      <c r="I161" s="1" t="s">
        <v>20</v>
      </c>
      <c r="J161" s="1">
        <v>97.22</v>
      </c>
      <c r="K161" s="1">
        <v>9</v>
      </c>
      <c r="L161" s="1">
        <v>43.749000000000002</v>
      </c>
      <c r="M161" s="1">
        <v>918.72900000000004</v>
      </c>
      <c r="N161" s="2">
        <v>43554</v>
      </c>
      <c r="O161" s="3">
        <v>0.61319444444444449</v>
      </c>
      <c r="P161" s="1" t="s">
        <v>21</v>
      </c>
      <c r="Q161" s="1">
        <v>874.98</v>
      </c>
      <c r="R161" s="15">
        <f>Table1[[#This Row],[Selling Price]]-10</f>
        <v>864.98</v>
      </c>
      <c r="S161" s="17">
        <f>Table1[[#This Row],[Selling Price]]-Table1[[#This Row],[Cost Price]]</f>
        <v>10</v>
      </c>
      <c r="T161" s="1">
        <v>43.749000000000002</v>
      </c>
      <c r="U161" s="1">
        <v>6</v>
      </c>
    </row>
    <row r="162" spans="2:21" ht="21" customHeight="1" x14ac:dyDescent="0.3">
      <c r="B162" s="5" t="s">
        <v>193</v>
      </c>
      <c r="C162" s="5" t="s">
        <v>40</v>
      </c>
      <c r="D162" s="5" t="s">
        <v>41</v>
      </c>
      <c r="E162" s="5" t="s">
        <v>1037</v>
      </c>
      <c r="F162" s="5" t="s">
        <v>1039</v>
      </c>
      <c r="G162" s="5" t="s">
        <v>25</v>
      </c>
      <c r="H162" s="5" t="s">
        <v>29</v>
      </c>
      <c r="I162" s="5" t="s">
        <v>34</v>
      </c>
      <c r="J162" s="5">
        <v>93.39</v>
      </c>
      <c r="K162" s="5">
        <v>6</v>
      </c>
      <c r="L162" s="5">
        <v>28.016999999999999</v>
      </c>
      <c r="M162" s="5">
        <v>588.35699999999997</v>
      </c>
      <c r="N162" s="6">
        <v>43551</v>
      </c>
      <c r="O162" s="7">
        <v>0.8041666666666667</v>
      </c>
      <c r="P162" s="5" t="s">
        <v>21</v>
      </c>
      <c r="Q162" s="5">
        <v>560.34</v>
      </c>
      <c r="R162" s="16">
        <f>Table1[[#This Row],[Selling Price]]-10</f>
        <v>550.34</v>
      </c>
      <c r="S162" s="18">
        <f>Table1[[#This Row],[Selling Price]]-Table1[[#This Row],[Cost Price]]</f>
        <v>10</v>
      </c>
      <c r="T162" s="5">
        <v>28.016999999999999</v>
      </c>
      <c r="U162" s="5">
        <v>10</v>
      </c>
    </row>
    <row r="163" spans="2:21" ht="21" customHeight="1" x14ac:dyDescent="0.3">
      <c r="B163" s="1" t="s">
        <v>194</v>
      </c>
      <c r="C163" s="1" t="s">
        <v>23</v>
      </c>
      <c r="D163" s="1" t="s">
        <v>24</v>
      </c>
      <c r="E163" s="1" t="s">
        <v>1036</v>
      </c>
      <c r="F163" s="1" t="s">
        <v>1040</v>
      </c>
      <c r="G163" s="1" t="s">
        <v>25</v>
      </c>
      <c r="H163" s="1" t="s">
        <v>19</v>
      </c>
      <c r="I163" s="1" t="s">
        <v>42</v>
      </c>
      <c r="J163" s="1">
        <v>43.18</v>
      </c>
      <c r="K163" s="1">
        <v>8</v>
      </c>
      <c r="L163" s="1">
        <v>17.271999999999998</v>
      </c>
      <c r="M163" s="1">
        <v>362.71199999999999</v>
      </c>
      <c r="N163" s="2">
        <v>43484</v>
      </c>
      <c r="O163" s="3">
        <v>0.81874999999999998</v>
      </c>
      <c r="P163" s="1" t="s">
        <v>31</v>
      </c>
      <c r="Q163" s="1">
        <v>345.44</v>
      </c>
      <c r="R163" s="15">
        <f>Table1[[#This Row],[Selling Price]]-10</f>
        <v>335.44</v>
      </c>
      <c r="S163" s="17">
        <f>Table1[[#This Row],[Selling Price]]-Table1[[#This Row],[Cost Price]]</f>
        <v>10</v>
      </c>
      <c r="T163" s="1">
        <v>17.271999999999998</v>
      </c>
      <c r="U163" s="1">
        <v>8.3000000000000007</v>
      </c>
    </row>
    <row r="164" spans="2:21" ht="21" customHeight="1" x14ac:dyDescent="0.3">
      <c r="B164" s="5" t="s">
        <v>195</v>
      </c>
      <c r="C164" s="5" t="s">
        <v>16</v>
      </c>
      <c r="D164" s="5" t="s">
        <v>17</v>
      </c>
      <c r="E164" s="5" t="s">
        <v>1035</v>
      </c>
      <c r="F164" s="5" t="s">
        <v>1039</v>
      </c>
      <c r="G164" s="5" t="s">
        <v>25</v>
      </c>
      <c r="H164" s="5" t="s">
        <v>29</v>
      </c>
      <c r="I164" s="5" t="s">
        <v>34</v>
      </c>
      <c r="J164" s="5">
        <v>63.69</v>
      </c>
      <c r="K164" s="5">
        <v>1</v>
      </c>
      <c r="L164" s="5">
        <v>3.1844999999999999</v>
      </c>
      <c r="M164" s="5">
        <v>66.874499999999998</v>
      </c>
      <c r="N164" s="6">
        <v>43521</v>
      </c>
      <c r="O164" s="7">
        <v>0.68125000000000002</v>
      </c>
      <c r="P164" s="5" t="s">
        <v>27</v>
      </c>
      <c r="Q164" s="5">
        <v>63.69</v>
      </c>
      <c r="R164" s="16">
        <f>Table1[[#This Row],[Selling Price]]-10</f>
        <v>53.69</v>
      </c>
      <c r="S164" s="18">
        <f>Table1[[#This Row],[Selling Price]]-Table1[[#This Row],[Cost Price]]</f>
        <v>10</v>
      </c>
      <c r="T164" s="5">
        <v>3.1844999999999999</v>
      </c>
      <c r="U164" s="5">
        <v>6</v>
      </c>
    </row>
    <row r="165" spans="2:21" ht="21" customHeight="1" x14ac:dyDescent="0.3">
      <c r="B165" s="1" t="s">
        <v>196</v>
      </c>
      <c r="C165" s="1" t="s">
        <v>16</v>
      </c>
      <c r="D165" s="1" t="s">
        <v>17</v>
      </c>
      <c r="E165" s="1" t="s">
        <v>1035</v>
      </c>
      <c r="F165" s="1" t="s">
        <v>1039</v>
      </c>
      <c r="G165" s="1" t="s">
        <v>25</v>
      </c>
      <c r="H165" s="1" t="s">
        <v>29</v>
      </c>
      <c r="I165" s="1" t="s">
        <v>42</v>
      </c>
      <c r="J165" s="1">
        <v>45.79</v>
      </c>
      <c r="K165" s="1">
        <v>7</v>
      </c>
      <c r="L165" s="1">
        <v>16.026499999999999</v>
      </c>
      <c r="M165" s="1">
        <v>336.55650000000003</v>
      </c>
      <c r="N165" s="2">
        <v>43537</v>
      </c>
      <c r="O165" s="3">
        <v>0.8222222222222223</v>
      </c>
      <c r="P165" s="1" t="s">
        <v>31</v>
      </c>
      <c r="Q165" s="1">
        <v>320.52999999999997</v>
      </c>
      <c r="R165" s="15">
        <f>Table1[[#This Row],[Selling Price]]-10</f>
        <v>310.52999999999997</v>
      </c>
      <c r="S165" s="17">
        <f>Table1[[#This Row],[Selling Price]]-Table1[[#This Row],[Cost Price]]</f>
        <v>10</v>
      </c>
      <c r="T165" s="1">
        <v>16.026499999999999</v>
      </c>
      <c r="U165" s="1">
        <v>7</v>
      </c>
    </row>
    <row r="166" spans="2:21" ht="21" customHeight="1" x14ac:dyDescent="0.3">
      <c r="B166" s="5" t="s">
        <v>197</v>
      </c>
      <c r="C166" s="5" t="s">
        <v>23</v>
      </c>
      <c r="D166" s="5" t="s">
        <v>24</v>
      </c>
      <c r="E166" s="5" t="s">
        <v>1036</v>
      </c>
      <c r="F166" s="5" t="s">
        <v>1040</v>
      </c>
      <c r="G166" s="5" t="s">
        <v>25</v>
      </c>
      <c r="H166" s="5" t="s">
        <v>29</v>
      </c>
      <c r="I166" s="5" t="s">
        <v>34</v>
      </c>
      <c r="J166" s="5">
        <v>76.400000000000006</v>
      </c>
      <c r="K166" s="5">
        <v>2</v>
      </c>
      <c r="L166" s="5">
        <v>7.64</v>
      </c>
      <c r="M166" s="5">
        <v>160.44</v>
      </c>
      <c r="N166" s="6">
        <v>43495</v>
      </c>
      <c r="O166" s="7">
        <v>0.8208333333333333</v>
      </c>
      <c r="P166" s="5" t="s">
        <v>21</v>
      </c>
      <c r="Q166" s="5">
        <v>152.80000000000001</v>
      </c>
      <c r="R166" s="16">
        <f>Table1[[#This Row],[Selling Price]]-10</f>
        <v>142.80000000000001</v>
      </c>
      <c r="S166" s="18">
        <f>Table1[[#This Row],[Selling Price]]-Table1[[#This Row],[Cost Price]]</f>
        <v>10</v>
      </c>
      <c r="T166" s="5">
        <v>7.64</v>
      </c>
      <c r="U166" s="5">
        <v>6.5</v>
      </c>
    </row>
    <row r="167" spans="2:21" ht="21" customHeight="1" x14ac:dyDescent="0.3">
      <c r="B167" s="1" t="s">
        <v>198</v>
      </c>
      <c r="C167" s="1" t="s">
        <v>40</v>
      </c>
      <c r="D167" s="1" t="s">
        <v>41</v>
      </c>
      <c r="E167" s="1" t="s">
        <v>1037</v>
      </c>
      <c r="F167" s="1" t="s">
        <v>1039</v>
      </c>
      <c r="G167" s="1" t="s">
        <v>25</v>
      </c>
      <c r="H167" s="1" t="s">
        <v>29</v>
      </c>
      <c r="I167" s="1" t="s">
        <v>42</v>
      </c>
      <c r="J167" s="1">
        <v>39.9</v>
      </c>
      <c r="K167" s="1">
        <v>10</v>
      </c>
      <c r="L167" s="1">
        <v>19.95</v>
      </c>
      <c r="M167" s="1">
        <v>418.95</v>
      </c>
      <c r="N167" s="2">
        <v>43516</v>
      </c>
      <c r="O167" s="3">
        <v>0.64166666666666672</v>
      </c>
      <c r="P167" s="1" t="s">
        <v>31</v>
      </c>
      <c r="Q167" s="1">
        <v>399</v>
      </c>
      <c r="R167" s="15">
        <f>Table1[[#This Row],[Selling Price]]-10</f>
        <v>389</v>
      </c>
      <c r="S167" s="17">
        <f>Table1[[#This Row],[Selling Price]]-Table1[[#This Row],[Cost Price]]</f>
        <v>10</v>
      </c>
      <c r="T167" s="1">
        <v>19.95</v>
      </c>
      <c r="U167" s="1">
        <v>5.9</v>
      </c>
    </row>
    <row r="168" spans="2:21" ht="21" customHeight="1" x14ac:dyDescent="0.3">
      <c r="B168" s="5" t="s">
        <v>199</v>
      </c>
      <c r="C168" s="5" t="s">
        <v>40</v>
      </c>
      <c r="D168" s="5" t="s">
        <v>41</v>
      </c>
      <c r="E168" s="5" t="s">
        <v>1037</v>
      </c>
      <c r="F168" s="5" t="s">
        <v>1039</v>
      </c>
      <c r="G168" s="5" t="s">
        <v>18</v>
      </c>
      <c r="H168" s="5" t="s">
        <v>29</v>
      </c>
      <c r="I168" s="5" t="s">
        <v>20</v>
      </c>
      <c r="J168" s="5">
        <v>42.57</v>
      </c>
      <c r="K168" s="5">
        <v>8</v>
      </c>
      <c r="L168" s="5">
        <v>17.027999999999999</v>
      </c>
      <c r="M168" s="5">
        <v>357.58800000000002</v>
      </c>
      <c r="N168" s="6">
        <v>43521</v>
      </c>
      <c r="O168" s="7">
        <v>0.59166666666666667</v>
      </c>
      <c r="P168" s="5" t="s">
        <v>21</v>
      </c>
      <c r="Q168" s="5">
        <v>340.56</v>
      </c>
      <c r="R168" s="16">
        <f>Table1[[#This Row],[Selling Price]]-10</f>
        <v>330.56</v>
      </c>
      <c r="S168" s="18">
        <f>Table1[[#This Row],[Selling Price]]-Table1[[#This Row],[Cost Price]]</f>
        <v>10</v>
      </c>
      <c r="T168" s="5">
        <v>17.027999999999999</v>
      </c>
      <c r="U168" s="5">
        <v>5.6</v>
      </c>
    </row>
    <row r="169" spans="2:21" ht="21" customHeight="1" x14ac:dyDescent="0.3">
      <c r="B169" s="1" t="s">
        <v>200</v>
      </c>
      <c r="C169" s="1" t="s">
        <v>23</v>
      </c>
      <c r="D169" s="1" t="s">
        <v>24</v>
      </c>
      <c r="E169" s="1" t="s">
        <v>1036</v>
      </c>
      <c r="F169" s="1" t="s">
        <v>1040</v>
      </c>
      <c r="G169" s="1" t="s">
        <v>25</v>
      </c>
      <c r="H169" s="1" t="s">
        <v>29</v>
      </c>
      <c r="I169" s="1" t="s">
        <v>30</v>
      </c>
      <c r="J169" s="1">
        <v>95.58</v>
      </c>
      <c r="K169" s="1">
        <v>10</v>
      </c>
      <c r="L169" s="1">
        <v>47.79</v>
      </c>
      <c r="M169" s="1">
        <v>1003.59</v>
      </c>
      <c r="N169" s="2">
        <v>43481</v>
      </c>
      <c r="O169" s="3">
        <v>0.56388888888888888</v>
      </c>
      <c r="P169" s="1" t="s">
        <v>27</v>
      </c>
      <c r="Q169" s="1">
        <v>955.8</v>
      </c>
      <c r="R169" s="15">
        <f>Table1[[#This Row],[Selling Price]]-10</f>
        <v>945.8</v>
      </c>
      <c r="S169" s="17">
        <f>Table1[[#This Row],[Selling Price]]-Table1[[#This Row],[Cost Price]]</f>
        <v>10</v>
      </c>
      <c r="T169" s="1">
        <v>47.79</v>
      </c>
      <c r="U169" s="1">
        <v>4.8</v>
      </c>
    </row>
    <row r="170" spans="2:21" ht="21" customHeight="1" x14ac:dyDescent="0.3">
      <c r="B170" s="5" t="s">
        <v>201</v>
      </c>
      <c r="C170" s="5" t="s">
        <v>16</v>
      </c>
      <c r="D170" s="5" t="s">
        <v>17</v>
      </c>
      <c r="E170" s="5" t="s">
        <v>1035</v>
      </c>
      <c r="F170" s="5" t="s">
        <v>1039</v>
      </c>
      <c r="G170" s="5" t="s">
        <v>25</v>
      </c>
      <c r="H170" s="5" t="s">
        <v>29</v>
      </c>
      <c r="I170" s="5" t="s">
        <v>44</v>
      </c>
      <c r="J170" s="5">
        <v>98.98</v>
      </c>
      <c r="K170" s="5">
        <v>10</v>
      </c>
      <c r="L170" s="5">
        <v>49.49</v>
      </c>
      <c r="M170" s="5">
        <v>1039.29</v>
      </c>
      <c r="N170" s="6">
        <v>43679</v>
      </c>
      <c r="O170" s="7">
        <v>0.68055555555555547</v>
      </c>
      <c r="P170" s="5" t="s">
        <v>31</v>
      </c>
      <c r="Q170" s="5">
        <v>989.8</v>
      </c>
      <c r="R170" s="16">
        <f>Table1[[#This Row],[Selling Price]]-10</f>
        <v>979.8</v>
      </c>
      <c r="S170" s="18">
        <f>Table1[[#This Row],[Selling Price]]-Table1[[#This Row],[Cost Price]]</f>
        <v>10</v>
      </c>
      <c r="T170" s="5">
        <v>49.49</v>
      </c>
      <c r="U170" s="5">
        <v>8.6999999999999993</v>
      </c>
    </row>
    <row r="171" spans="2:21" ht="21" customHeight="1" x14ac:dyDescent="0.3">
      <c r="B171" s="1" t="s">
        <v>202</v>
      </c>
      <c r="C171" s="1" t="s">
        <v>16</v>
      </c>
      <c r="D171" s="1" t="s">
        <v>17</v>
      </c>
      <c r="E171" s="1" t="s">
        <v>1035</v>
      </c>
      <c r="F171" s="1" t="s">
        <v>1039</v>
      </c>
      <c r="G171" s="1" t="s">
        <v>25</v>
      </c>
      <c r="H171" s="1" t="s">
        <v>29</v>
      </c>
      <c r="I171" s="1" t="s">
        <v>42</v>
      </c>
      <c r="J171" s="1">
        <v>51.28</v>
      </c>
      <c r="K171" s="1">
        <v>6</v>
      </c>
      <c r="L171" s="1">
        <v>15.384</v>
      </c>
      <c r="M171" s="1">
        <v>323.06400000000002</v>
      </c>
      <c r="N171" s="2">
        <v>43484</v>
      </c>
      <c r="O171" s="3">
        <v>0.68819444444444444</v>
      </c>
      <c r="P171" s="1" t="s">
        <v>27</v>
      </c>
      <c r="Q171" s="1">
        <v>307.68</v>
      </c>
      <c r="R171" s="15">
        <f>Table1[[#This Row],[Selling Price]]-10</f>
        <v>297.68</v>
      </c>
      <c r="S171" s="17">
        <f>Table1[[#This Row],[Selling Price]]-Table1[[#This Row],[Cost Price]]</f>
        <v>10</v>
      </c>
      <c r="T171" s="1">
        <v>15.384</v>
      </c>
      <c r="U171" s="1">
        <v>6.5</v>
      </c>
    </row>
    <row r="172" spans="2:21" ht="21" customHeight="1" x14ac:dyDescent="0.3">
      <c r="B172" s="5" t="s">
        <v>203</v>
      </c>
      <c r="C172" s="5" t="s">
        <v>16</v>
      </c>
      <c r="D172" s="5" t="s">
        <v>17</v>
      </c>
      <c r="E172" s="5" t="s">
        <v>1035</v>
      </c>
      <c r="F172" s="5" t="s">
        <v>1039</v>
      </c>
      <c r="G172" s="5" t="s">
        <v>18</v>
      </c>
      <c r="H172" s="5" t="s">
        <v>29</v>
      </c>
      <c r="I172" s="5" t="s">
        <v>34</v>
      </c>
      <c r="J172" s="5">
        <v>69.52</v>
      </c>
      <c r="K172" s="5">
        <v>7</v>
      </c>
      <c r="L172" s="5">
        <v>24.332000000000001</v>
      </c>
      <c r="M172" s="5">
        <v>510.97199999999998</v>
      </c>
      <c r="N172" s="6">
        <v>43467</v>
      </c>
      <c r="O172" s="7">
        <v>0.63194444444444442</v>
      </c>
      <c r="P172" s="5" t="s">
        <v>31</v>
      </c>
      <c r="Q172" s="5">
        <v>486.64</v>
      </c>
      <c r="R172" s="16">
        <f>Table1[[#This Row],[Selling Price]]-10</f>
        <v>476.64</v>
      </c>
      <c r="S172" s="18">
        <f>Table1[[#This Row],[Selling Price]]-Table1[[#This Row],[Cost Price]]</f>
        <v>10</v>
      </c>
      <c r="T172" s="5">
        <v>24.332000000000001</v>
      </c>
      <c r="U172" s="5">
        <v>8.5</v>
      </c>
    </row>
    <row r="173" spans="2:21" ht="21" customHeight="1" x14ac:dyDescent="0.3">
      <c r="B173" s="1" t="s">
        <v>204</v>
      </c>
      <c r="C173" s="1" t="s">
        <v>16</v>
      </c>
      <c r="D173" s="1" t="s">
        <v>17</v>
      </c>
      <c r="E173" s="1" t="s">
        <v>1035</v>
      </c>
      <c r="F173" s="1" t="s">
        <v>1039</v>
      </c>
      <c r="G173" s="1" t="s">
        <v>25</v>
      </c>
      <c r="H173" s="1" t="s">
        <v>29</v>
      </c>
      <c r="I173" s="1" t="s">
        <v>20</v>
      </c>
      <c r="J173" s="1">
        <v>70.010000000000005</v>
      </c>
      <c r="K173" s="1">
        <v>5</v>
      </c>
      <c r="L173" s="1">
        <v>17.502500000000001</v>
      </c>
      <c r="M173" s="1">
        <v>367.55250000000001</v>
      </c>
      <c r="N173" s="2">
        <v>43525</v>
      </c>
      <c r="O173" s="3">
        <v>0.48333333333333334</v>
      </c>
      <c r="P173" s="1" t="s">
        <v>21</v>
      </c>
      <c r="Q173" s="1">
        <v>350.05</v>
      </c>
      <c r="R173" s="15">
        <f>Table1[[#This Row],[Selling Price]]-10</f>
        <v>340.05</v>
      </c>
      <c r="S173" s="17">
        <f>Table1[[#This Row],[Selling Price]]-Table1[[#This Row],[Cost Price]]</f>
        <v>10</v>
      </c>
      <c r="T173" s="1">
        <v>17.502500000000001</v>
      </c>
      <c r="U173" s="1">
        <v>5.5</v>
      </c>
    </row>
    <row r="174" spans="2:21" ht="21" customHeight="1" x14ac:dyDescent="0.3">
      <c r="B174" s="5" t="s">
        <v>205</v>
      </c>
      <c r="C174" s="5" t="s">
        <v>40</v>
      </c>
      <c r="D174" s="5" t="s">
        <v>41</v>
      </c>
      <c r="E174" s="5" t="s">
        <v>1037</v>
      </c>
      <c r="F174" s="5" t="s">
        <v>1039</v>
      </c>
      <c r="G174" s="5" t="s">
        <v>18</v>
      </c>
      <c r="H174" s="5" t="s">
        <v>29</v>
      </c>
      <c r="I174" s="5" t="s">
        <v>42</v>
      </c>
      <c r="J174" s="5">
        <v>80.05</v>
      </c>
      <c r="K174" s="5">
        <v>5</v>
      </c>
      <c r="L174" s="5">
        <v>20.012499999999999</v>
      </c>
      <c r="M174" s="5">
        <v>420.26249999999999</v>
      </c>
      <c r="N174" s="6">
        <v>43491</v>
      </c>
      <c r="O174" s="7">
        <v>0.53125</v>
      </c>
      <c r="P174" s="5" t="s">
        <v>31</v>
      </c>
      <c r="Q174" s="5">
        <v>400.25</v>
      </c>
      <c r="R174" s="16">
        <f>Table1[[#This Row],[Selling Price]]-10</f>
        <v>390.25</v>
      </c>
      <c r="S174" s="18">
        <f>Table1[[#This Row],[Selling Price]]-Table1[[#This Row],[Cost Price]]</f>
        <v>10</v>
      </c>
      <c r="T174" s="5">
        <v>20.012499999999999</v>
      </c>
      <c r="U174" s="5">
        <v>9.4</v>
      </c>
    </row>
    <row r="175" spans="2:21" ht="21" customHeight="1" x14ac:dyDescent="0.3">
      <c r="B175" s="1" t="s">
        <v>206</v>
      </c>
      <c r="C175" s="1" t="s">
        <v>23</v>
      </c>
      <c r="D175" s="1" t="s">
        <v>24</v>
      </c>
      <c r="E175" s="1" t="s">
        <v>1036</v>
      </c>
      <c r="F175" s="1" t="s">
        <v>1040</v>
      </c>
      <c r="G175" s="1" t="s">
        <v>25</v>
      </c>
      <c r="H175" s="1" t="s">
        <v>29</v>
      </c>
      <c r="I175" s="1" t="s">
        <v>26</v>
      </c>
      <c r="J175" s="1">
        <v>20.85</v>
      </c>
      <c r="K175" s="1">
        <v>8</v>
      </c>
      <c r="L175" s="1">
        <v>8.34</v>
      </c>
      <c r="M175" s="1">
        <v>175.14</v>
      </c>
      <c r="N175" s="2">
        <v>43527</v>
      </c>
      <c r="O175" s="3">
        <v>0.80347222222222225</v>
      </c>
      <c r="P175" s="1" t="s">
        <v>27</v>
      </c>
      <c r="Q175" s="1">
        <v>166.8</v>
      </c>
      <c r="R175" s="15">
        <f>Table1[[#This Row],[Selling Price]]-10</f>
        <v>156.80000000000001</v>
      </c>
      <c r="S175" s="17">
        <f>Table1[[#This Row],[Selling Price]]-Table1[[#This Row],[Cost Price]]</f>
        <v>10</v>
      </c>
      <c r="T175" s="1">
        <v>8.34</v>
      </c>
      <c r="U175" s="1">
        <v>6.3</v>
      </c>
    </row>
    <row r="176" spans="2:21" ht="21" customHeight="1" x14ac:dyDescent="0.3">
      <c r="B176" s="5" t="s">
        <v>207</v>
      </c>
      <c r="C176" s="5" t="s">
        <v>40</v>
      </c>
      <c r="D176" s="5" t="s">
        <v>41</v>
      </c>
      <c r="E176" s="5" t="s">
        <v>1037</v>
      </c>
      <c r="F176" s="5" t="s">
        <v>1039</v>
      </c>
      <c r="G176" s="5" t="s">
        <v>18</v>
      </c>
      <c r="H176" s="5" t="s">
        <v>29</v>
      </c>
      <c r="I176" s="5" t="s">
        <v>26</v>
      </c>
      <c r="J176" s="5">
        <v>52.89</v>
      </c>
      <c r="K176" s="5">
        <v>6</v>
      </c>
      <c r="L176" s="5">
        <v>15.867000000000001</v>
      </c>
      <c r="M176" s="5">
        <v>333.20699999999999</v>
      </c>
      <c r="N176" s="6">
        <v>43484</v>
      </c>
      <c r="O176" s="7">
        <v>0.7319444444444444</v>
      </c>
      <c r="P176" s="5" t="s">
        <v>31</v>
      </c>
      <c r="Q176" s="5">
        <v>317.33999999999997</v>
      </c>
      <c r="R176" s="16">
        <f>Table1[[#This Row],[Selling Price]]-10</f>
        <v>307.33999999999997</v>
      </c>
      <c r="S176" s="18">
        <f>Table1[[#This Row],[Selling Price]]-Table1[[#This Row],[Cost Price]]</f>
        <v>10</v>
      </c>
      <c r="T176" s="5">
        <v>15.867000000000001</v>
      </c>
      <c r="U176" s="5">
        <v>9.8000000000000007</v>
      </c>
    </row>
    <row r="177" spans="2:21" ht="21" customHeight="1" x14ac:dyDescent="0.3">
      <c r="B177" s="1" t="s">
        <v>208</v>
      </c>
      <c r="C177" s="1" t="s">
        <v>40</v>
      </c>
      <c r="D177" s="1" t="s">
        <v>41</v>
      </c>
      <c r="E177" s="1" t="s">
        <v>1037</v>
      </c>
      <c r="F177" s="1" t="s">
        <v>1039</v>
      </c>
      <c r="G177" s="1" t="s">
        <v>25</v>
      </c>
      <c r="H177" s="1" t="s">
        <v>29</v>
      </c>
      <c r="I177" s="1" t="s">
        <v>42</v>
      </c>
      <c r="J177" s="1">
        <v>19.79</v>
      </c>
      <c r="K177" s="1">
        <v>8</v>
      </c>
      <c r="L177" s="1">
        <v>7.9160000000000004</v>
      </c>
      <c r="M177" s="1">
        <v>166.23599999999999</v>
      </c>
      <c r="N177" s="2">
        <v>43483</v>
      </c>
      <c r="O177" s="3">
        <v>0.50277777777777777</v>
      </c>
      <c r="P177" s="1" t="s">
        <v>21</v>
      </c>
      <c r="Q177" s="1">
        <v>158.32</v>
      </c>
      <c r="R177" s="15">
        <f>Table1[[#This Row],[Selling Price]]-10</f>
        <v>148.32</v>
      </c>
      <c r="S177" s="17">
        <f>Table1[[#This Row],[Selling Price]]-Table1[[#This Row],[Cost Price]]</f>
        <v>10</v>
      </c>
      <c r="T177" s="1">
        <v>7.9160000000000004</v>
      </c>
      <c r="U177" s="1">
        <v>8.6999999999999993</v>
      </c>
    </row>
    <row r="178" spans="2:21" ht="21" customHeight="1" x14ac:dyDescent="0.3">
      <c r="B178" s="5" t="s">
        <v>209</v>
      </c>
      <c r="C178" s="5" t="s">
        <v>16</v>
      </c>
      <c r="D178" s="5" t="s">
        <v>17</v>
      </c>
      <c r="E178" s="5" t="s">
        <v>1035</v>
      </c>
      <c r="F178" s="5" t="s">
        <v>1039</v>
      </c>
      <c r="G178" s="5" t="s">
        <v>18</v>
      </c>
      <c r="H178" s="5" t="s">
        <v>29</v>
      </c>
      <c r="I178" s="5" t="s">
        <v>30</v>
      </c>
      <c r="J178" s="5">
        <v>33.840000000000003</v>
      </c>
      <c r="K178" s="5">
        <v>9</v>
      </c>
      <c r="L178" s="5">
        <v>15.228</v>
      </c>
      <c r="M178" s="5">
        <v>319.78800000000001</v>
      </c>
      <c r="N178" s="6">
        <v>43545</v>
      </c>
      <c r="O178" s="7">
        <v>0.68125000000000002</v>
      </c>
      <c r="P178" s="5" t="s">
        <v>21</v>
      </c>
      <c r="Q178" s="5">
        <v>304.56</v>
      </c>
      <c r="R178" s="16">
        <f>Table1[[#This Row],[Selling Price]]-10</f>
        <v>294.56</v>
      </c>
      <c r="S178" s="18">
        <f>Table1[[#This Row],[Selling Price]]-Table1[[#This Row],[Cost Price]]</f>
        <v>10</v>
      </c>
      <c r="T178" s="5">
        <v>15.228</v>
      </c>
      <c r="U178" s="5">
        <v>8.8000000000000007</v>
      </c>
    </row>
    <row r="179" spans="2:21" ht="21" customHeight="1" x14ac:dyDescent="0.3">
      <c r="B179" s="1" t="s">
        <v>210</v>
      </c>
      <c r="C179" s="1" t="s">
        <v>16</v>
      </c>
      <c r="D179" s="1" t="s">
        <v>17</v>
      </c>
      <c r="E179" s="1" t="s">
        <v>1035</v>
      </c>
      <c r="F179" s="1" t="s">
        <v>1039</v>
      </c>
      <c r="G179" s="1" t="s">
        <v>18</v>
      </c>
      <c r="H179" s="1" t="s">
        <v>29</v>
      </c>
      <c r="I179" s="1" t="s">
        <v>42</v>
      </c>
      <c r="J179" s="1">
        <v>22.17</v>
      </c>
      <c r="K179" s="1">
        <v>8</v>
      </c>
      <c r="L179" s="1">
        <v>8.8680000000000003</v>
      </c>
      <c r="M179" s="1">
        <v>186.22800000000001</v>
      </c>
      <c r="N179" s="2">
        <v>43527</v>
      </c>
      <c r="O179" s="3">
        <v>0.7090277777777777</v>
      </c>
      <c r="P179" s="1" t="s">
        <v>31</v>
      </c>
      <c r="Q179" s="1">
        <v>177.36</v>
      </c>
      <c r="R179" s="15">
        <f>Table1[[#This Row],[Selling Price]]-10</f>
        <v>167.36</v>
      </c>
      <c r="S179" s="17">
        <f>Table1[[#This Row],[Selling Price]]-Table1[[#This Row],[Cost Price]]</f>
        <v>10</v>
      </c>
      <c r="T179" s="1">
        <v>8.8680000000000003</v>
      </c>
      <c r="U179" s="1">
        <v>9.6</v>
      </c>
    </row>
    <row r="180" spans="2:21" ht="21" customHeight="1" x14ac:dyDescent="0.3">
      <c r="B180" s="5" t="s">
        <v>211</v>
      </c>
      <c r="C180" s="5" t="s">
        <v>23</v>
      </c>
      <c r="D180" s="5" t="s">
        <v>24</v>
      </c>
      <c r="E180" s="5" t="s">
        <v>1036</v>
      </c>
      <c r="F180" s="5" t="s">
        <v>1040</v>
      </c>
      <c r="G180" s="5" t="s">
        <v>25</v>
      </c>
      <c r="H180" s="5" t="s">
        <v>19</v>
      </c>
      <c r="I180" s="5" t="s">
        <v>44</v>
      </c>
      <c r="J180" s="5">
        <v>22.51</v>
      </c>
      <c r="K180" s="5">
        <v>7</v>
      </c>
      <c r="L180" s="5">
        <v>7.8784999999999998</v>
      </c>
      <c r="M180" s="5">
        <v>165.4485</v>
      </c>
      <c r="N180" s="6">
        <v>43509</v>
      </c>
      <c r="O180" s="7">
        <v>0.4513888888888889</v>
      </c>
      <c r="P180" s="5" t="s">
        <v>31</v>
      </c>
      <c r="Q180" s="5">
        <v>157.57</v>
      </c>
      <c r="R180" s="16">
        <f>Table1[[#This Row],[Selling Price]]-10</f>
        <v>147.57</v>
      </c>
      <c r="S180" s="18">
        <f>Table1[[#This Row],[Selling Price]]-Table1[[#This Row],[Cost Price]]</f>
        <v>10</v>
      </c>
      <c r="T180" s="5">
        <v>7.8784999999999998</v>
      </c>
      <c r="U180" s="5">
        <v>4.8</v>
      </c>
    </row>
    <row r="181" spans="2:21" ht="21" customHeight="1" x14ac:dyDescent="0.3">
      <c r="B181" s="1" t="s">
        <v>212</v>
      </c>
      <c r="C181" s="1" t="s">
        <v>16</v>
      </c>
      <c r="D181" s="1" t="s">
        <v>17</v>
      </c>
      <c r="E181" s="1" t="s">
        <v>1035</v>
      </c>
      <c r="F181" s="1" t="s">
        <v>1039</v>
      </c>
      <c r="G181" s="1" t="s">
        <v>25</v>
      </c>
      <c r="H181" s="1" t="s">
        <v>29</v>
      </c>
      <c r="I181" s="1" t="s">
        <v>42</v>
      </c>
      <c r="J181" s="1">
        <v>73.88</v>
      </c>
      <c r="K181" s="1">
        <v>6</v>
      </c>
      <c r="L181" s="1">
        <v>22.164000000000001</v>
      </c>
      <c r="M181" s="1">
        <v>465.44400000000002</v>
      </c>
      <c r="N181" s="2">
        <v>43547</v>
      </c>
      <c r="O181" s="3">
        <v>0.8027777777777777</v>
      </c>
      <c r="P181" s="1" t="s">
        <v>21</v>
      </c>
      <c r="Q181" s="1">
        <v>443.28</v>
      </c>
      <c r="R181" s="15">
        <f>Table1[[#This Row],[Selling Price]]-10</f>
        <v>433.28</v>
      </c>
      <c r="S181" s="17">
        <f>Table1[[#This Row],[Selling Price]]-Table1[[#This Row],[Cost Price]]</f>
        <v>10</v>
      </c>
      <c r="T181" s="1">
        <v>22.164000000000001</v>
      </c>
      <c r="U181" s="1">
        <v>4.4000000000000004</v>
      </c>
    </row>
    <row r="182" spans="2:21" ht="21" customHeight="1" x14ac:dyDescent="0.3">
      <c r="B182" s="5" t="s">
        <v>213</v>
      </c>
      <c r="C182" s="5" t="s">
        <v>23</v>
      </c>
      <c r="D182" s="5" t="s">
        <v>24</v>
      </c>
      <c r="E182" s="5" t="s">
        <v>1036</v>
      </c>
      <c r="F182" s="5" t="s">
        <v>1040</v>
      </c>
      <c r="G182" s="5" t="s">
        <v>18</v>
      </c>
      <c r="H182" s="5" t="s">
        <v>29</v>
      </c>
      <c r="I182" s="5" t="s">
        <v>20</v>
      </c>
      <c r="J182" s="5">
        <v>86.8</v>
      </c>
      <c r="K182" s="5">
        <v>3</v>
      </c>
      <c r="L182" s="5">
        <v>13.02</v>
      </c>
      <c r="M182" s="5">
        <v>273.42</v>
      </c>
      <c r="N182" s="6">
        <v>43493</v>
      </c>
      <c r="O182" s="7">
        <v>0.69930555555555562</v>
      </c>
      <c r="P182" s="5" t="s">
        <v>21</v>
      </c>
      <c r="Q182" s="5">
        <v>260.39999999999998</v>
      </c>
      <c r="R182" s="16">
        <f>Table1[[#This Row],[Selling Price]]-10</f>
        <v>250.39999999999998</v>
      </c>
      <c r="S182" s="18">
        <f>Table1[[#This Row],[Selling Price]]-Table1[[#This Row],[Cost Price]]</f>
        <v>10</v>
      </c>
      <c r="T182" s="5">
        <v>13.02</v>
      </c>
      <c r="U182" s="5">
        <v>9.9</v>
      </c>
    </row>
    <row r="183" spans="2:21" ht="21" customHeight="1" x14ac:dyDescent="0.3">
      <c r="B183" s="1" t="s">
        <v>214</v>
      </c>
      <c r="C183" s="1" t="s">
        <v>23</v>
      </c>
      <c r="D183" s="1" t="s">
        <v>24</v>
      </c>
      <c r="E183" s="1" t="s">
        <v>1036</v>
      </c>
      <c r="F183" s="1" t="s">
        <v>1040</v>
      </c>
      <c r="G183" s="1" t="s">
        <v>25</v>
      </c>
      <c r="H183" s="1" t="s">
        <v>29</v>
      </c>
      <c r="I183" s="1" t="s">
        <v>44</v>
      </c>
      <c r="J183" s="1">
        <v>64.260000000000005</v>
      </c>
      <c r="K183" s="1">
        <v>7</v>
      </c>
      <c r="L183" s="1">
        <v>22.491</v>
      </c>
      <c r="M183" s="1">
        <v>472.31099999999998</v>
      </c>
      <c r="N183" s="2">
        <v>43710</v>
      </c>
      <c r="O183" s="3">
        <v>0.41666666666666669</v>
      </c>
      <c r="P183" s="1" t="s">
        <v>27</v>
      </c>
      <c r="Q183" s="1">
        <v>449.82</v>
      </c>
      <c r="R183" s="15">
        <f>Table1[[#This Row],[Selling Price]]-10</f>
        <v>439.82</v>
      </c>
      <c r="S183" s="17">
        <f>Table1[[#This Row],[Selling Price]]-Table1[[#This Row],[Cost Price]]</f>
        <v>10</v>
      </c>
      <c r="T183" s="1">
        <v>22.491</v>
      </c>
      <c r="U183" s="1">
        <v>5.7</v>
      </c>
    </row>
    <row r="184" spans="2:21" ht="21" customHeight="1" x14ac:dyDescent="0.3">
      <c r="B184" s="5" t="s">
        <v>215</v>
      </c>
      <c r="C184" s="5" t="s">
        <v>23</v>
      </c>
      <c r="D184" s="5" t="s">
        <v>24</v>
      </c>
      <c r="E184" s="5" t="s">
        <v>1036</v>
      </c>
      <c r="F184" s="5" t="s">
        <v>1040</v>
      </c>
      <c r="G184" s="5" t="s">
        <v>18</v>
      </c>
      <c r="H184" s="5" t="s">
        <v>29</v>
      </c>
      <c r="I184" s="5" t="s">
        <v>42</v>
      </c>
      <c r="J184" s="5">
        <v>38.47</v>
      </c>
      <c r="K184" s="5">
        <v>8</v>
      </c>
      <c r="L184" s="5">
        <v>15.388</v>
      </c>
      <c r="M184" s="5">
        <v>323.14800000000002</v>
      </c>
      <c r="N184" s="6">
        <v>43488</v>
      </c>
      <c r="O184" s="7">
        <v>0.49374999999999997</v>
      </c>
      <c r="P184" s="5" t="s">
        <v>27</v>
      </c>
      <c r="Q184" s="5">
        <v>307.76</v>
      </c>
      <c r="R184" s="16">
        <f>Table1[[#This Row],[Selling Price]]-10</f>
        <v>297.76</v>
      </c>
      <c r="S184" s="18">
        <f>Table1[[#This Row],[Selling Price]]-Table1[[#This Row],[Cost Price]]</f>
        <v>10</v>
      </c>
      <c r="T184" s="5">
        <v>15.388</v>
      </c>
      <c r="U184" s="5">
        <v>7.7</v>
      </c>
    </row>
    <row r="185" spans="2:21" ht="21" customHeight="1" x14ac:dyDescent="0.3">
      <c r="B185" s="1" t="s">
        <v>216</v>
      </c>
      <c r="C185" s="1" t="s">
        <v>16</v>
      </c>
      <c r="D185" s="1" t="s">
        <v>17</v>
      </c>
      <c r="E185" s="1" t="s">
        <v>1035</v>
      </c>
      <c r="F185" s="1" t="s">
        <v>1039</v>
      </c>
      <c r="G185" s="1" t="s">
        <v>18</v>
      </c>
      <c r="H185" s="1" t="s">
        <v>29</v>
      </c>
      <c r="I185" s="1" t="s">
        <v>34</v>
      </c>
      <c r="J185" s="1">
        <v>15.5</v>
      </c>
      <c r="K185" s="1">
        <v>10</v>
      </c>
      <c r="L185" s="1">
        <v>7.75</v>
      </c>
      <c r="M185" s="1">
        <v>162.75</v>
      </c>
      <c r="N185" s="2">
        <v>43547</v>
      </c>
      <c r="O185" s="3">
        <v>0.4548611111111111</v>
      </c>
      <c r="P185" s="1" t="s">
        <v>21</v>
      </c>
      <c r="Q185" s="1">
        <v>155</v>
      </c>
      <c r="R185" s="15">
        <f>Table1[[#This Row],[Selling Price]]-10</f>
        <v>145</v>
      </c>
      <c r="S185" s="17">
        <f>Table1[[#This Row],[Selling Price]]-Table1[[#This Row],[Cost Price]]</f>
        <v>10</v>
      </c>
      <c r="T185" s="1">
        <v>7.75</v>
      </c>
      <c r="U185" s="1">
        <v>8</v>
      </c>
    </row>
    <row r="186" spans="2:21" ht="21" customHeight="1" x14ac:dyDescent="0.3">
      <c r="B186" s="5" t="s">
        <v>217</v>
      </c>
      <c r="C186" s="5" t="s">
        <v>23</v>
      </c>
      <c r="D186" s="5" t="s">
        <v>24</v>
      </c>
      <c r="E186" s="5" t="s">
        <v>1036</v>
      </c>
      <c r="F186" s="5" t="s">
        <v>1040</v>
      </c>
      <c r="G186" s="5" t="s">
        <v>25</v>
      </c>
      <c r="H186" s="5" t="s">
        <v>29</v>
      </c>
      <c r="I186" s="5" t="s">
        <v>20</v>
      </c>
      <c r="J186" s="5">
        <v>34.31</v>
      </c>
      <c r="K186" s="5">
        <v>8</v>
      </c>
      <c r="L186" s="5">
        <v>13.724</v>
      </c>
      <c r="M186" s="5">
        <v>288.20400000000001</v>
      </c>
      <c r="N186" s="6">
        <v>43490</v>
      </c>
      <c r="O186" s="7">
        <v>0.625</v>
      </c>
      <c r="P186" s="5" t="s">
        <v>21</v>
      </c>
      <c r="Q186" s="5">
        <v>274.48</v>
      </c>
      <c r="R186" s="16">
        <f>Table1[[#This Row],[Selling Price]]-10</f>
        <v>264.48</v>
      </c>
      <c r="S186" s="18">
        <f>Table1[[#This Row],[Selling Price]]-Table1[[#This Row],[Cost Price]]</f>
        <v>10</v>
      </c>
      <c r="T186" s="5">
        <v>13.724</v>
      </c>
      <c r="U186" s="5">
        <v>5.7</v>
      </c>
    </row>
    <row r="187" spans="2:21" ht="21" customHeight="1" x14ac:dyDescent="0.3">
      <c r="B187" s="1" t="s">
        <v>218</v>
      </c>
      <c r="C187" s="1" t="s">
        <v>16</v>
      </c>
      <c r="D187" s="1" t="s">
        <v>17</v>
      </c>
      <c r="E187" s="1" t="s">
        <v>1035</v>
      </c>
      <c r="F187" s="1" t="s">
        <v>1039</v>
      </c>
      <c r="G187" s="1" t="s">
        <v>25</v>
      </c>
      <c r="H187" s="1" t="s">
        <v>19</v>
      </c>
      <c r="I187" s="1" t="s">
        <v>34</v>
      </c>
      <c r="J187" s="1">
        <v>12.34</v>
      </c>
      <c r="K187" s="1">
        <v>7</v>
      </c>
      <c r="L187" s="1">
        <v>4.319</v>
      </c>
      <c r="M187" s="1">
        <v>90.698999999999998</v>
      </c>
      <c r="N187" s="2">
        <v>43558</v>
      </c>
      <c r="O187" s="3">
        <v>0.47152777777777777</v>
      </c>
      <c r="P187" s="1" t="s">
        <v>31</v>
      </c>
      <c r="Q187" s="1">
        <v>86.38</v>
      </c>
      <c r="R187" s="15">
        <f>Table1[[#This Row],[Selling Price]]-10</f>
        <v>76.38</v>
      </c>
      <c r="S187" s="17">
        <f>Table1[[#This Row],[Selling Price]]-Table1[[#This Row],[Cost Price]]</f>
        <v>10</v>
      </c>
      <c r="T187" s="1">
        <v>4.319</v>
      </c>
      <c r="U187" s="1">
        <v>6.7</v>
      </c>
    </row>
    <row r="188" spans="2:21" ht="21" customHeight="1" x14ac:dyDescent="0.3">
      <c r="B188" s="5" t="s">
        <v>219</v>
      </c>
      <c r="C188" s="5" t="s">
        <v>40</v>
      </c>
      <c r="D188" s="5" t="s">
        <v>41</v>
      </c>
      <c r="E188" s="5" t="s">
        <v>1037</v>
      </c>
      <c r="F188" s="5" t="s">
        <v>1039</v>
      </c>
      <c r="G188" s="5" t="s">
        <v>18</v>
      </c>
      <c r="H188" s="5" t="s">
        <v>29</v>
      </c>
      <c r="I188" s="5" t="s">
        <v>42</v>
      </c>
      <c r="J188" s="5">
        <v>18.079999999999998</v>
      </c>
      <c r="K188" s="5">
        <v>3</v>
      </c>
      <c r="L188" s="5">
        <v>2.7120000000000002</v>
      </c>
      <c r="M188" s="5">
        <v>56.951999999999998</v>
      </c>
      <c r="N188" s="6">
        <v>43588</v>
      </c>
      <c r="O188" s="7">
        <v>0.82361111111111107</v>
      </c>
      <c r="P188" s="5" t="s">
        <v>21</v>
      </c>
      <c r="Q188" s="5">
        <v>54.24</v>
      </c>
      <c r="R188" s="16">
        <f>Table1[[#This Row],[Selling Price]]-10</f>
        <v>44.24</v>
      </c>
      <c r="S188" s="18">
        <f>Table1[[#This Row],[Selling Price]]-Table1[[#This Row],[Cost Price]]</f>
        <v>10</v>
      </c>
      <c r="T188" s="5">
        <v>2.7120000000000002</v>
      </c>
      <c r="U188" s="5">
        <v>8</v>
      </c>
    </row>
    <row r="189" spans="2:21" ht="21" customHeight="1" x14ac:dyDescent="0.3">
      <c r="B189" s="1" t="s">
        <v>220</v>
      </c>
      <c r="C189" s="1" t="s">
        <v>40</v>
      </c>
      <c r="D189" s="1" t="s">
        <v>41</v>
      </c>
      <c r="E189" s="1" t="s">
        <v>1037</v>
      </c>
      <c r="F189" s="1" t="s">
        <v>1039</v>
      </c>
      <c r="G189" s="1" t="s">
        <v>18</v>
      </c>
      <c r="H189" s="1" t="s">
        <v>19</v>
      </c>
      <c r="I189" s="1" t="s">
        <v>30</v>
      </c>
      <c r="J189" s="1">
        <v>94.49</v>
      </c>
      <c r="K189" s="1">
        <v>8</v>
      </c>
      <c r="L189" s="1">
        <v>37.795999999999999</v>
      </c>
      <c r="M189" s="1">
        <v>793.71600000000001</v>
      </c>
      <c r="N189" s="2">
        <v>43527</v>
      </c>
      <c r="O189" s="3">
        <v>0.79166666666666663</v>
      </c>
      <c r="P189" s="1" t="s">
        <v>21</v>
      </c>
      <c r="Q189" s="1">
        <v>755.92</v>
      </c>
      <c r="R189" s="15">
        <f>Table1[[#This Row],[Selling Price]]-10</f>
        <v>745.92</v>
      </c>
      <c r="S189" s="17">
        <f>Table1[[#This Row],[Selling Price]]-Table1[[#This Row],[Cost Price]]</f>
        <v>10</v>
      </c>
      <c r="T189" s="1">
        <v>37.795999999999999</v>
      </c>
      <c r="U189" s="1">
        <v>7.5</v>
      </c>
    </row>
    <row r="190" spans="2:21" ht="21" customHeight="1" x14ac:dyDescent="0.3">
      <c r="B190" s="5" t="s">
        <v>221</v>
      </c>
      <c r="C190" s="5" t="s">
        <v>40</v>
      </c>
      <c r="D190" s="5" t="s">
        <v>41</v>
      </c>
      <c r="E190" s="5" t="s">
        <v>1037</v>
      </c>
      <c r="F190" s="5" t="s">
        <v>1039</v>
      </c>
      <c r="G190" s="5" t="s">
        <v>18</v>
      </c>
      <c r="H190" s="5" t="s">
        <v>29</v>
      </c>
      <c r="I190" s="5" t="s">
        <v>30</v>
      </c>
      <c r="J190" s="5">
        <v>46.47</v>
      </c>
      <c r="K190" s="5">
        <v>4</v>
      </c>
      <c r="L190" s="5">
        <v>9.2940000000000005</v>
      </c>
      <c r="M190" s="5">
        <v>195.17400000000001</v>
      </c>
      <c r="N190" s="6">
        <v>43679</v>
      </c>
      <c r="O190" s="7">
        <v>0.45347222222222222</v>
      </c>
      <c r="P190" s="5" t="s">
        <v>27</v>
      </c>
      <c r="Q190" s="5">
        <v>185.88</v>
      </c>
      <c r="R190" s="16">
        <f>Table1[[#This Row],[Selling Price]]-10</f>
        <v>175.88</v>
      </c>
      <c r="S190" s="18">
        <f>Table1[[#This Row],[Selling Price]]-Table1[[#This Row],[Cost Price]]</f>
        <v>10</v>
      </c>
      <c r="T190" s="5">
        <v>9.2940000000000005</v>
      </c>
      <c r="U190" s="5">
        <v>7</v>
      </c>
    </row>
    <row r="191" spans="2:21" ht="21" customHeight="1" x14ac:dyDescent="0.3">
      <c r="B191" s="1" t="s">
        <v>222</v>
      </c>
      <c r="C191" s="1" t="s">
        <v>16</v>
      </c>
      <c r="D191" s="1" t="s">
        <v>17</v>
      </c>
      <c r="E191" s="1" t="s">
        <v>1035</v>
      </c>
      <c r="F191" s="1" t="s">
        <v>1039</v>
      </c>
      <c r="G191" s="1" t="s">
        <v>25</v>
      </c>
      <c r="H191" s="1" t="s">
        <v>29</v>
      </c>
      <c r="I191" s="1" t="s">
        <v>30</v>
      </c>
      <c r="J191" s="1">
        <v>74.069999999999993</v>
      </c>
      <c r="K191" s="1">
        <v>1</v>
      </c>
      <c r="L191" s="1">
        <v>3.7035</v>
      </c>
      <c r="M191" s="1">
        <v>77.773499999999999</v>
      </c>
      <c r="N191" s="2">
        <v>43740</v>
      </c>
      <c r="O191" s="3">
        <v>0.53472222222222221</v>
      </c>
      <c r="P191" s="1" t="s">
        <v>21</v>
      </c>
      <c r="Q191" s="1">
        <v>74.069999999999993</v>
      </c>
      <c r="R191" s="15">
        <f>Table1[[#This Row],[Selling Price]]-10</f>
        <v>64.069999999999993</v>
      </c>
      <c r="S191" s="17">
        <f>Table1[[#This Row],[Selling Price]]-Table1[[#This Row],[Cost Price]]</f>
        <v>10</v>
      </c>
      <c r="T191" s="1">
        <v>3.7035</v>
      </c>
      <c r="U191" s="1">
        <v>9.9</v>
      </c>
    </row>
    <row r="192" spans="2:21" ht="21" customHeight="1" x14ac:dyDescent="0.3">
      <c r="B192" s="5" t="s">
        <v>223</v>
      </c>
      <c r="C192" s="5" t="s">
        <v>23</v>
      </c>
      <c r="D192" s="5" t="s">
        <v>24</v>
      </c>
      <c r="E192" s="5" t="s">
        <v>1036</v>
      </c>
      <c r="F192" s="5" t="s">
        <v>1040</v>
      </c>
      <c r="G192" s="5" t="s">
        <v>25</v>
      </c>
      <c r="H192" s="5" t="s">
        <v>19</v>
      </c>
      <c r="I192" s="5" t="s">
        <v>30</v>
      </c>
      <c r="J192" s="5">
        <v>69.81</v>
      </c>
      <c r="K192" s="5">
        <v>4</v>
      </c>
      <c r="L192" s="5">
        <v>13.962</v>
      </c>
      <c r="M192" s="5">
        <v>293.202</v>
      </c>
      <c r="N192" s="6">
        <v>43493</v>
      </c>
      <c r="O192" s="7">
        <v>0.86805555555555547</v>
      </c>
      <c r="P192" s="5" t="s">
        <v>31</v>
      </c>
      <c r="Q192" s="5">
        <v>279.24</v>
      </c>
      <c r="R192" s="16">
        <f>Table1[[#This Row],[Selling Price]]-10</f>
        <v>269.24</v>
      </c>
      <c r="S192" s="18">
        <f>Table1[[#This Row],[Selling Price]]-Table1[[#This Row],[Cost Price]]</f>
        <v>10</v>
      </c>
      <c r="T192" s="5">
        <v>13.962</v>
      </c>
      <c r="U192" s="5">
        <v>5.9</v>
      </c>
    </row>
    <row r="193" spans="2:21" ht="21" customHeight="1" x14ac:dyDescent="0.3">
      <c r="B193" s="1" t="s">
        <v>224</v>
      </c>
      <c r="C193" s="1" t="s">
        <v>40</v>
      </c>
      <c r="D193" s="1" t="s">
        <v>41</v>
      </c>
      <c r="E193" s="1" t="s">
        <v>1037</v>
      </c>
      <c r="F193" s="1" t="s">
        <v>1039</v>
      </c>
      <c r="G193" s="1" t="s">
        <v>25</v>
      </c>
      <c r="H193" s="1" t="s">
        <v>19</v>
      </c>
      <c r="I193" s="1" t="s">
        <v>30</v>
      </c>
      <c r="J193" s="1">
        <v>77.040000000000006</v>
      </c>
      <c r="K193" s="1">
        <v>3</v>
      </c>
      <c r="L193" s="1">
        <v>11.555999999999999</v>
      </c>
      <c r="M193" s="1">
        <v>242.67599999999999</v>
      </c>
      <c r="N193" s="2">
        <v>43771</v>
      </c>
      <c r="O193" s="3">
        <v>0.44375000000000003</v>
      </c>
      <c r="P193" s="1" t="s">
        <v>31</v>
      </c>
      <c r="Q193" s="1">
        <v>231.12</v>
      </c>
      <c r="R193" s="15">
        <f>Table1[[#This Row],[Selling Price]]-10</f>
        <v>221.12</v>
      </c>
      <c r="S193" s="17">
        <f>Table1[[#This Row],[Selling Price]]-Table1[[#This Row],[Cost Price]]</f>
        <v>10</v>
      </c>
      <c r="T193" s="1">
        <v>11.555999999999999</v>
      </c>
      <c r="U193" s="1">
        <v>7.2</v>
      </c>
    </row>
    <row r="194" spans="2:21" ht="21" customHeight="1" x14ac:dyDescent="0.3">
      <c r="B194" s="5" t="s">
        <v>225</v>
      </c>
      <c r="C194" s="5" t="s">
        <v>40</v>
      </c>
      <c r="D194" s="5" t="s">
        <v>41</v>
      </c>
      <c r="E194" s="5" t="s">
        <v>1037</v>
      </c>
      <c r="F194" s="5" t="s">
        <v>1039</v>
      </c>
      <c r="G194" s="5" t="s">
        <v>25</v>
      </c>
      <c r="H194" s="5" t="s">
        <v>19</v>
      </c>
      <c r="I194" s="5" t="s">
        <v>44</v>
      </c>
      <c r="J194" s="5">
        <v>73.52</v>
      </c>
      <c r="K194" s="5">
        <v>2</v>
      </c>
      <c r="L194" s="5">
        <v>7.3520000000000003</v>
      </c>
      <c r="M194" s="5">
        <v>154.392</v>
      </c>
      <c r="N194" s="6">
        <v>43480</v>
      </c>
      <c r="O194" s="7">
        <v>0.57013888888888886</v>
      </c>
      <c r="P194" s="5" t="s">
        <v>21</v>
      </c>
      <c r="Q194" s="5">
        <v>147.04</v>
      </c>
      <c r="R194" s="16">
        <f>Table1[[#This Row],[Selling Price]]-10</f>
        <v>137.04</v>
      </c>
      <c r="S194" s="18">
        <f>Table1[[#This Row],[Selling Price]]-Table1[[#This Row],[Cost Price]]</f>
        <v>10</v>
      </c>
      <c r="T194" s="5">
        <v>7.3520000000000003</v>
      </c>
      <c r="U194" s="5">
        <v>4.5999999999999996</v>
      </c>
    </row>
    <row r="195" spans="2:21" ht="21" customHeight="1" x14ac:dyDescent="0.3">
      <c r="B195" s="1" t="s">
        <v>226</v>
      </c>
      <c r="C195" s="1" t="s">
        <v>23</v>
      </c>
      <c r="D195" s="1" t="s">
        <v>24</v>
      </c>
      <c r="E195" s="1" t="s">
        <v>1036</v>
      </c>
      <c r="F195" s="1" t="s">
        <v>1040</v>
      </c>
      <c r="G195" s="1" t="s">
        <v>25</v>
      </c>
      <c r="H195" s="1" t="s">
        <v>19</v>
      </c>
      <c r="I195" s="1" t="s">
        <v>42</v>
      </c>
      <c r="J195" s="1">
        <v>87.8</v>
      </c>
      <c r="K195" s="1">
        <v>9</v>
      </c>
      <c r="L195" s="1">
        <v>39.51</v>
      </c>
      <c r="M195" s="1">
        <v>829.71</v>
      </c>
      <c r="N195" s="2">
        <v>43540</v>
      </c>
      <c r="O195" s="3">
        <v>0.79722222222222217</v>
      </c>
      <c r="P195" s="1" t="s">
        <v>27</v>
      </c>
      <c r="Q195" s="1">
        <v>790.2</v>
      </c>
      <c r="R195" s="15">
        <f>Table1[[#This Row],[Selling Price]]-10</f>
        <v>780.2</v>
      </c>
      <c r="S195" s="17">
        <f>Table1[[#This Row],[Selling Price]]-Table1[[#This Row],[Cost Price]]</f>
        <v>10</v>
      </c>
      <c r="T195" s="1">
        <v>39.51</v>
      </c>
      <c r="U195" s="1">
        <v>9.1999999999999993</v>
      </c>
    </row>
    <row r="196" spans="2:21" ht="21" customHeight="1" x14ac:dyDescent="0.3">
      <c r="B196" s="5" t="s">
        <v>227</v>
      </c>
      <c r="C196" s="5" t="s">
        <v>40</v>
      </c>
      <c r="D196" s="5" t="s">
        <v>41</v>
      </c>
      <c r="E196" s="5" t="s">
        <v>1037</v>
      </c>
      <c r="F196" s="5" t="s">
        <v>1039</v>
      </c>
      <c r="G196" s="5" t="s">
        <v>25</v>
      </c>
      <c r="H196" s="5" t="s">
        <v>29</v>
      </c>
      <c r="I196" s="5" t="s">
        <v>30</v>
      </c>
      <c r="J196" s="5">
        <v>25.55</v>
      </c>
      <c r="K196" s="5">
        <v>4</v>
      </c>
      <c r="L196" s="5">
        <v>5.1100000000000003</v>
      </c>
      <c r="M196" s="5">
        <v>107.31</v>
      </c>
      <c r="N196" s="6">
        <v>43491</v>
      </c>
      <c r="O196" s="7">
        <v>0.84930555555555554</v>
      </c>
      <c r="P196" s="5" t="s">
        <v>21</v>
      </c>
      <c r="Q196" s="5">
        <v>102.2</v>
      </c>
      <c r="R196" s="16">
        <f>Table1[[#This Row],[Selling Price]]-10</f>
        <v>92.2</v>
      </c>
      <c r="S196" s="18">
        <f>Table1[[#This Row],[Selling Price]]-Table1[[#This Row],[Cost Price]]</f>
        <v>10</v>
      </c>
      <c r="T196" s="5">
        <v>5.1100000000000003</v>
      </c>
      <c r="U196" s="5">
        <v>5.7</v>
      </c>
    </row>
    <row r="197" spans="2:21" ht="21" customHeight="1" x14ac:dyDescent="0.3">
      <c r="B197" s="1" t="s">
        <v>228</v>
      </c>
      <c r="C197" s="1" t="s">
        <v>16</v>
      </c>
      <c r="D197" s="1" t="s">
        <v>17</v>
      </c>
      <c r="E197" s="1" t="s">
        <v>1035</v>
      </c>
      <c r="F197" s="1" t="s">
        <v>1039</v>
      </c>
      <c r="G197" s="1" t="s">
        <v>25</v>
      </c>
      <c r="H197" s="1" t="s">
        <v>29</v>
      </c>
      <c r="I197" s="1" t="s">
        <v>26</v>
      </c>
      <c r="J197" s="1">
        <v>32.71</v>
      </c>
      <c r="K197" s="1">
        <v>5</v>
      </c>
      <c r="L197" s="1">
        <v>8.1775000000000002</v>
      </c>
      <c r="M197" s="1">
        <v>171.72749999999999</v>
      </c>
      <c r="N197" s="2">
        <v>43543</v>
      </c>
      <c r="O197" s="3">
        <v>0.47916666666666669</v>
      </c>
      <c r="P197" s="1" t="s">
        <v>31</v>
      </c>
      <c r="Q197" s="1">
        <v>163.55000000000001</v>
      </c>
      <c r="R197" s="15">
        <f>Table1[[#This Row],[Selling Price]]-10</f>
        <v>153.55000000000001</v>
      </c>
      <c r="S197" s="17">
        <f>Table1[[#This Row],[Selling Price]]-Table1[[#This Row],[Cost Price]]</f>
        <v>10</v>
      </c>
      <c r="T197" s="1">
        <v>8.1775000000000002</v>
      </c>
      <c r="U197" s="1">
        <v>9.9</v>
      </c>
    </row>
    <row r="198" spans="2:21" ht="21" customHeight="1" x14ac:dyDescent="0.3">
      <c r="B198" s="5" t="s">
        <v>229</v>
      </c>
      <c r="C198" s="5" t="s">
        <v>23</v>
      </c>
      <c r="D198" s="5" t="s">
        <v>24</v>
      </c>
      <c r="E198" s="5" t="s">
        <v>1036</v>
      </c>
      <c r="F198" s="5" t="s">
        <v>1040</v>
      </c>
      <c r="G198" s="5" t="s">
        <v>18</v>
      </c>
      <c r="H198" s="5" t="s">
        <v>19</v>
      </c>
      <c r="I198" s="5" t="s">
        <v>44</v>
      </c>
      <c r="J198" s="5">
        <v>74.290000000000006</v>
      </c>
      <c r="K198" s="5">
        <v>1</v>
      </c>
      <c r="L198" s="5">
        <v>3.7145000000000001</v>
      </c>
      <c r="M198" s="5">
        <v>78.004499999999993</v>
      </c>
      <c r="N198" s="6">
        <v>43478</v>
      </c>
      <c r="O198" s="7">
        <v>0.8125</v>
      </c>
      <c r="P198" s="5" t="s">
        <v>27</v>
      </c>
      <c r="Q198" s="5">
        <v>74.290000000000006</v>
      </c>
      <c r="R198" s="16">
        <f>Table1[[#This Row],[Selling Price]]-10</f>
        <v>64.290000000000006</v>
      </c>
      <c r="S198" s="18">
        <f>Table1[[#This Row],[Selling Price]]-Table1[[#This Row],[Cost Price]]</f>
        <v>10</v>
      </c>
      <c r="T198" s="5">
        <v>3.7145000000000001</v>
      </c>
      <c r="U198" s="5">
        <v>5</v>
      </c>
    </row>
    <row r="199" spans="2:21" ht="21" customHeight="1" x14ac:dyDescent="0.3">
      <c r="B199" s="1" t="s">
        <v>230</v>
      </c>
      <c r="C199" s="1" t="s">
        <v>23</v>
      </c>
      <c r="D199" s="1" t="s">
        <v>24</v>
      </c>
      <c r="E199" s="1" t="s">
        <v>1036</v>
      </c>
      <c r="F199" s="1" t="s">
        <v>1040</v>
      </c>
      <c r="G199" s="1" t="s">
        <v>18</v>
      </c>
      <c r="H199" s="1" t="s">
        <v>29</v>
      </c>
      <c r="I199" s="1" t="s">
        <v>20</v>
      </c>
      <c r="J199" s="1">
        <v>43.7</v>
      </c>
      <c r="K199" s="1">
        <v>2</v>
      </c>
      <c r="L199" s="1">
        <v>4.37</v>
      </c>
      <c r="M199" s="1">
        <v>91.77</v>
      </c>
      <c r="N199" s="2">
        <v>43550</v>
      </c>
      <c r="O199" s="3">
        <v>0.75208333333333333</v>
      </c>
      <c r="P199" s="1" t="s">
        <v>27</v>
      </c>
      <c r="Q199" s="1">
        <v>87.4</v>
      </c>
      <c r="R199" s="15">
        <f>Table1[[#This Row],[Selling Price]]-10</f>
        <v>77.400000000000006</v>
      </c>
      <c r="S199" s="17">
        <f>Table1[[#This Row],[Selling Price]]-Table1[[#This Row],[Cost Price]]</f>
        <v>10</v>
      </c>
      <c r="T199" s="1">
        <v>4.37</v>
      </c>
      <c r="U199" s="1">
        <v>4.9000000000000004</v>
      </c>
    </row>
    <row r="200" spans="2:21" ht="21" customHeight="1" x14ac:dyDescent="0.3">
      <c r="B200" s="5" t="s">
        <v>231</v>
      </c>
      <c r="C200" s="5" t="s">
        <v>16</v>
      </c>
      <c r="D200" s="5" t="s">
        <v>17</v>
      </c>
      <c r="E200" s="5" t="s">
        <v>1035</v>
      </c>
      <c r="F200" s="5" t="s">
        <v>1039</v>
      </c>
      <c r="G200" s="5" t="s">
        <v>25</v>
      </c>
      <c r="H200" s="5" t="s">
        <v>19</v>
      </c>
      <c r="I200" s="5" t="s">
        <v>30</v>
      </c>
      <c r="J200" s="5">
        <v>25.29</v>
      </c>
      <c r="K200" s="5">
        <v>1</v>
      </c>
      <c r="L200" s="5">
        <v>1.2645</v>
      </c>
      <c r="M200" s="5">
        <v>26.554500000000001</v>
      </c>
      <c r="N200" s="6">
        <v>43547</v>
      </c>
      <c r="O200" s="7">
        <v>0.42569444444444443</v>
      </c>
      <c r="P200" s="5" t="s">
        <v>21</v>
      </c>
      <c r="Q200" s="5">
        <v>25.29</v>
      </c>
      <c r="R200" s="16">
        <f>Table1[[#This Row],[Selling Price]]-10</f>
        <v>15.29</v>
      </c>
      <c r="S200" s="18">
        <f>Table1[[#This Row],[Selling Price]]-Table1[[#This Row],[Cost Price]]</f>
        <v>10</v>
      </c>
      <c r="T200" s="5">
        <v>1.2645</v>
      </c>
      <c r="U200" s="5">
        <v>6.1</v>
      </c>
    </row>
    <row r="201" spans="2:21" ht="21" customHeight="1" x14ac:dyDescent="0.3">
      <c r="B201" s="1" t="s">
        <v>232</v>
      </c>
      <c r="C201" s="1" t="s">
        <v>23</v>
      </c>
      <c r="D201" s="1" t="s">
        <v>24</v>
      </c>
      <c r="E201" s="1" t="s">
        <v>1036</v>
      </c>
      <c r="F201" s="1" t="s">
        <v>1040</v>
      </c>
      <c r="G201" s="1" t="s">
        <v>25</v>
      </c>
      <c r="H201" s="1" t="s">
        <v>29</v>
      </c>
      <c r="I201" s="1" t="s">
        <v>20</v>
      </c>
      <c r="J201" s="1">
        <v>41.5</v>
      </c>
      <c r="K201" s="1">
        <v>4</v>
      </c>
      <c r="L201" s="1">
        <v>8.3000000000000007</v>
      </c>
      <c r="M201" s="1">
        <v>174.3</v>
      </c>
      <c r="N201" s="2">
        <v>43802</v>
      </c>
      <c r="O201" s="3">
        <v>0.83194444444444438</v>
      </c>
      <c r="P201" s="1" t="s">
        <v>31</v>
      </c>
      <c r="Q201" s="1">
        <v>166</v>
      </c>
      <c r="R201" s="15">
        <f>Table1[[#This Row],[Selling Price]]-10</f>
        <v>156</v>
      </c>
      <c r="S201" s="17">
        <f>Table1[[#This Row],[Selling Price]]-Table1[[#This Row],[Cost Price]]</f>
        <v>10</v>
      </c>
      <c r="T201" s="1">
        <v>8.3000000000000007</v>
      </c>
      <c r="U201" s="1">
        <v>8.1999999999999993</v>
      </c>
    </row>
    <row r="202" spans="2:21" ht="21" customHeight="1" x14ac:dyDescent="0.3">
      <c r="B202" s="5" t="s">
        <v>233</v>
      </c>
      <c r="C202" s="5" t="s">
        <v>23</v>
      </c>
      <c r="D202" s="5" t="s">
        <v>24</v>
      </c>
      <c r="E202" s="5" t="s">
        <v>1036</v>
      </c>
      <c r="F202" s="5" t="s">
        <v>1040</v>
      </c>
      <c r="G202" s="5" t="s">
        <v>18</v>
      </c>
      <c r="H202" s="5" t="s">
        <v>19</v>
      </c>
      <c r="I202" s="5" t="s">
        <v>42</v>
      </c>
      <c r="J202" s="5">
        <v>71.39</v>
      </c>
      <c r="K202" s="5">
        <v>5</v>
      </c>
      <c r="L202" s="5">
        <v>17.8475</v>
      </c>
      <c r="M202" s="5">
        <v>374.79750000000001</v>
      </c>
      <c r="N202" s="6">
        <v>43513</v>
      </c>
      <c r="O202" s="7">
        <v>0.83124999999999993</v>
      </c>
      <c r="P202" s="5" t="s">
        <v>31</v>
      </c>
      <c r="Q202" s="5">
        <v>356.95</v>
      </c>
      <c r="R202" s="16">
        <f>Table1[[#This Row],[Selling Price]]-10</f>
        <v>346.95</v>
      </c>
      <c r="S202" s="18">
        <f>Table1[[#This Row],[Selling Price]]-Table1[[#This Row],[Cost Price]]</f>
        <v>10</v>
      </c>
      <c r="T202" s="5">
        <v>17.8475</v>
      </c>
      <c r="U202" s="5">
        <v>5.5</v>
      </c>
    </row>
    <row r="203" spans="2:21" ht="21" customHeight="1" x14ac:dyDescent="0.3">
      <c r="B203" s="1" t="s">
        <v>234</v>
      </c>
      <c r="C203" s="1" t="s">
        <v>23</v>
      </c>
      <c r="D203" s="1" t="s">
        <v>24</v>
      </c>
      <c r="E203" s="1" t="s">
        <v>1036</v>
      </c>
      <c r="F203" s="1" t="s">
        <v>1040</v>
      </c>
      <c r="G203" s="1" t="s">
        <v>18</v>
      </c>
      <c r="H203" s="1" t="s">
        <v>19</v>
      </c>
      <c r="I203" s="1" t="s">
        <v>34</v>
      </c>
      <c r="J203" s="1">
        <v>19.149999999999999</v>
      </c>
      <c r="K203" s="1">
        <v>6</v>
      </c>
      <c r="L203" s="1">
        <v>5.7450000000000001</v>
      </c>
      <c r="M203" s="1">
        <v>120.645</v>
      </c>
      <c r="N203" s="2">
        <v>43494</v>
      </c>
      <c r="O203" s="3">
        <v>0.41736111111111113</v>
      </c>
      <c r="P203" s="1" t="s">
        <v>31</v>
      </c>
      <c r="Q203" s="1">
        <v>114.9</v>
      </c>
      <c r="R203" s="15">
        <f>Table1[[#This Row],[Selling Price]]-10</f>
        <v>104.9</v>
      </c>
      <c r="S203" s="17">
        <f>Table1[[#This Row],[Selling Price]]-Table1[[#This Row],[Cost Price]]</f>
        <v>10</v>
      </c>
      <c r="T203" s="1">
        <v>5.7450000000000001</v>
      </c>
      <c r="U203" s="1">
        <v>6.8</v>
      </c>
    </row>
    <row r="204" spans="2:21" ht="21" customHeight="1" x14ac:dyDescent="0.3">
      <c r="B204" s="5" t="s">
        <v>235</v>
      </c>
      <c r="C204" s="5" t="s">
        <v>40</v>
      </c>
      <c r="D204" s="5" t="s">
        <v>41</v>
      </c>
      <c r="E204" s="5" t="s">
        <v>1037</v>
      </c>
      <c r="F204" s="5" t="s">
        <v>1039</v>
      </c>
      <c r="G204" s="5" t="s">
        <v>18</v>
      </c>
      <c r="H204" s="5" t="s">
        <v>19</v>
      </c>
      <c r="I204" s="5" t="s">
        <v>26</v>
      </c>
      <c r="J204" s="5">
        <v>57.49</v>
      </c>
      <c r="K204" s="5">
        <v>4</v>
      </c>
      <c r="L204" s="5">
        <v>11.497999999999999</v>
      </c>
      <c r="M204" s="5">
        <v>241.458</v>
      </c>
      <c r="N204" s="6">
        <v>43539</v>
      </c>
      <c r="O204" s="7">
        <v>0.49791666666666662</v>
      </c>
      <c r="P204" s="5" t="s">
        <v>27</v>
      </c>
      <c r="Q204" s="5">
        <v>229.96</v>
      </c>
      <c r="R204" s="16">
        <f>Table1[[#This Row],[Selling Price]]-10</f>
        <v>219.96</v>
      </c>
      <c r="S204" s="18">
        <f>Table1[[#This Row],[Selling Price]]-Table1[[#This Row],[Cost Price]]</f>
        <v>10</v>
      </c>
      <c r="T204" s="5">
        <v>11.497999999999999</v>
      </c>
      <c r="U204" s="5">
        <v>6.6</v>
      </c>
    </row>
    <row r="205" spans="2:21" ht="21" customHeight="1" x14ac:dyDescent="0.3">
      <c r="B205" s="1" t="s">
        <v>236</v>
      </c>
      <c r="C205" s="1" t="s">
        <v>23</v>
      </c>
      <c r="D205" s="1" t="s">
        <v>24</v>
      </c>
      <c r="E205" s="1" t="s">
        <v>1036</v>
      </c>
      <c r="F205" s="1" t="s">
        <v>1040</v>
      </c>
      <c r="G205" s="1" t="s">
        <v>25</v>
      </c>
      <c r="H205" s="1" t="s">
        <v>29</v>
      </c>
      <c r="I205" s="1" t="s">
        <v>26</v>
      </c>
      <c r="J205" s="1">
        <v>61.41</v>
      </c>
      <c r="K205" s="1">
        <v>7</v>
      </c>
      <c r="L205" s="1">
        <v>21.493500000000001</v>
      </c>
      <c r="M205" s="1">
        <v>451.36349999999999</v>
      </c>
      <c r="N205" s="2">
        <v>43479</v>
      </c>
      <c r="O205" s="3">
        <v>0.41805555555555557</v>
      </c>
      <c r="P205" s="1" t="s">
        <v>27</v>
      </c>
      <c r="Q205" s="1">
        <v>429.87</v>
      </c>
      <c r="R205" s="15">
        <f>Table1[[#This Row],[Selling Price]]-10</f>
        <v>419.87</v>
      </c>
      <c r="S205" s="17">
        <f>Table1[[#This Row],[Selling Price]]-Table1[[#This Row],[Cost Price]]</f>
        <v>10</v>
      </c>
      <c r="T205" s="1">
        <v>21.493500000000001</v>
      </c>
      <c r="U205" s="1">
        <v>9.8000000000000007</v>
      </c>
    </row>
    <row r="206" spans="2:21" ht="21" customHeight="1" x14ac:dyDescent="0.3">
      <c r="B206" s="5" t="s">
        <v>237</v>
      </c>
      <c r="C206" s="5" t="s">
        <v>40</v>
      </c>
      <c r="D206" s="5" t="s">
        <v>41</v>
      </c>
      <c r="E206" s="5" t="s">
        <v>1037</v>
      </c>
      <c r="F206" s="5" t="s">
        <v>1039</v>
      </c>
      <c r="G206" s="5" t="s">
        <v>18</v>
      </c>
      <c r="H206" s="5" t="s">
        <v>29</v>
      </c>
      <c r="I206" s="5" t="s">
        <v>20</v>
      </c>
      <c r="J206" s="5">
        <v>25.9</v>
      </c>
      <c r="K206" s="5">
        <v>10</v>
      </c>
      <c r="L206" s="5">
        <v>12.95</v>
      </c>
      <c r="M206" s="5">
        <v>271.95</v>
      </c>
      <c r="N206" s="6">
        <v>43618</v>
      </c>
      <c r="O206" s="7">
        <v>0.61875000000000002</v>
      </c>
      <c r="P206" s="5" t="s">
        <v>21</v>
      </c>
      <c r="Q206" s="5">
        <v>259</v>
      </c>
      <c r="R206" s="16">
        <f>Table1[[#This Row],[Selling Price]]-10</f>
        <v>249</v>
      </c>
      <c r="S206" s="18">
        <f>Table1[[#This Row],[Selling Price]]-Table1[[#This Row],[Cost Price]]</f>
        <v>10</v>
      </c>
      <c r="T206" s="5">
        <v>12.95</v>
      </c>
      <c r="U206" s="5">
        <v>8.6999999999999993</v>
      </c>
    </row>
    <row r="207" spans="2:21" ht="21" customHeight="1" x14ac:dyDescent="0.3">
      <c r="B207" s="1" t="s">
        <v>238</v>
      </c>
      <c r="C207" s="1" t="s">
        <v>40</v>
      </c>
      <c r="D207" s="1" t="s">
        <v>41</v>
      </c>
      <c r="E207" s="1" t="s">
        <v>1037</v>
      </c>
      <c r="F207" s="1" t="s">
        <v>1039</v>
      </c>
      <c r="G207" s="1" t="s">
        <v>18</v>
      </c>
      <c r="H207" s="1" t="s">
        <v>29</v>
      </c>
      <c r="I207" s="1" t="s">
        <v>30</v>
      </c>
      <c r="J207" s="1">
        <v>17.77</v>
      </c>
      <c r="K207" s="1">
        <v>5</v>
      </c>
      <c r="L207" s="1">
        <v>4.4424999999999999</v>
      </c>
      <c r="M207" s="1">
        <v>93.292500000000004</v>
      </c>
      <c r="N207" s="2">
        <v>43511</v>
      </c>
      <c r="O207" s="3">
        <v>0.52916666666666667</v>
      </c>
      <c r="P207" s="1" t="s">
        <v>31</v>
      </c>
      <c r="Q207" s="1">
        <v>88.85</v>
      </c>
      <c r="R207" s="15">
        <f>Table1[[#This Row],[Selling Price]]-10</f>
        <v>78.849999999999994</v>
      </c>
      <c r="S207" s="17">
        <f>Table1[[#This Row],[Selling Price]]-Table1[[#This Row],[Cost Price]]</f>
        <v>10</v>
      </c>
      <c r="T207" s="1">
        <v>4.4424999999999999</v>
      </c>
      <c r="U207" s="1">
        <v>5.4</v>
      </c>
    </row>
    <row r="208" spans="2:21" ht="21" customHeight="1" x14ac:dyDescent="0.3">
      <c r="B208" s="5" t="s">
        <v>239</v>
      </c>
      <c r="C208" s="5" t="s">
        <v>16</v>
      </c>
      <c r="D208" s="5" t="s">
        <v>17</v>
      </c>
      <c r="E208" s="5" t="s">
        <v>1035</v>
      </c>
      <c r="F208" s="5" t="s">
        <v>1039</v>
      </c>
      <c r="G208" s="5" t="s">
        <v>25</v>
      </c>
      <c r="H208" s="5" t="s">
        <v>19</v>
      </c>
      <c r="I208" s="5" t="s">
        <v>20</v>
      </c>
      <c r="J208" s="5">
        <v>23.03</v>
      </c>
      <c r="K208" s="5">
        <v>9</v>
      </c>
      <c r="L208" s="5">
        <v>10.3635</v>
      </c>
      <c r="M208" s="5">
        <v>217.6335</v>
      </c>
      <c r="N208" s="6">
        <v>43525</v>
      </c>
      <c r="O208" s="7">
        <v>0.50138888888888888</v>
      </c>
      <c r="P208" s="5" t="s">
        <v>21</v>
      </c>
      <c r="Q208" s="5">
        <v>207.27</v>
      </c>
      <c r="R208" s="16">
        <f>Table1[[#This Row],[Selling Price]]-10</f>
        <v>197.27</v>
      </c>
      <c r="S208" s="18">
        <f>Table1[[#This Row],[Selling Price]]-Table1[[#This Row],[Cost Price]]</f>
        <v>10</v>
      </c>
      <c r="T208" s="5">
        <v>10.3635</v>
      </c>
      <c r="U208" s="5">
        <v>7.9</v>
      </c>
    </row>
    <row r="209" spans="2:21" ht="21" customHeight="1" x14ac:dyDescent="0.3">
      <c r="B209" s="1" t="s">
        <v>240</v>
      </c>
      <c r="C209" s="1" t="s">
        <v>23</v>
      </c>
      <c r="D209" s="1" t="s">
        <v>24</v>
      </c>
      <c r="E209" s="1" t="s">
        <v>1036</v>
      </c>
      <c r="F209" s="1" t="s">
        <v>1040</v>
      </c>
      <c r="G209" s="1" t="s">
        <v>18</v>
      </c>
      <c r="H209" s="1" t="s">
        <v>19</v>
      </c>
      <c r="I209" s="1" t="s">
        <v>26</v>
      </c>
      <c r="J209" s="1">
        <v>66.650000000000006</v>
      </c>
      <c r="K209" s="1">
        <v>9</v>
      </c>
      <c r="L209" s="1">
        <v>29.9925</v>
      </c>
      <c r="M209" s="1">
        <v>629.84249999999997</v>
      </c>
      <c r="N209" s="2">
        <v>43556</v>
      </c>
      <c r="O209" s="3">
        <v>0.7631944444444444</v>
      </c>
      <c r="P209" s="1" t="s">
        <v>31</v>
      </c>
      <c r="Q209" s="1">
        <v>599.85</v>
      </c>
      <c r="R209" s="15">
        <f>Table1[[#This Row],[Selling Price]]-10</f>
        <v>589.85</v>
      </c>
      <c r="S209" s="17">
        <f>Table1[[#This Row],[Selling Price]]-Table1[[#This Row],[Cost Price]]</f>
        <v>10</v>
      </c>
      <c r="T209" s="1">
        <v>29.9925</v>
      </c>
      <c r="U209" s="1">
        <v>9.6999999999999993</v>
      </c>
    </row>
    <row r="210" spans="2:21" ht="21" customHeight="1" x14ac:dyDescent="0.3">
      <c r="B210" s="5" t="s">
        <v>241</v>
      </c>
      <c r="C210" s="5" t="s">
        <v>23</v>
      </c>
      <c r="D210" s="5" t="s">
        <v>24</v>
      </c>
      <c r="E210" s="5" t="s">
        <v>1036</v>
      </c>
      <c r="F210" s="5" t="s">
        <v>1040</v>
      </c>
      <c r="G210" s="5" t="s">
        <v>18</v>
      </c>
      <c r="H210" s="5" t="s">
        <v>19</v>
      </c>
      <c r="I210" s="5" t="s">
        <v>30</v>
      </c>
      <c r="J210" s="5">
        <v>28.53</v>
      </c>
      <c r="K210" s="5">
        <v>10</v>
      </c>
      <c r="L210" s="5">
        <v>14.265000000000001</v>
      </c>
      <c r="M210" s="5">
        <v>299.565</v>
      </c>
      <c r="N210" s="6">
        <v>43542</v>
      </c>
      <c r="O210" s="7">
        <v>0.73472222222222217</v>
      </c>
      <c r="P210" s="5" t="s">
        <v>21</v>
      </c>
      <c r="Q210" s="5">
        <v>285.3</v>
      </c>
      <c r="R210" s="16">
        <f>Table1[[#This Row],[Selling Price]]-10</f>
        <v>275.3</v>
      </c>
      <c r="S210" s="18">
        <f>Table1[[#This Row],[Selling Price]]-Table1[[#This Row],[Cost Price]]</f>
        <v>10</v>
      </c>
      <c r="T210" s="5">
        <v>14.265000000000001</v>
      </c>
      <c r="U210" s="5">
        <v>7.8</v>
      </c>
    </row>
    <row r="211" spans="2:21" ht="21" customHeight="1" x14ac:dyDescent="0.3">
      <c r="B211" s="1" t="s">
        <v>242</v>
      </c>
      <c r="C211" s="1" t="s">
        <v>40</v>
      </c>
      <c r="D211" s="1" t="s">
        <v>41</v>
      </c>
      <c r="E211" s="1" t="s">
        <v>1037</v>
      </c>
      <c r="F211" s="1" t="s">
        <v>1039</v>
      </c>
      <c r="G211" s="1" t="s">
        <v>25</v>
      </c>
      <c r="H211" s="1" t="s">
        <v>19</v>
      </c>
      <c r="I211" s="1" t="s">
        <v>44</v>
      </c>
      <c r="J211" s="1">
        <v>30.37</v>
      </c>
      <c r="K211" s="1">
        <v>3</v>
      </c>
      <c r="L211" s="1">
        <v>4.5555000000000003</v>
      </c>
      <c r="M211" s="1">
        <v>95.665499999999994</v>
      </c>
      <c r="N211" s="2">
        <v>43552</v>
      </c>
      <c r="O211" s="3">
        <v>0.57013888888888886</v>
      </c>
      <c r="P211" s="1" t="s">
        <v>21</v>
      </c>
      <c r="Q211" s="1">
        <v>91.11</v>
      </c>
      <c r="R211" s="15">
        <f>Table1[[#This Row],[Selling Price]]-10</f>
        <v>81.11</v>
      </c>
      <c r="S211" s="17">
        <f>Table1[[#This Row],[Selling Price]]-Table1[[#This Row],[Cost Price]]</f>
        <v>10</v>
      </c>
      <c r="T211" s="1">
        <v>4.5555000000000003</v>
      </c>
      <c r="U211" s="1">
        <v>5.0999999999999996</v>
      </c>
    </row>
    <row r="212" spans="2:21" ht="21" customHeight="1" x14ac:dyDescent="0.3">
      <c r="B212" s="5" t="s">
        <v>243</v>
      </c>
      <c r="C212" s="5" t="s">
        <v>40</v>
      </c>
      <c r="D212" s="5" t="s">
        <v>41</v>
      </c>
      <c r="E212" s="5" t="s">
        <v>1037</v>
      </c>
      <c r="F212" s="5" t="s">
        <v>1039</v>
      </c>
      <c r="G212" s="5" t="s">
        <v>25</v>
      </c>
      <c r="H212" s="5" t="s">
        <v>19</v>
      </c>
      <c r="I212" s="5" t="s">
        <v>26</v>
      </c>
      <c r="J212" s="5">
        <v>99.73</v>
      </c>
      <c r="K212" s="5">
        <v>9</v>
      </c>
      <c r="L212" s="5">
        <v>44.878500000000003</v>
      </c>
      <c r="M212" s="5">
        <v>942.44849999999997</v>
      </c>
      <c r="N212" s="6">
        <v>43499</v>
      </c>
      <c r="O212" s="7">
        <v>0.8208333333333333</v>
      </c>
      <c r="P212" s="5" t="s">
        <v>31</v>
      </c>
      <c r="Q212" s="5">
        <v>897.57</v>
      </c>
      <c r="R212" s="16">
        <f>Table1[[#This Row],[Selling Price]]-10</f>
        <v>887.57</v>
      </c>
      <c r="S212" s="18">
        <f>Table1[[#This Row],[Selling Price]]-Table1[[#This Row],[Cost Price]]</f>
        <v>10</v>
      </c>
      <c r="T212" s="5">
        <v>44.878500000000003</v>
      </c>
      <c r="U212" s="5">
        <v>6.5</v>
      </c>
    </row>
    <row r="213" spans="2:21" ht="21" customHeight="1" x14ac:dyDescent="0.3">
      <c r="B213" s="1" t="s">
        <v>244</v>
      </c>
      <c r="C213" s="1" t="s">
        <v>16</v>
      </c>
      <c r="D213" s="1" t="s">
        <v>17</v>
      </c>
      <c r="E213" s="1" t="s">
        <v>1035</v>
      </c>
      <c r="F213" s="1" t="s">
        <v>1039</v>
      </c>
      <c r="G213" s="1" t="s">
        <v>25</v>
      </c>
      <c r="H213" s="1" t="s">
        <v>29</v>
      </c>
      <c r="I213" s="1" t="s">
        <v>26</v>
      </c>
      <c r="J213" s="1">
        <v>26.23</v>
      </c>
      <c r="K213" s="1">
        <v>9</v>
      </c>
      <c r="L213" s="1">
        <v>11.8035</v>
      </c>
      <c r="M213" s="1">
        <v>247.87350000000001</v>
      </c>
      <c r="N213" s="2">
        <v>43490</v>
      </c>
      <c r="O213" s="3">
        <v>0.85</v>
      </c>
      <c r="P213" s="1" t="s">
        <v>21</v>
      </c>
      <c r="Q213" s="1">
        <v>236.07</v>
      </c>
      <c r="R213" s="15">
        <f>Table1[[#This Row],[Selling Price]]-10</f>
        <v>226.07</v>
      </c>
      <c r="S213" s="17">
        <f>Table1[[#This Row],[Selling Price]]-Table1[[#This Row],[Cost Price]]</f>
        <v>10</v>
      </c>
      <c r="T213" s="1">
        <v>11.8035</v>
      </c>
      <c r="U213" s="1">
        <v>5.9</v>
      </c>
    </row>
    <row r="214" spans="2:21" ht="21" customHeight="1" x14ac:dyDescent="0.3">
      <c r="B214" s="5" t="s">
        <v>245</v>
      </c>
      <c r="C214" s="5" t="s">
        <v>23</v>
      </c>
      <c r="D214" s="5" t="s">
        <v>24</v>
      </c>
      <c r="E214" s="5" t="s">
        <v>1036</v>
      </c>
      <c r="F214" s="5" t="s">
        <v>1040</v>
      </c>
      <c r="G214" s="5" t="s">
        <v>25</v>
      </c>
      <c r="H214" s="5" t="s">
        <v>19</v>
      </c>
      <c r="I214" s="5" t="s">
        <v>42</v>
      </c>
      <c r="J214" s="5">
        <v>93.26</v>
      </c>
      <c r="K214" s="5">
        <v>9</v>
      </c>
      <c r="L214" s="5">
        <v>41.966999999999999</v>
      </c>
      <c r="M214" s="5">
        <v>881.30700000000002</v>
      </c>
      <c r="N214" s="6">
        <v>43481</v>
      </c>
      <c r="O214" s="7">
        <v>0.75555555555555554</v>
      </c>
      <c r="P214" s="5" t="s">
        <v>27</v>
      </c>
      <c r="Q214" s="5">
        <v>839.34</v>
      </c>
      <c r="R214" s="16">
        <f>Table1[[#This Row],[Selling Price]]-10</f>
        <v>829.34</v>
      </c>
      <c r="S214" s="18">
        <f>Table1[[#This Row],[Selling Price]]-Table1[[#This Row],[Cost Price]]</f>
        <v>10</v>
      </c>
      <c r="T214" s="5">
        <v>41.966999999999999</v>
      </c>
      <c r="U214" s="5">
        <v>8.8000000000000007</v>
      </c>
    </row>
    <row r="215" spans="2:21" ht="21" customHeight="1" x14ac:dyDescent="0.3">
      <c r="B215" s="1" t="s">
        <v>246</v>
      </c>
      <c r="C215" s="1" t="s">
        <v>40</v>
      </c>
      <c r="D215" s="1" t="s">
        <v>41</v>
      </c>
      <c r="E215" s="1" t="s">
        <v>1037</v>
      </c>
      <c r="F215" s="1" t="s">
        <v>1039</v>
      </c>
      <c r="G215" s="1" t="s">
        <v>25</v>
      </c>
      <c r="H215" s="1" t="s">
        <v>29</v>
      </c>
      <c r="I215" s="1" t="s">
        <v>30</v>
      </c>
      <c r="J215" s="1">
        <v>92.36</v>
      </c>
      <c r="K215" s="1">
        <v>5</v>
      </c>
      <c r="L215" s="1">
        <v>23.09</v>
      </c>
      <c r="M215" s="1">
        <v>484.89</v>
      </c>
      <c r="N215" s="2">
        <v>43544</v>
      </c>
      <c r="O215" s="3">
        <v>0.80347222222222225</v>
      </c>
      <c r="P215" s="1" t="s">
        <v>21</v>
      </c>
      <c r="Q215" s="1">
        <v>461.8</v>
      </c>
      <c r="R215" s="15">
        <f>Table1[[#This Row],[Selling Price]]-10</f>
        <v>451.8</v>
      </c>
      <c r="S215" s="17">
        <f>Table1[[#This Row],[Selling Price]]-Table1[[#This Row],[Cost Price]]</f>
        <v>10</v>
      </c>
      <c r="T215" s="1">
        <v>23.09</v>
      </c>
      <c r="U215" s="1">
        <v>4.9000000000000004</v>
      </c>
    </row>
    <row r="216" spans="2:21" ht="21" customHeight="1" x14ac:dyDescent="0.3">
      <c r="B216" s="5" t="s">
        <v>247</v>
      </c>
      <c r="C216" s="5" t="s">
        <v>40</v>
      </c>
      <c r="D216" s="5" t="s">
        <v>41</v>
      </c>
      <c r="E216" s="5" t="s">
        <v>1037</v>
      </c>
      <c r="F216" s="5" t="s">
        <v>1039</v>
      </c>
      <c r="G216" s="5" t="s">
        <v>25</v>
      </c>
      <c r="H216" s="5" t="s">
        <v>29</v>
      </c>
      <c r="I216" s="5" t="s">
        <v>34</v>
      </c>
      <c r="J216" s="5">
        <v>46.42</v>
      </c>
      <c r="K216" s="5">
        <v>3</v>
      </c>
      <c r="L216" s="5">
        <v>6.9630000000000001</v>
      </c>
      <c r="M216" s="5">
        <v>146.22300000000001</v>
      </c>
      <c r="N216" s="6">
        <v>43556</v>
      </c>
      <c r="O216" s="7">
        <v>0.55833333333333335</v>
      </c>
      <c r="P216" s="5" t="s">
        <v>31</v>
      </c>
      <c r="Q216" s="5">
        <v>139.26</v>
      </c>
      <c r="R216" s="16">
        <f>Table1[[#This Row],[Selling Price]]-10</f>
        <v>129.26</v>
      </c>
      <c r="S216" s="18">
        <f>Table1[[#This Row],[Selling Price]]-Table1[[#This Row],[Cost Price]]</f>
        <v>10</v>
      </c>
      <c r="T216" s="5">
        <v>6.9630000000000001</v>
      </c>
      <c r="U216" s="5">
        <v>4.4000000000000004</v>
      </c>
    </row>
    <row r="217" spans="2:21" ht="21" customHeight="1" x14ac:dyDescent="0.3">
      <c r="B217" s="1" t="s">
        <v>248</v>
      </c>
      <c r="C217" s="1" t="s">
        <v>40</v>
      </c>
      <c r="D217" s="1" t="s">
        <v>41</v>
      </c>
      <c r="E217" s="1" t="s">
        <v>1037</v>
      </c>
      <c r="F217" s="1" t="s">
        <v>1039</v>
      </c>
      <c r="G217" s="1" t="s">
        <v>18</v>
      </c>
      <c r="H217" s="1" t="s">
        <v>19</v>
      </c>
      <c r="I217" s="1" t="s">
        <v>34</v>
      </c>
      <c r="J217" s="1">
        <v>29.61</v>
      </c>
      <c r="K217" s="1">
        <v>7</v>
      </c>
      <c r="L217" s="1">
        <v>10.3635</v>
      </c>
      <c r="M217" s="1">
        <v>217.6335</v>
      </c>
      <c r="N217" s="2">
        <v>43772</v>
      </c>
      <c r="O217" s="3">
        <v>0.66180555555555554</v>
      </c>
      <c r="P217" s="1" t="s">
        <v>27</v>
      </c>
      <c r="Q217" s="1">
        <v>207.27</v>
      </c>
      <c r="R217" s="15">
        <f>Table1[[#This Row],[Selling Price]]-10</f>
        <v>197.27</v>
      </c>
      <c r="S217" s="17">
        <f>Table1[[#This Row],[Selling Price]]-Table1[[#This Row],[Cost Price]]</f>
        <v>10</v>
      </c>
      <c r="T217" s="1">
        <v>10.3635</v>
      </c>
      <c r="U217" s="1">
        <v>6.5</v>
      </c>
    </row>
    <row r="218" spans="2:21" ht="21" customHeight="1" x14ac:dyDescent="0.3">
      <c r="B218" s="5" t="s">
        <v>249</v>
      </c>
      <c r="C218" s="5" t="s">
        <v>16</v>
      </c>
      <c r="D218" s="5" t="s">
        <v>17</v>
      </c>
      <c r="E218" s="5" t="s">
        <v>1035</v>
      </c>
      <c r="F218" s="5" t="s">
        <v>1039</v>
      </c>
      <c r="G218" s="5" t="s">
        <v>25</v>
      </c>
      <c r="H218" s="5" t="s">
        <v>29</v>
      </c>
      <c r="I218" s="5" t="s">
        <v>30</v>
      </c>
      <c r="J218" s="5">
        <v>18.28</v>
      </c>
      <c r="K218" s="5">
        <v>1</v>
      </c>
      <c r="L218" s="5">
        <v>0.91400000000000003</v>
      </c>
      <c r="M218" s="5">
        <v>19.193999999999999</v>
      </c>
      <c r="N218" s="6">
        <v>43546</v>
      </c>
      <c r="O218" s="7">
        <v>0.62847222222222221</v>
      </c>
      <c r="P218" s="5" t="s">
        <v>31</v>
      </c>
      <c r="Q218" s="5">
        <v>18.28</v>
      </c>
      <c r="R218" s="16">
        <f>Table1[[#This Row],[Selling Price]]-10</f>
        <v>8.2800000000000011</v>
      </c>
      <c r="S218" s="18">
        <f>Table1[[#This Row],[Selling Price]]-Table1[[#This Row],[Cost Price]]</f>
        <v>10</v>
      </c>
      <c r="T218" s="5">
        <v>0.91400000000000003</v>
      </c>
      <c r="U218" s="5">
        <v>8.3000000000000007</v>
      </c>
    </row>
    <row r="219" spans="2:21" ht="21" customHeight="1" x14ac:dyDescent="0.3">
      <c r="B219" s="1" t="s">
        <v>250</v>
      </c>
      <c r="C219" s="1" t="s">
        <v>40</v>
      </c>
      <c r="D219" s="1" t="s">
        <v>41</v>
      </c>
      <c r="E219" s="1" t="s">
        <v>1037</v>
      </c>
      <c r="F219" s="1" t="s">
        <v>1039</v>
      </c>
      <c r="G219" s="1" t="s">
        <v>25</v>
      </c>
      <c r="H219" s="1" t="s">
        <v>19</v>
      </c>
      <c r="I219" s="1" t="s">
        <v>34</v>
      </c>
      <c r="J219" s="1">
        <v>24.77</v>
      </c>
      <c r="K219" s="1">
        <v>5</v>
      </c>
      <c r="L219" s="1">
        <v>6.1924999999999999</v>
      </c>
      <c r="M219" s="1">
        <v>130.04249999999999</v>
      </c>
      <c r="N219" s="2">
        <v>43548</v>
      </c>
      <c r="O219" s="3">
        <v>0.76874999999999993</v>
      </c>
      <c r="P219" s="1" t="s">
        <v>27</v>
      </c>
      <c r="Q219" s="1">
        <v>123.85</v>
      </c>
      <c r="R219" s="15">
        <f>Table1[[#This Row],[Selling Price]]-10</f>
        <v>113.85</v>
      </c>
      <c r="S219" s="17">
        <f>Table1[[#This Row],[Selling Price]]-Table1[[#This Row],[Cost Price]]</f>
        <v>10</v>
      </c>
      <c r="T219" s="1">
        <v>6.1924999999999999</v>
      </c>
      <c r="U219" s="1">
        <v>8.5</v>
      </c>
    </row>
    <row r="220" spans="2:21" ht="21" customHeight="1" x14ac:dyDescent="0.3">
      <c r="B220" s="5" t="s">
        <v>251</v>
      </c>
      <c r="C220" s="5" t="s">
        <v>16</v>
      </c>
      <c r="D220" s="5" t="s">
        <v>17</v>
      </c>
      <c r="E220" s="5" t="s">
        <v>1035</v>
      </c>
      <c r="F220" s="5" t="s">
        <v>1039</v>
      </c>
      <c r="G220" s="5" t="s">
        <v>18</v>
      </c>
      <c r="H220" s="5" t="s">
        <v>19</v>
      </c>
      <c r="I220" s="5" t="s">
        <v>26</v>
      </c>
      <c r="J220" s="5">
        <v>94.64</v>
      </c>
      <c r="K220" s="5">
        <v>3</v>
      </c>
      <c r="L220" s="5">
        <v>14.196</v>
      </c>
      <c r="M220" s="5">
        <v>298.11599999999999</v>
      </c>
      <c r="N220" s="6">
        <v>43517</v>
      </c>
      <c r="O220" s="7">
        <v>0.70486111111111116</v>
      </c>
      <c r="P220" s="5" t="s">
        <v>27</v>
      </c>
      <c r="Q220" s="5">
        <v>283.92</v>
      </c>
      <c r="R220" s="16">
        <f>Table1[[#This Row],[Selling Price]]-10</f>
        <v>273.92</v>
      </c>
      <c r="S220" s="18">
        <f>Table1[[#This Row],[Selling Price]]-Table1[[#This Row],[Cost Price]]</f>
        <v>10</v>
      </c>
      <c r="T220" s="5">
        <v>14.196</v>
      </c>
      <c r="U220" s="5">
        <v>5.5</v>
      </c>
    </row>
    <row r="221" spans="2:21" ht="21" customHeight="1" x14ac:dyDescent="0.3">
      <c r="B221" s="1" t="s">
        <v>252</v>
      </c>
      <c r="C221" s="1" t="s">
        <v>40</v>
      </c>
      <c r="D221" s="1" t="s">
        <v>41</v>
      </c>
      <c r="E221" s="1" t="s">
        <v>1037</v>
      </c>
      <c r="F221" s="1" t="s">
        <v>1039</v>
      </c>
      <c r="G221" s="1" t="s">
        <v>25</v>
      </c>
      <c r="H221" s="1" t="s">
        <v>29</v>
      </c>
      <c r="I221" s="1" t="s">
        <v>44</v>
      </c>
      <c r="J221" s="1">
        <v>94.87</v>
      </c>
      <c r="K221" s="1">
        <v>8</v>
      </c>
      <c r="L221" s="1">
        <v>37.948</v>
      </c>
      <c r="M221" s="1">
        <v>796.90800000000002</v>
      </c>
      <c r="N221" s="2">
        <v>43801</v>
      </c>
      <c r="O221" s="3">
        <v>0.54027777777777775</v>
      </c>
      <c r="P221" s="1" t="s">
        <v>21</v>
      </c>
      <c r="Q221" s="1">
        <v>758.96</v>
      </c>
      <c r="R221" s="15">
        <f>Table1[[#This Row],[Selling Price]]-10</f>
        <v>748.96</v>
      </c>
      <c r="S221" s="17">
        <f>Table1[[#This Row],[Selling Price]]-Table1[[#This Row],[Cost Price]]</f>
        <v>10</v>
      </c>
      <c r="T221" s="1">
        <v>37.948</v>
      </c>
      <c r="U221" s="1">
        <v>8.6999999999999993</v>
      </c>
    </row>
    <row r="222" spans="2:21" ht="21" customHeight="1" x14ac:dyDescent="0.3">
      <c r="B222" s="5" t="s">
        <v>253</v>
      </c>
      <c r="C222" s="5" t="s">
        <v>40</v>
      </c>
      <c r="D222" s="5" t="s">
        <v>41</v>
      </c>
      <c r="E222" s="5" t="s">
        <v>1037</v>
      </c>
      <c r="F222" s="5" t="s">
        <v>1039</v>
      </c>
      <c r="G222" s="5" t="s">
        <v>25</v>
      </c>
      <c r="H222" s="5" t="s">
        <v>19</v>
      </c>
      <c r="I222" s="5" t="s">
        <v>42</v>
      </c>
      <c r="J222" s="5">
        <v>57.34</v>
      </c>
      <c r="K222" s="5">
        <v>3</v>
      </c>
      <c r="L222" s="5">
        <v>8.6010000000000009</v>
      </c>
      <c r="M222" s="5">
        <v>180.62100000000001</v>
      </c>
      <c r="N222" s="6">
        <v>43741</v>
      </c>
      <c r="O222" s="7">
        <v>0.7909722222222223</v>
      </c>
      <c r="P222" s="5" t="s">
        <v>31</v>
      </c>
      <c r="Q222" s="5">
        <v>172.02</v>
      </c>
      <c r="R222" s="16">
        <f>Table1[[#This Row],[Selling Price]]-10</f>
        <v>162.02000000000001</v>
      </c>
      <c r="S222" s="18">
        <f>Table1[[#This Row],[Selling Price]]-Table1[[#This Row],[Cost Price]]</f>
        <v>10</v>
      </c>
      <c r="T222" s="5">
        <v>8.6010000000000009</v>
      </c>
      <c r="U222" s="5">
        <v>7.9</v>
      </c>
    </row>
    <row r="223" spans="2:21" ht="21" customHeight="1" x14ac:dyDescent="0.3">
      <c r="B223" s="1" t="s">
        <v>254</v>
      </c>
      <c r="C223" s="1" t="s">
        <v>40</v>
      </c>
      <c r="D223" s="1" t="s">
        <v>41</v>
      </c>
      <c r="E223" s="1" t="s">
        <v>1037</v>
      </c>
      <c r="F223" s="1" t="s">
        <v>1039</v>
      </c>
      <c r="G223" s="1" t="s">
        <v>25</v>
      </c>
      <c r="H223" s="1" t="s">
        <v>29</v>
      </c>
      <c r="I223" s="1" t="s">
        <v>26</v>
      </c>
      <c r="J223" s="1">
        <v>45.35</v>
      </c>
      <c r="K223" s="1">
        <v>6</v>
      </c>
      <c r="L223" s="1">
        <v>13.605</v>
      </c>
      <c r="M223" s="1">
        <v>285.70499999999998</v>
      </c>
      <c r="N223" s="2">
        <v>43496</v>
      </c>
      <c r="O223" s="3">
        <v>0.57222222222222219</v>
      </c>
      <c r="P223" s="1" t="s">
        <v>21</v>
      </c>
      <c r="Q223" s="1">
        <v>272.10000000000002</v>
      </c>
      <c r="R223" s="15">
        <f>Table1[[#This Row],[Selling Price]]-10</f>
        <v>262.10000000000002</v>
      </c>
      <c r="S223" s="17">
        <f>Table1[[#This Row],[Selling Price]]-Table1[[#This Row],[Cost Price]]</f>
        <v>10</v>
      </c>
      <c r="T223" s="1">
        <v>13.605</v>
      </c>
      <c r="U223" s="1">
        <v>6.1</v>
      </c>
    </row>
    <row r="224" spans="2:21" ht="21" customHeight="1" x14ac:dyDescent="0.3">
      <c r="B224" s="5" t="s">
        <v>255</v>
      </c>
      <c r="C224" s="5" t="s">
        <v>40</v>
      </c>
      <c r="D224" s="5" t="s">
        <v>41</v>
      </c>
      <c r="E224" s="5" t="s">
        <v>1037</v>
      </c>
      <c r="F224" s="5" t="s">
        <v>1039</v>
      </c>
      <c r="G224" s="5" t="s">
        <v>25</v>
      </c>
      <c r="H224" s="5" t="s">
        <v>29</v>
      </c>
      <c r="I224" s="5" t="s">
        <v>42</v>
      </c>
      <c r="J224" s="5">
        <v>62.08</v>
      </c>
      <c r="K224" s="5">
        <v>7</v>
      </c>
      <c r="L224" s="5">
        <v>21.728000000000002</v>
      </c>
      <c r="M224" s="5">
        <v>456.28800000000001</v>
      </c>
      <c r="N224" s="6">
        <v>43619</v>
      </c>
      <c r="O224" s="7">
        <v>0.57361111111111118</v>
      </c>
      <c r="P224" s="5" t="s">
        <v>21</v>
      </c>
      <c r="Q224" s="5">
        <v>434.56</v>
      </c>
      <c r="R224" s="16">
        <f>Table1[[#This Row],[Selling Price]]-10</f>
        <v>424.56</v>
      </c>
      <c r="S224" s="18">
        <f>Table1[[#This Row],[Selling Price]]-Table1[[#This Row],[Cost Price]]</f>
        <v>10</v>
      </c>
      <c r="T224" s="5">
        <v>21.728000000000002</v>
      </c>
      <c r="U224" s="5">
        <v>5.4</v>
      </c>
    </row>
    <row r="225" spans="2:21" ht="21" customHeight="1" x14ac:dyDescent="0.3">
      <c r="B225" s="1" t="s">
        <v>256</v>
      </c>
      <c r="C225" s="1" t="s">
        <v>23</v>
      </c>
      <c r="D225" s="1" t="s">
        <v>24</v>
      </c>
      <c r="E225" s="1" t="s">
        <v>1036</v>
      </c>
      <c r="F225" s="1" t="s">
        <v>1040</v>
      </c>
      <c r="G225" s="1" t="s">
        <v>25</v>
      </c>
      <c r="H225" s="1" t="s">
        <v>29</v>
      </c>
      <c r="I225" s="1" t="s">
        <v>26</v>
      </c>
      <c r="J225" s="1">
        <v>11.81</v>
      </c>
      <c r="K225" s="1">
        <v>5</v>
      </c>
      <c r="L225" s="1">
        <v>2.9525000000000001</v>
      </c>
      <c r="M225" s="1">
        <v>62.002499999999998</v>
      </c>
      <c r="N225" s="2">
        <v>43513</v>
      </c>
      <c r="O225" s="3">
        <v>0.75416666666666676</v>
      </c>
      <c r="P225" s="1" t="s">
        <v>27</v>
      </c>
      <c r="Q225" s="1">
        <v>59.05</v>
      </c>
      <c r="R225" s="15">
        <f>Table1[[#This Row],[Selling Price]]-10</f>
        <v>49.05</v>
      </c>
      <c r="S225" s="17">
        <f>Table1[[#This Row],[Selling Price]]-Table1[[#This Row],[Cost Price]]</f>
        <v>10</v>
      </c>
      <c r="T225" s="1">
        <v>2.9525000000000001</v>
      </c>
      <c r="U225" s="1">
        <v>9.4</v>
      </c>
    </row>
    <row r="226" spans="2:21" ht="21" customHeight="1" x14ac:dyDescent="0.3">
      <c r="B226" s="5" t="s">
        <v>257</v>
      </c>
      <c r="C226" s="5" t="s">
        <v>23</v>
      </c>
      <c r="D226" s="5" t="s">
        <v>24</v>
      </c>
      <c r="E226" s="5" t="s">
        <v>1036</v>
      </c>
      <c r="F226" s="5" t="s">
        <v>1040</v>
      </c>
      <c r="G226" s="5" t="s">
        <v>18</v>
      </c>
      <c r="H226" s="5" t="s">
        <v>19</v>
      </c>
      <c r="I226" s="5" t="s">
        <v>44</v>
      </c>
      <c r="J226" s="5">
        <v>12.54</v>
      </c>
      <c r="K226" s="5">
        <v>1</v>
      </c>
      <c r="L226" s="5">
        <v>0.627</v>
      </c>
      <c r="M226" s="5">
        <v>13.167</v>
      </c>
      <c r="N226" s="6">
        <v>43517</v>
      </c>
      <c r="O226" s="7">
        <v>0.52638888888888891</v>
      </c>
      <c r="P226" s="5" t="s">
        <v>27</v>
      </c>
      <c r="Q226" s="5">
        <v>12.54</v>
      </c>
      <c r="R226" s="16">
        <f>Table1[[#This Row],[Selling Price]]-10</f>
        <v>2.5399999999999991</v>
      </c>
      <c r="S226" s="18">
        <f>Table1[[#This Row],[Selling Price]]-Table1[[#This Row],[Cost Price]]</f>
        <v>10</v>
      </c>
      <c r="T226" s="5">
        <v>0.627</v>
      </c>
      <c r="U226" s="5">
        <v>8.1999999999999993</v>
      </c>
    </row>
    <row r="227" spans="2:21" ht="21" customHeight="1" x14ac:dyDescent="0.3">
      <c r="B227" s="1" t="s">
        <v>258</v>
      </c>
      <c r="C227" s="1" t="s">
        <v>16</v>
      </c>
      <c r="D227" s="1" t="s">
        <v>17</v>
      </c>
      <c r="E227" s="1" t="s">
        <v>1035</v>
      </c>
      <c r="F227" s="1" t="s">
        <v>1039</v>
      </c>
      <c r="G227" s="1" t="s">
        <v>25</v>
      </c>
      <c r="H227" s="1" t="s">
        <v>29</v>
      </c>
      <c r="I227" s="1" t="s">
        <v>42</v>
      </c>
      <c r="J227" s="1">
        <v>43.25</v>
      </c>
      <c r="K227" s="1">
        <v>2</v>
      </c>
      <c r="L227" s="1">
        <v>4.3250000000000002</v>
      </c>
      <c r="M227" s="1">
        <v>90.825000000000003</v>
      </c>
      <c r="N227" s="2">
        <v>43544</v>
      </c>
      <c r="O227" s="3">
        <v>0.66388888888888886</v>
      </c>
      <c r="P227" s="1" t="s">
        <v>27</v>
      </c>
      <c r="Q227" s="1">
        <v>86.5</v>
      </c>
      <c r="R227" s="15">
        <f>Table1[[#This Row],[Selling Price]]-10</f>
        <v>76.5</v>
      </c>
      <c r="S227" s="17">
        <f>Table1[[#This Row],[Selling Price]]-Table1[[#This Row],[Cost Price]]</f>
        <v>10</v>
      </c>
      <c r="T227" s="1">
        <v>4.3250000000000002</v>
      </c>
      <c r="U227" s="1">
        <v>6.2</v>
      </c>
    </row>
    <row r="228" spans="2:21" ht="21" customHeight="1" x14ac:dyDescent="0.3">
      <c r="B228" s="5" t="s">
        <v>259</v>
      </c>
      <c r="C228" s="5" t="s">
        <v>23</v>
      </c>
      <c r="D228" s="5" t="s">
        <v>24</v>
      </c>
      <c r="E228" s="5" t="s">
        <v>1036</v>
      </c>
      <c r="F228" s="5" t="s">
        <v>1040</v>
      </c>
      <c r="G228" s="5" t="s">
        <v>18</v>
      </c>
      <c r="H228" s="5" t="s">
        <v>19</v>
      </c>
      <c r="I228" s="5" t="s">
        <v>34</v>
      </c>
      <c r="J228" s="5">
        <v>87.16</v>
      </c>
      <c r="K228" s="5">
        <v>2</v>
      </c>
      <c r="L228" s="5">
        <v>8.7159999999999993</v>
      </c>
      <c r="M228" s="5">
        <v>183.036</v>
      </c>
      <c r="N228" s="6">
        <v>43770</v>
      </c>
      <c r="O228" s="7">
        <v>0.60347222222222219</v>
      </c>
      <c r="P228" s="5" t="s">
        <v>31</v>
      </c>
      <c r="Q228" s="5">
        <v>174.32</v>
      </c>
      <c r="R228" s="16">
        <f>Table1[[#This Row],[Selling Price]]-10</f>
        <v>164.32</v>
      </c>
      <c r="S228" s="18">
        <f>Table1[[#This Row],[Selling Price]]-Table1[[#This Row],[Cost Price]]</f>
        <v>10</v>
      </c>
      <c r="T228" s="5">
        <v>8.7159999999999993</v>
      </c>
      <c r="U228" s="5">
        <v>9.6999999999999993</v>
      </c>
    </row>
    <row r="229" spans="2:21" ht="21" customHeight="1" x14ac:dyDescent="0.3">
      <c r="B229" s="1" t="s">
        <v>260</v>
      </c>
      <c r="C229" s="1" t="s">
        <v>40</v>
      </c>
      <c r="D229" s="1" t="s">
        <v>41</v>
      </c>
      <c r="E229" s="1" t="s">
        <v>1037</v>
      </c>
      <c r="F229" s="1" t="s">
        <v>1039</v>
      </c>
      <c r="G229" s="1" t="s">
        <v>18</v>
      </c>
      <c r="H229" s="1" t="s">
        <v>29</v>
      </c>
      <c r="I229" s="1" t="s">
        <v>20</v>
      </c>
      <c r="J229" s="1">
        <v>69.37</v>
      </c>
      <c r="K229" s="1">
        <v>9</v>
      </c>
      <c r="L229" s="1">
        <v>31.2165</v>
      </c>
      <c r="M229" s="1">
        <v>655.54650000000004</v>
      </c>
      <c r="N229" s="2">
        <v>43491</v>
      </c>
      <c r="O229" s="3">
        <v>0.80138888888888893</v>
      </c>
      <c r="P229" s="1" t="s">
        <v>21</v>
      </c>
      <c r="Q229" s="1">
        <v>624.33000000000004</v>
      </c>
      <c r="R229" s="15">
        <f>Table1[[#This Row],[Selling Price]]-10</f>
        <v>614.33000000000004</v>
      </c>
      <c r="S229" s="17">
        <f>Table1[[#This Row],[Selling Price]]-Table1[[#This Row],[Cost Price]]</f>
        <v>10</v>
      </c>
      <c r="T229" s="1">
        <v>31.2165</v>
      </c>
      <c r="U229" s="1">
        <v>4</v>
      </c>
    </row>
    <row r="230" spans="2:21" ht="21" customHeight="1" x14ac:dyDescent="0.3">
      <c r="B230" s="5" t="s">
        <v>261</v>
      </c>
      <c r="C230" s="5" t="s">
        <v>23</v>
      </c>
      <c r="D230" s="5" t="s">
        <v>24</v>
      </c>
      <c r="E230" s="5" t="s">
        <v>1036</v>
      </c>
      <c r="F230" s="5" t="s">
        <v>1040</v>
      </c>
      <c r="G230" s="5" t="s">
        <v>18</v>
      </c>
      <c r="H230" s="5" t="s">
        <v>29</v>
      </c>
      <c r="I230" s="5" t="s">
        <v>26</v>
      </c>
      <c r="J230" s="5">
        <v>37.06</v>
      </c>
      <c r="K230" s="5">
        <v>4</v>
      </c>
      <c r="L230" s="5">
        <v>7.4119999999999999</v>
      </c>
      <c r="M230" s="5">
        <v>155.65199999999999</v>
      </c>
      <c r="N230" s="6">
        <v>43496</v>
      </c>
      <c r="O230" s="7">
        <v>0.68333333333333324</v>
      </c>
      <c r="P230" s="5" t="s">
        <v>21</v>
      </c>
      <c r="Q230" s="5">
        <v>148.24</v>
      </c>
      <c r="R230" s="16">
        <f>Table1[[#This Row],[Selling Price]]-10</f>
        <v>138.24</v>
      </c>
      <c r="S230" s="18">
        <f>Table1[[#This Row],[Selling Price]]-Table1[[#This Row],[Cost Price]]</f>
        <v>10</v>
      </c>
      <c r="T230" s="5">
        <v>7.4119999999999999</v>
      </c>
      <c r="U230" s="5">
        <v>9.6999999999999993</v>
      </c>
    </row>
    <row r="231" spans="2:21" ht="21" customHeight="1" x14ac:dyDescent="0.3">
      <c r="B231" s="1" t="s">
        <v>262</v>
      </c>
      <c r="C231" s="1" t="s">
        <v>40</v>
      </c>
      <c r="D231" s="1" t="s">
        <v>41</v>
      </c>
      <c r="E231" s="1" t="s">
        <v>1037</v>
      </c>
      <c r="F231" s="1" t="s">
        <v>1039</v>
      </c>
      <c r="G231" s="1" t="s">
        <v>18</v>
      </c>
      <c r="H231" s="1" t="s">
        <v>19</v>
      </c>
      <c r="I231" s="1" t="s">
        <v>26</v>
      </c>
      <c r="J231" s="1">
        <v>90.7</v>
      </c>
      <c r="K231" s="1">
        <v>6</v>
      </c>
      <c r="L231" s="1">
        <v>27.21</v>
      </c>
      <c r="M231" s="1">
        <v>571.41</v>
      </c>
      <c r="N231" s="2">
        <v>43522</v>
      </c>
      <c r="O231" s="3">
        <v>0.45277777777777778</v>
      </c>
      <c r="P231" s="1" t="s">
        <v>27</v>
      </c>
      <c r="Q231" s="1">
        <v>544.20000000000005</v>
      </c>
      <c r="R231" s="15">
        <f>Table1[[#This Row],[Selling Price]]-10</f>
        <v>534.20000000000005</v>
      </c>
      <c r="S231" s="17">
        <f>Table1[[#This Row],[Selling Price]]-Table1[[#This Row],[Cost Price]]</f>
        <v>10</v>
      </c>
      <c r="T231" s="1">
        <v>27.21</v>
      </c>
      <c r="U231" s="1">
        <v>5.3</v>
      </c>
    </row>
    <row r="232" spans="2:21" ht="21" customHeight="1" x14ac:dyDescent="0.3">
      <c r="B232" s="5" t="s">
        <v>263</v>
      </c>
      <c r="C232" s="5" t="s">
        <v>16</v>
      </c>
      <c r="D232" s="5" t="s">
        <v>17</v>
      </c>
      <c r="E232" s="5" t="s">
        <v>1035</v>
      </c>
      <c r="F232" s="5" t="s">
        <v>1039</v>
      </c>
      <c r="G232" s="5" t="s">
        <v>25</v>
      </c>
      <c r="H232" s="5" t="s">
        <v>19</v>
      </c>
      <c r="I232" s="5" t="s">
        <v>30</v>
      </c>
      <c r="J232" s="5">
        <v>63.42</v>
      </c>
      <c r="K232" s="5">
        <v>8</v>
      </c>
      <c r="L232" s="5">
        <v>25.367999999999999</v>
      </c>
      <c r="M232" s="5">
        <v>532.72799999999995</v>
      </c>
      <c r="N232" s="6">
        <v>43772</v>
      </c>
      <c r="O232" s="7">
        <v>0.53819444444444442</v>
      </c>
      <c r="P232" s="5" t="s">
        <v>21</v>
      </c>
      <c r="Q232" s="5">
        <v>507.36</v>
      </c>
      <c r="R232" s="16">
        <f>Table1[[#This Row],[Selling Price]]-10</f>
        <v>497.36</v>
      </c>
      <c r="S232" s="18">
        <f>Table1[[#This Row],[Selling Price]]-Table1[[#This Row],[Cost Price]]</f>
        <v>10</v>
      </c>
      <c r="T232" s="5">
        <v>25.367999999999999</v>
      </c>
      <c r="U232" s="5">
        <v>7.4</v>
      </c>
    </row>
    <row r="233" spans="2:21" ht="21" customHeight="1" x14ac:dyDescent="0.3">
      <c r="B233" s="1" t="s">
        <v>264</v>
      </c>
      <c r="C233" s="1" t="s">
        <v>40</v>
      </c>
      <c r="D233" s="1" t="s">
        <v>41</v>
      </c>
      <c r="E233" s="1" t="s">
        <v>1037</v>
      </c>
      <c r="F233" s="1" t="s">
        <v>1039</v>
      </c>
      <c r="G233" s="1" t="s">
        <v>25</v>
      </c>
      <c r="H233" s="1" t="s">
        <v>19</v>
      </c>
      <c r="I233" s="1" t="s">
        <v>44</v>
      </c>
      <c r="J233" s="1">
        <v>81.37</v>
      </c>
      <c r="K233" s="1">
        <v>2</v>
      </c>
      <c r="L233" s="1">
        <v>8.1370000000000005</v>
      </c>
      <c r="M233" s="1">
        <v>170.87700000000001</v>
      </c>
      <c r="N233" s="2">
        <v>43491</v>
      </c>
      <c r="O233" s="3">
        <v>0.81111111111111101</v>
      </c>
      <c r="P233" s="1" t="s">
        <v>27</v>
      </c>
      <c r="Q233" s="1">
        <v>162.74</v>
      </c>
      <c r="R233" s="15">
        <f>Table1[[#This Row],[Selling Price]]-10</f>
        <v>152.74</v>
      </c>
      <c r="S233" s="17">
        <f>Table1[[#This Row],[Selling Price]]-Table1[[#This Row],[Cost Price]]</f>
        <v>10</v>
      </c>
      <c r="T233" s="1">
        <v>8.1370000000000005</v>
      </c>
      <c r="U233" s="1">
        <v>6.5</v>
      </c>
    </row>
    <row r="234" spans="2:21" ht="21" customHeight="1" x14ac:dyDescent="0.3">
      <c r="B234" s="5" t="s">
        <v>265</v>
      </c>
      <c r="C234" s="5" t="s">
        <v>40</v>
      </c>
      <c r="D234" s="5" t="s">
        <v>41</v>
      </c>
      <c r="E234" s="5" t="s">
        <v>1037</v>
      </c>
      <c r="F234" s="5" t="s">
        <v>1039</v>
      </c>
      <c r="G234" s="5" t="s">
        <v>18</v>
      </c>
      <c r="H234" s="5" t="s">
        <v>19</v>
      </c>
      <c r="I234" s="5" t="s">
        <v>26</v>
      </c>
      <c r="J234" s="5">
        <v>10.59</v>
      </c>
      <c r="K234" s="5">
        <v>3</v>
      </c>
      <c r="L234" s="5">
        <v>1.5885</v>
      </c>
      <c r="M234" s="5">
        <v>33.358499999999999</v>
      </c>
      <c r="N234" s="6">
        <v>43802</v>
      </c>
      <c r="O234" s="7">
        <v>0.57777777777777783</v>
      </c>
      <c r="P234" s="5" t="s">
        <v>31</v>
      </c>
      <c r="Q234" s="5">
        <v>31.77</v>
      </c>
      <c r="R234" s="16">
        <f>Table1[[#This Row],[Selling Price]]-10</f>
        <v>21.77</v>
      </c>
      <c r="S234" s="18">
        <f>Table1[[#This Row],[Selling Price]]-Table1[[#This Row],[Cost Price]]</f>
        <v>10</v>
      </c>
      <c r="T234" s="5">
        <v>1.5885</v>
      </c>
      <c r="U234" s="5">
        <v>8.6999999999999993</v>
      </c>
    </row>
    <row r="235" spans="2:21" ht="21" customHeight="1" x14ac:dyDescent="0.3">
      <c r="B235" s="1" t="s">
        <v>266</v>
      </c>
      <c r="C235" s="1" t="s">
        <v>40</v>
      </c>
      <c r="D235" s="1" t="s">
        <v>41</v>
      </c>
      <c r="E235" s="1" t="s">
        <v>1037</v>
      </c>
      <c r="F235" s="1" t="s">
        <v>1039</v>
      </c>
      <c r="G235" s="1" t="s">
        <v>25</v>
      </c>
      <c r="H235" s="1" t="s">
        <v>19</v>
      </c>
      <c r="I235" s="1" t="s">
        <v>20</v>
      </c>
      <c r="J235" s="1">
        <v>84.09</v>
      </c>
      <c r="K235" s="1">
        <v>9</v>
      </c>
      <c r="L235" s="1">
        <v>37.840499999999999</v>
      </c>
      <c r="M235" s="1">
        <v>794.65049999999997</v>
      </c>
      <c r="N235" s="2">
        <v>43771</v>
      </c>
      <c r="O235" s="3">
        <v>0.45416666666666666</v>
      </c>
      <c r="P235" s="1" t="s">
        <v>27</v>
      </c>
      <c r="Q235" s="1">
        <v>756.81</v>
      </c>
      <c r="R235" s="15">
        <f>Table1[[#This Row],[Selling Price]]-10</f>
        <v>746.81</v>
      </c>
      <c r="S235" s="17">
        <f>Table1[[#This Row],[Selling Price]]-Table1[[#This Row],[Cost Price]]</f>
        <v>10</v>
      </c>
      <c r="T235" s="1">
        <v>37.840499999999999</v>
      </c>
      <c r="U235" s="1">
        <v>8</v>
      </c>
    </row>
    <row r="236" spans="2:21" ht="21" customHeight="1" x14ac:dyDescent="0.3">
      <c r="B236" s="5" t="s">
        <v>267</v>
      </c>
      <c r="C236" s="5" t="s">
        <v>40</v>
      </c>
      <c r="D236" s="5" t="s">
        <v>41</v>
      </c>
      <c r="E236" s="5" t="s">
        <v>1037</v>
      </c>
      <c r="F236" s="5" t="s">
        <v>1039</v>
      </c>
      <c r="G236" s="5" t="s">
        <v>18</v>
      </c>
      <c r="H236" s="5" t="s">
        <v>29</v>
      </c>
      <c r="I236" s="5" t="s">
        <v>44</v>
      </c>
      <c r="J236" s="5">
        <v>73.819999999999993</v>
      </c>
      <c r="K236" s="5">
        <v>4</v>
      </c>
      <c r="L236" s="5">
        <v>14.763999999999999</v>
      </c>
      <c r="M236" s="5">
        <v>310.04399999999998</v>
      </c>
      <c r="N236" s="6">
        <v>43517</v>
      </c>
      <c r="O236" s="7">
        <v>0.7715277777777777</v>
      </c>
      <c r="P236" s="5" t="s">
        <v>27</v>
      </c>
      <c r="Q236" s="5">
        <v>295.27999999999997</v>
      </c>
      <c r="R236" s="16">
        <f>Table1[[#This Row],[Selling Price]]-10</f>
        <v>285.27999999999997</v>
      </c>
      <c r="S236" s="18">
        <f>Table1[[#This Row],[Selling Price]]-Table1[[#This Row],[Cost Price]]</f>
        <v>10</v>
      </c>
      <c r="T236" s="5">
        <v>14.763999999999999</v>
      </c>
      <c r="U236" s="5">
        <v>6.7</v>
      </c>
    </row>
    <row r="237" spans="2:21" ht="21" customHeight="1" x14ac:dyDescent="0.3">
      <c r="B237" s="1" t="s">
        <v>268</v>
      </c>
      <c r="C237" s="1" t="s">
        <v>16</v>
      </c>
      <c r="D237" s="1" t="s">
        <v>17</v>
      </c>
      <c r="E237" s="1" t="s">
        <v>1035</v>
      </c>
      <c r="F237" s="1" t="s">
        <v>1039</v>
      </c>
      <c r="G237" s="1" t="s">
        <v>18</v>
      </c>
      <c r="H237" s="1" t="s">
        <v>29</v>
      </c>
      <c r="I237" s="1" t="s">
        <v>20</v>
      </c>
      <c r="J237" s="1">
        <v>51.94</v>
      </c>
      <c r="K237" s="1">
        <v>10</v>
      </c>
      <c r="L237" s="1">
        <v>25.97</v>
      </c>
      <c r="M237" s="1">
        <v>545.37</v>
      </c>
      <c r="N237" s="2">
        <v>43711</v>
      </c>
      <c r="O237" s="3">
        <v>0.76666666666666661</v>
      </c>
      <c r="P237" s="1" t="s">
        <v>21</v>
      </c>
      <c r="Q237" s="1">
        <v>519.4</v>
      </c>
      <c r="R237" s="15">
        <f>Table1[[#This Row],[Selling Price]]-10</f>
        <v>509.4</v>
      </c>
      <c r="S237" s="17">
        <f>Table1[[#This Row],[Selling Price]]-Table1[[#This Row],[Cost Price]]</f>
        <v>10</v>
      </c>
      <c r="T237" s="1">
        <v>25.97</v>
      </c>
      <c r="U237" s="1">
        <v>6.5</v>
      </c>
    </row>
    <row r="238" spans="2:21" ht="21" customHeight="1" x14ac:dyDescent="0.3">
      <c r="B238" s="5" t="s">
        <v>269</v>
      </c>
      <c r="C238" s="5" t="s">
        <v>16</v>
      </c>
      <c r="D238" s="5" t="s">
        <v>17</v>
      </c>
      <c r="E238" s="5" t="s">
        <v>1035</v>
      </c>
      <c r="F238" s="5" t="s">
        <v>1039</v>
      </c>
      <c r="G238" s="5" t="s">
        <v>25</v>
      </c>
      <c r="H238" s="5" t="s">
        <v>19</v>
      </c>
      <c r="I238" s="5" t="s">
        <v>34</v>
      </c>
      <c r="J238" s="5">
        <v>93.14</v>
      </c>
      <c r="K238" s="5">
        <v>2</v>
      </c>
      <c r="L238" s="5">
        <v>9.3140000000000001</v>
      </c>
      <c r="M238" s="5">
        <v>195.59399999999999</v>
      </c>
      <c r="N238" s="6">
        <v>43485</v>
      </c>
      <c r="O238" s="7">
        <v>0.75624999999999998</v>
      </c>
      <c r="P238" s="5" t="s">
        <v>21</v>
      </c>
      <c r="Q238" s="5">
        <v>186.28</v>
      </c>
      <c r="R238" s="16">
        <f>Table1[[#This Row],[Selling Price]]-10</f>
        <v>176.28</v>
      </c>
      <c r="S238" s="18">
        <f>Table1[[#This Row],[Selling Price]]-Table1[[#This Row],[Cost Price]]</f>
        <v>10</v>
      </c>
      <c r="T238" s="5">
        <v>9.3140000000000001</v>
      </c>
      <c r="U238" s="5">
        <v>4.0999999999999996</v>
      </c>
    </row>
    <row r="239" spans="2:21" ht="21" customHeight="1" x14ac:dyDescent="0.3">
      <c r="B239" s="1" t="s">
        <v>270</v>
      </c>
      <c r="C239" s="1" t="s">
        <v>23</v>
      </c>
      <c r="D239" s="1" t="s">
        <v>24</v>
      </c>
      <c r="E239" s="1" t="s">
        <v>1036</v>
      </c>
      <c r="F239" s="1" t="s">
        <v>1040</v>
      </c>
      <c r="G239" s="1" t="s">
        <v>25</v>
      </c>
      <c r="H239" s="1" t="s">
        <v>29</v>
      </c>
      <c r="I239" s="1" t="s">
        <v>20</v>
      </c>
      <c r="J239" s="1">
        <v>17.41</v>
      </c>
      <c r="K239" s="1">
        <v>5</v>
      </c>
      <c r="L239" s="1">
        <v>4.3525</v>
      </c>
      <c r="M239" s="1">
        <v>91.402500000000003</v>
      </c>
      <c r="N239" s="2">
        <v>43493</v>
      </c>
      <c r="O239" s="3">
        <v>0.63611111111111118</v>
      </c>
      <c r="P239" s="1" t="s">
        <v>31</v>
      </c>
      <c r="Q239" s="1">
        <v>87.05</v>
      </c>
      <c r="R239" s="15">
        <f>Table1[[#This Row],[Selling Price]]-10</f>
        <v>77.05</v>
      </c>
      <c r="S239" s="17">
        <f>Table1[[#This Row],[Selling Price]]-Table1[[#This Row],[Cost Price]]</f>
        <v>10</v>
      </c>
      <c r="T239" s="1">
        <v>4.3525</v>
      </c>
      <c r="U239" s="1">
        <v>4.9000000000000004</v>
      </c>
    </row>
    <row r="240" spans="2:21" ht="21" customHeight="1" x14ac:dyDescent="0.3">
      <c r="B240" s="5" t="s">
        <v>271</v>
      </c>
      <c r="C240" s="5" t="s">
        <v>23</v>
      </c>
      <c r="D240" s="5" t="s">
        <v>24</v>
      </c>
      <c r="E240" s="5" t="s">
        <v>1036</v>
      </c>
      <c r="F240" s="5" t="s">
        <v>1040</v>
      </c>
      <c r="G240" s="5" t="s">
        <v>18</v>
      </c>
      <c r="H240" s="5" t="s">
        <v>19</v>
      </c>
      <c r="I240" s="5" t="s">
        <v>44</v>
      </c>
      <c r="J240" s="5">
        <v>44.22</v>
      </c>
      <c r="K240" s="5">
        <v>5</v>
      </c>
      <c r="L240" s="5">
        <v>11.055</v>
      </c>
      <c r="M240" s="5">
        <v>232.155</v>
      </c>
      <c r="N240" s="6">
        <v>43588</v>
      </c>
      <c r="O240" s="7">
        <v>0.71319444444444446</v>
      </c>
      <c r="P240" s="5" t="s">
        <v>31</v>
      </c>
      <c r="Q240" s="5">
        <v>221.1</v>
      </c>
      <c r="R240" s="16">
        <f>Table1[[#This Row],[Selling Price]]-10</f>
        <v>211.1</v>
      </c>
      <c r="S240" s="18">
        <f>Table1[[#This Row],[Selling Price]]-Table1[[#This Row],[Cost Price]]</f>
        <v>10</v>
      </c>
      <c r="T240" s="5">
        <v>11.055</v>
      </c>
      <c r="U240" s="5">
        <v>8.6</v>
      </c>
    </row>
    <row r="241" spans="2:21" ht="21" customHeight="1" x14ac:dyDescent="0.3">
      <c r="B241" s="1" t="s">
        <v>272</v>
      </c>
      <c r="C241" s="1" t="s">
        <v>40</v>
      </c>
      <c r="D241" s="1" t="s">
        <v>41</v>
      </c>
      <c r="E241" s="1" t="s">
        <v>1037</v>
      </c>
      <c r="F241" s="1" t="s">
        <v>1039</v>
      </c>
      <c r="G241" s="1" t="s">
        <v>18</v>
      </c>
      <c r="H241" s="1" t="s">
        <v>19</v>
      </c>
      <c r="I241" s="1" t="s">
        <v>26</v>
      </c>
      <c r="J241" s="1">
        <v>13.22</v>
      </c>
      <c r="K241" s="1">
        <v>5</v>
      </c>
      <c r="L241" s="1">
        <v>3.3050000000000002</v>
      </c>
      <c r="M241" s="1">
        <v>69.405000000000001</v>
      </c>
      <c r="N241" s="2">
        <v>43499</v>
      </c>
      <c r="O241" s="3">
        <v>0.80972222222222223</v>
      </c>
      <c r="P241" s="1" t="s">
        <v>27</v>
      </c>
      <c r="Q241" s="1">
        <v>66.099999999999994</v>
      </c>
      <c r="R241" s="15">
        <f>Table1[[#This Row],[Selling Price]]-10</f>
        <v>56.099999999999994</v>
      </c>
      <c r="S241" s="17">
        <f>Table1[[#This Row],[Selling Price]]-Table1[[#This Row],[Cost Price]]</f>
        <v>10</v>
      </c>
      <c r="T241" s="1">
        <v>3.3050000000000002</v>
      </c>
      <c r="U241" s="1">
        <v>4.3</v>
      </c>
    </row>
    <row r="242" spans="2:21" ht="21" customHeight="1" x14ac:dyDescent="0.3">
      <c r="B242" s="5" t="s">
        <v>273</v>
      </c>
      <c r="C242" s="5" t="s">
        <v>16</v>
      </c>
      <c r="D242" s="5" t="s">
        <v>17</v>
      </c>
      <c r="E242" s="5" t="s">
        <v>1035</v>
      </c>
      <c r="F242" s="5" t="s">
        <v>1039</v>
      </c>
      <c r="G242" s="5" t="s">
        <v>25</v>
      </c>
      <c r="H242" s="5" t="s">
        <v>29</v>
      </c>
      <c r="I242" s="5" t="s">
        <v>44</v>
      </c>
      <c r="J242" s="5">
        <v>89.69</v>
      </c>
      <c r="K242" s="5">
        <v>1</v>
      </c>
      <c r="L242" s="5">
        <v>4.4844999999999997</v>
      </c>
      <c r="M242" s="5">
        <v>94.174499999999995</v>
      </c>
      <c r="N242" s="6">
        <v>43770</v>
      </c>
      <c r="O242" s="7">
        <v>0.47222222222222227</v>
      </c>
      <c r="P242" s="5" t="s">
        <v>21</v>
      </c>
      <c r="Q242" s="5">
        <v>89.69</v>
      </c>
      <c r="R242" s="16">
        <f>Table1[[#This Row],[Selling Price]]-10</f>
        <v>79.69</v>
      </c>
      <c r="S242" s="18">
        <f>Table1[[#This Row],[Selling Price]]-Table1[[#This Row],[Cost Price]]</f>
        <v>10</v>
      </c>
      <c r="T242" s="5">
        <v>4.4844999999999997</v>
      </c>
      <c r="U242" s="5">
        <v>4.9000000000000004</v>
      </c>
    </row>
    <row r="243" spans="2:21" ht="21" customHeight="1" x14ac:dyDescent="0.3">
      <c r="B243" s="1" t="s">
        <v>274</v>
      </c>
      <c r="C243" s="1" t="s">
        <v>16</v>
      </c>
      <c r="D243" s="1" t="s">
        <v>17</v>
      </c>
      <c r="E243" s="1" t="s">
        <v>1035</v>
      </c>
      <c r="F243" s="1" t="s">
        <v>1039</v>
      </c>
      <c r="G243" s="1" t="s">
        <v>25</v>
      </c>
      <c r="H243" s="1" t="s">
        <v>29</v>
      </c>
      <c r="I243" s="1" t="s">
        <v>42</v>
      </c>
      <c r="J243" s="1">
        <v>24.94</v>
      </c>
      <c r="K243" s="1">
        <v>9</v>
      </c>
      <c r="L243" s="1">
        <v>11.223000000000001</v>
      </c>
      <c r="M243" s="1">
        <v>235.68299999999999</v>
      </c>
      <c r="N243" s="2">
        <v>43770</v>
      </c>
      <c r="O243" s="3">
        <v>0.7006944444444444</v>
      </c>
      <c r="P243" s="1" t="s">
        <v>31</v>
      </c>
      <c r="Q243" s="1">
        <v>224.46</v>
      </c>
      <c r="R243" s="15">
        <f>Table1[[#This Row],[Selling Price]]-10</f>
        <v>214.46</v>
      </c>
      <c r="S243" s="17">
        <f>Table1[[#This Row],[Selling Price]]-Table1[[#This Row],[Cost Price]]</f>
        <v>10</v>
      </c>
      <c r="T243" s="1">
        <v>11.223000000000001</v>
      </c>
      <c r="U243" s="1">
        <v>5.6</v>
      </c>
    </row>
    <row r="244" spans="2:21" ht="21" customHeight="1" x14ac:dyDescent="0.3">
      <c r="B244" s="5" t="s">
        <v>275</v>
      </c>
      <c r="C244" s="5" t="s">
        <v>16</v>
      </c>
      <c r="D244" s="5" t="s">
        <v>17</v>
      </c>
      <c r="E244" s="5" t="s">
        <v>1035</v>
      </c>
      <c r="F244" s="5" t="s">
        <v>1039</v>
      </c>
      <c r="G244" s="5" t="s">
        <v>25</v>
      </c>
      <c r="H244" s="5" t="s">
        <v>29</v>
      </c>
      <c r="I244" s="5" t="s">
        <v>20</v>
      </c>
      <c r="J244" s="5">
        <v>59.77</v>
      </c>
      <c r="K244" s="5">
        <v>2</v>
      </c>
      <c r="L244" s="5">
        <v>5.9770000000000003</v>
      </c>
      <c r="M244" s="5">
        <v>125.517</v>
      </c>
      <c r="N244" s="6">
        <v>43772</v>
      </c>
      <c r="O244" s="7">
        <v>0.50069444444444444</v>
      </c>
      <c r="P244" s="5" t="s">
        <v>31</v>
      </c>
      <c r="Q244" s="5">
        <v>119.54</v>
      </c>
      <c r="R244" s="16">
        <f>Table1[[#This Row],[Selling Price]]-10</f>
        <v>109.54</v>
      </c>
      <c r="S244" s="18">
        <f>Table1[[#This Row],[Selling Price]]-Table1[[#This Row],[Cost Price]]</f>
        <v>10</v>
      </c>
      <c r="T244" s="5">
        <v>5.9770000000000003</v>
      </c>
      <c r="U244" s="5">
        <v>5.8</v>
      </c>
    </row>
    <row r="245" spans="2:21" ht="21" customHeight="1" x14ac:dyDescent="0.3">
      <c r="B245" s="1" t="s">
        <v>276</v>
      </c>
      <c r="C245" s="1" t="s">
        <v>23</v>
      </c>
      <c r="D245" s="1" t="s">
        <v>24</v>
      </c>
      <c r="E245" s="1" t="s">
        <v>1036</v>
      </c>
      <c r="F245" s="1" t="s">
        <v>1040</v>
      </c>
      <c r="G245" s="1" t="s">
        <v>18</v>
      </c>
      <c r="H245" s="1" t="s">
        <v>29</v>
      </c>
      <c r="I245" s="1" t="s">
        <v>44</v>
      </c>
      <c r="J245" s="1">
        <v>93.2</v>
      </c>
      <c r="K245" s="1">
        <v>2</v>
      </c>
      <c r="L245" s="1">
        <v>9.32</v>
      </c>
      <c r="M245" s="1">
        <v>195.72</v>
      </c>
      <c r="N245" s="2">
        <v>43524</v>
      </c>
      <c r="O245" s="3">
        <v>0.77569444444444446</v>
      </c>
      <c r="P245" s="1" t="s">
        <v>31</v>
      </c>
      <c r="Q245" s="1">
        <v>186.4</v>
      </c>
      <c r="R245" s="15">
        <f>Table1[[#This Row],[Selling Price]]-10</f>
        <v>176.4</v>
      </c>
      <c r="S245" s="17">
        <f>Table1[[#This Row],[Selling Price]]-Table1[[#This Row],[Cost Price]]</f>
        <v>10</v>
      </c>
      <c r="T245" s="1">
        <v>9.32</v>
      </c>
      <c r="U245" s="1">
        <v>6</v>
      </c>
    </row>
    <row r="246" spans="2:21" ht="21" customHeight="1" x14ac:dyDescent="0.3">
      <c r="B246" s="5" t="s">
        <v>277</v>
      </c>
      <c r="C246" s="5" t="s">
        <v>16</v>
      </c>
      <c r="D246" s="5" t="s">
        <v>17</v>
      </c>
      <c r="E246" s="5" t="s">
        <v>1035</v>
      </c>
      <c r="F246" s="5" t="s">
        <v>1039</v>
      </c>
      <c r="G246" s="5" t="s">
        <v>18</v>
      </c>
      <c r="H246" s="5" t="s">
        <v>29</v>
      </c>
      <c r="I246" s="5" t="s">
        <v>30</v>
      </c>
      <c r="J246" s="5">
        <v>62.65</v>
      </c>
      <c r="K246" s="5">
        <v>4</v>
      </c>
      <c r="L246" s="5">
        <v>12.53</v>
      </c>
      <c r="M246" s="5">
        <v>263.13</v>
      </c>
      <c r="N246" s="6">
        <v>43586</v>
      </c>
      <c r="O246" s="7">
        <v>0.47569444444444442</v>
      </c>
      <c r="P246" s="5" t="s">
        <v>27</v>
      </c>
      <c r="Q246" s="5">
        <v>250.6</v>
      </c>
      <c r="R246" s="16">
        <f>Table1[[#This Row],[Selling Price]]-10</f>
        <v>240.6</v>
      </c>
      <c r="S246" s="18">
        <f>Table1[[#This Row],[Selling Price]]-Table1[[#This Row],[Cost Price]]</f>
        <v>10</v>
      </c>
      <c r="T246" s="5">
        <v>12.53</v>
      </c>
      <c r="U246" s="5">
        <v>4.2</v>
      </c>
    </row>
    <row r="247" spans="2:21" ht="21" customHeight="1" x14ac:dyDescent="0.3">
      <c r="B247" s="1" t="s">
        <v>278</v>
      </c>
      <c r="C247" s="1" t="s">
        <v>40</v>
      </c>
      <c r="D247" s="1" t="s">
        <v>41</v>
      </c>
      <c r="E247" s="1" t="s">
        <v>1037</v>
      </c>
      <c r="F247" s="1" t="s">
        <v>1039</v>
      </c>
      <c r="G247" s="1" t="s">
        <v>25</v>
      </c>
      <c r="H247" s="1" t="s">
        <v>29</v>
      </c>
      <c r="I247" s="1" t="s">
        <v>30</v>
      </c>
      <c r="J247" s="1">
        <v>93.87</v>
      </c>
      <c r="K247" s="1">
        <v>8</v>
      </c>
      <c r="L247" s="1">
        <v>37.548000000000002</v>
      </c>
      <c r="M247" s="1">
        <v>788.50800000000004</v>
      </c>
      <c r="N247" s="2">
        <v>43498</v>
      </c>
      <c r="O247" s="3">
        <v>0.77916666666666667</v>
      </c>
      <c r="P247" s="1" t="s">
        <v>31</v>
      </c>
      <c r="Q247" s="1">
        <v>750.96</v>
      </c>
      <c r="R247" s="15">
        <f>Table1[[#This Row],[Selling Price]]-10</f>
        <v>740.96</v>
      </c>
      <c r="S247" s="17">
        <f>Table1[[#This Row],[Selling Price]]-Table1[[#This Row],[Cost Price]]</f>
        <v>10</v>
      </c>
      <c r="T247" s="1">
        <v>37.548000000000002</v>
      </c>
      <c r="U247" s="1">
        <v>8.3000000000000007</v>
      </c>
    </row>
    <row r="248" spans="2:21" ht="21" customHeight="1" x14ac:dyDescent="0.3">
      <c r="B248" s="5" t="s">
        <v>279</v>
      </c>
      <c r="C248" s="5" t="s">
        <v>16</v>
      </c>
      <c r="D248" s="5" t="s">
        <v>17</v>
      </c>
      <c r="E248" s="5" t="s">
        <v>1035</v>
      </c>
      <c r="F248" s="5" t="s">
        <v>1039</v>
      </c>
      <c r="G248" s="5" t="s">
        <v>18</v>
      </c>
      <c r="H248" s="5" t="s">
        <v>29</v>
      </c>
      <c r="I248" s="5" t="s">
        <v>30</v>
      </c>
      <c r="J248" s="5">
        <v>47.59</v>
      </c>
      <c r="K248" s="5">
        <v>8</v>
      </c>
      <c r="L248" s="5">
        <v>19.036000000000001</v>
      </c>
      <c r="M248" s="5">
        <v>399.75599999999997</v>
      </c>
      <c r="N248" s="6">
        <v>43466</v>
      </c>
      <c r="O248" s="7">
        <v>0.61597222222222225</v>
      </c>
      <c r="P248" s="5" t="s">
        <v>27</v>
      </c>
      <c r="Q248" s="5">
        <v>380.72</v>
      </c>
      <c r="R248" s="16">
        <f>Table1[[#This Row],[Selling Price]]-10</f>
        <v>370.72</v>
      </c>
      <c r="S248" s="18">
        <f>Table1[[#This Row],[Selling Price]]-Table1[[#This Row],[Cost Price]]</f>
        <v>10</v>
      </c>
      <c r="T248" s="5">
        <v>19.036000000000001</v>
      </c>
      <c r="U248" s="5">
        <v>5.7</v>
      </c>
    </row>
    <row r="249" spans="2:21" ht="21" customHeight="1" x14ac:dyDescent="0.3">
      <c r="B249" s="1" t="s">
        <v>280</v>
      </c>
      <c r="C249" s="1" t="s">
        <v>40</v>
      </c>
      <c r="D249" s="1" t="s">
        <v>41</v>
      </c>
      <c r="E249" s="1" t="s">
        <v>1037</v>
      </c>
      <c r="F249" s="1" t="s">
        <v>1039</v>
      </c>
      <c r="G249" s="1" t="s">
        <v>18</v>
      </c>
      <c r="H249" s="1" t="s">
        <v>19</v>
      </c>
      <c r="I249" s="1" t="s">
        <v>26</v>
      </c>
      <c r="J249" s="1">
        <v>81.400000000000006</v>
      </c>
      <c r="K249" s="1">
        <v>3</v>
      </c>
      <c r="L249" s="1">
        <v>12.21</v>
      </c>
      <c r="M249" s="1">
        <v>256.41000000000003</v>
      </c>
      <c r="N249" s="2">
        <v>43710</v>
      </c>
      <c r="O249" s="3">
        <v>0.82152777777777775</v>
      </c>
      <c r="P249" s="1" t="s">
        <v>27</v>
      </c>
      <c r="Q249" s="1">
        <v>244.2</v>
      </c>
      <c r="R249" s="15">
        <f>Table1[[#This Row],[Selling Price]]-10</f>
        <v>234.2</v>
      </c>
      <c r="S249" s="17">
        <f>Table1[[#This Row],[Selling Price]]-Table1[[#This Row],[Cost Price]]</f>
        <v>10</v>
      </c>
      <c r="T249" s="1">
        <v>12.21</v>
      </c>
      <c r="U249" s="1">
        <v>4.8</v>
      </c>
    </row>
    <row r="250" spans="2:21" ht="21" customHeight="1" x14ac:dyDescent="0.3">
      <c r="B250" s="5" t="s">
        <v>281</v>
      </c>
      <c r="C250" s="5" t="s">
        <v>16</v>
      </c>
      <c r="D250" s="5" t="s">
        <v>17</v>
      </c>
      <c r="E250" s="5" t="s">
        <v>1035</v>
      </c>
      <c r="F250" s="5" t="s">
        <v>1039</v>
      </c>
      <c r="G250" s="5" t="s">
        <v>18</v>
      </c>
      <c r="H250" s="5" t="s">
        <v>29</v>
      </c>
      <c r="I250" s="5" t="s">
        <v>44</v>
      </c>
      <c r="J250" s="5">
        <v>17.940000000000001</v>
      </c>
      <c r="K250" s="5">
        <v>5</v>
      </c>
      <c r="L250" s="5">
        <v>4.4850000000000003</v>
      </c>
      <c r="M250" s="5">
        <v>94.185000000000002</v>
      </c>
      <c r="N250" s="6">
        <v>43488</v>
      </c>
      <c r="O250" s="7">
        <v>0.58611111111111114</v>
      </c>
      <c r="P250" s="5" t="s">
        <v>21</v>
      </c>
      <c r="Q250" s="5">
        <v>89.7</v>
      </c>
      <c r="R250" s="16">
        <f>Table1[[#This Row],[Selling Price]]-10</f>
        <v>79.7</v>
      </c>
      <c r="S250" s="18">
        <f>Table1[[#This Row],[Selling Price]]-Table1[[#This Row],[Cost Price]]</f>
        <v>10</v>
      </c>
      <c r="T250" s="5">
        <v>4.4850000000000003</v>
      </c>
      <c r="U250" s="5">
        <v>6.8</v>
      </c>
    </row>
    <row r="251" spans="2:21" ht="21" customHeight="1" x14ac:dyDescent="0.3">
      <c r="B251" s="1" t="s">
        <v>282</v>
      </c>
      <c r="C251" s="1" t="s">
        <v>16</v>
      </c>
      <c r="D251" s="1" t="s">
        <v>17</v>
      </c>
      <c r="E251" s="1" t="s">
        <v>1035</v>
      </c>
      <c r="F251" s="1" t="s">
        <v>1039</v>
      </c>
      <c r="G251" s="1" t="s">
        <v>18</v>
      </c>
      <c r="H251" s="1" t="s">
        <v>29</v>
      </c>
      <c r="I251" s="1" t="s">
        <v>26</v>
      </c>
      <c r="J251" s="1">
        <v>77.72</v>
      </c>
      <c r="K251" s="1">
        <v>4</v>
      </c>
      <c r="L251" s="1">
        <v>15.544</v>
      </c>
      <c r="M251" s="1">
        <v>326.42399999999998</v>
      </c>
      <c r="N251" s="2">
        <v>43647</v>
      </c>
      <c r="O251" s="3">
        <v>0.6743055555555556</v>
      </c>
      <c r="P251" s="1" t="s">
        <v>31</v>
      </c>
      <c r="Q251" s="1">
        <v>310.88</v>
      </c>
      <c r="R251" s="15">
        <f>Table1[[#This Row],[Selling Price]]-10</f>
        <v>300.88</v>
      </c>
      <c r="S251" s="17">
        <f>Table1[[#This Row],[Selling Price]]-Table1[[#This Row],[Cost Price]]</f>
        <v>10</v>
      </c>
      <c r="T251" s="1">
        <v>15.544</v>
      </c>
      <c r="U251" s="1">
        <v>8.8000000000000007</v>
      </c>
    </row>
    <row r="252" spans="2:21" ht="21" customHeight="1" x14ac:dyDescent="0.3">
      <c r="B252" s="5" t="s">
        <v>283</v>
      </c>
      <c r="C252" s="5" t="s">
        <v>40</v>
      </c>
      <c r="D252" s="5" t="s">
        <v>41</v>
      </c>
      <c r="E252" s="5" t="s">
        <v>1037</v>
      </c>
      <c r="F252" s="5" t="s">
        <v>1039</v>
      </c>
      <c r="G252" s="5" t="s">
        <v>25</v>
      </c>
      <c r="H252" s="5" t="s">
        <v>29</v>
      </c>
      <c r="I252" s="5" t="s">
        <v>42</v>
      </c>
      <c r="J252" s="5">
        <v>73.06</v>
      </c>
      <c r="K252" s="5">
        <v>7</v>
      </c>
      <c r="L252" s="5">
        <v>25.571000000000002</v>
      </c>
      <c r="M252" s="5">
        <v>536.99099999999999</v>
      </c>
      <c r="N252" s="6">
        <v>43479</v>
      </c>
      <c r="O252" s="7">
        <v>0.79583333333333339</v>
      </c>
      <c r="P252" s="5" t="s">
        <v>31</v>
      </c>
      <c r="Q252" s="5">
        <v>511.42</v>
      </c>
      <c r="R252" s="16">
        <f>Table1[[#This Row],[Selling Price]]-10</f>
        <v>501.42</v>
      </c>
      <c r="S252" s="18">
        <f>Table1[[#This Row],[Selling Price]]-Table1[[#This Row],[Cost Price]]</f>
        <v>10</v>
      </c>
      <c r="T252" s="5">
        <v>25.571000000000002</v>
      </c>
      <c r="U252" s="5">
        <v>4.2</v>
      </c>
    </row>
    <row r="253" spans="2:21" ht="21" customHeight="1" x14ac:dyDescent="0.3">
      <c r="B253" s="1" t="s">
        <v>284</v>
      </c>
      <c r="C253" s="1" t="s">
        <v>40</v>
      </c>
      <c r="D253" s="1" t="s">
        <v>41</v>
      </c>
      <c r="E253" s="1" t="s">
        <v>1037</v>
      </c>
      <c r="F253" s="1" t="s">
        <v>1039</v>
      </c>
      <c r="G253" s="1" t="s">
        <v>18</v>
      </c>
      <c r="H253" s="1" t="s">
        <v>29</v>
      </c>
      <c r="I253" s="1" t="s">
        <v>42</v>
      </c>
      <c r="J253" s="1">
        <v>46.55</v>
      </c>
      <c r="K253" s="1">
        <v>9</v>
      </c>
      <c r="L253" s="1">
        <v>20.947500000000002</v>
      </c>
      <c r="M253" s="1">
        <v>439.89749999999998</v>
      </c>
      <c r="N253" s="2">
        <v>43498</v>
      </c>
      <c r="O253" s="3">
        <v>0.64861111111111114</v>
      </c>
      <c r="P253" s="1" t="s">
        <v>21</v>
      </c>
      <c r="Q253" s="1">
        <v>418.95</v>
      </c>
      <c r="R253" s="15">
        <f>Table1[[#This Row],[Selling Price]]-10</f>
        <v>408.95</v>
      </c>
      <c r="S253" s="17">
        <f>Table1[[#This Row],[Selling Price]]-Table1[[#This Row],[Cost Price]]</f>
        <v>10</v>
      </c>
      <c r="T253" s="1">
        <v>20.947500000000002</v>
      </c>
      <c r="U253" s="1">
        <v>6.4</v>
      </c>
    </row>
    <row r="254" spans="2:21" ht="21" customHeight="1" x14ac:dyDescent="0.3">
      <c r="B254" s="5" t="s">
        <v>285</v>
      </c>
      <c r="C254" s="5" t="s">
        <v>23</v>
      </c>
      <c r="D254" s="5" t="s">
        <v>24</v>
      </c>
      <c r="E254" s="5" t="s">
        <v>1036</v>
      </c>
      <c r="F254" s="5" t="s">
        <v>1040</v>
      </c>
      <c r="G254" s="5" t="s">
        <v>18</v>
      </c>
      <c r="H254" s="5" t="s">
        <v>29</v>
      </c>
      <c r="I254" s="5" t="s">
        <v>44</v>
      </c>
      <c r="J254" s="5">
        <v>35.19</v>
      </c>
      <c r="K254" s="5">
        <v>10</v>
      </c>
      <c r="L254" s="5">
        <v>17.594999999999999</v>
      </c>
      <c r="M254" s="5">
        <v>369.495</v>
      </c>
      <c r="N254" s="6">
        <v>43541</v>
      </c>
      <c r="O254" s="7">
        <v>0.79583333333333339</v>
      </c>
      <c r="P254" s="5" t="s">
        <v>31</v>
      </c>
      <c r="Q254" s="5">
        <v>351.9</v>
      </c>
      <c r="R254" s="16">
        <f>Table1[[#This Row],[Selling Price]]-10</f>
        <v>341.9</v>
      </c>
      <c r="S254" s="18">
        <f>Table1[[#This Row],[Selling Price]]-Table1[[#This Row],[Cost Price]]</f>
        <v>10</v>
      </c>
      <c r="T254" s="5">
        <v>17.594999999999999</v>
      </c>
      <c r="U254" s="5">
        <v>8.4</v>
      </c>
    </row>
    <row r="255" spans="2:21" ht="21" customHeight="1" x14ac:dyDescent="0.3">
      <c r="B255" s="1" t="s">
        <v>286</v>
      </c>
      <c r="C255" s="1" t="s">
        <v>23</v>
      </c>
      <c r="D255" s="1" t="s">
        <v>24</v>
      </c>
      <c r="E255" s="1" t="s">
        <v>1036</v>
      </c>
      <c r="F255" s="1" t="s">
        <v>1040</v>
      </c>
      <c r="G255" s="1" t="s">
        <v>25</v>
      </c>
      <c r="H255" s="1" t="s">
        <v>19</v>
      </c>
      <c r="I255" s="1" t="s">
        <v>34</v>
      </c>
      <c r="J255" s="1">
        <v>14.39</v>
      </c>
      <c r="K255" s="1">
        <v>2</v>
      </c>
      <c r="L255" s="1">
        <v>1.4390000000000001</v>
      </c>
      <c r="M255" s="1">
        <v>30.219000000000001</v>
      </c>
      <c r="N255" s="2">
        <v>43499</v>
      </c>
      <c r="O255" s="3">
        <v>0.8222222222222223</v>
      </c>
      <c r="P255" s="1" t="s">
        <v>31</v>
      </c>
      <c r="Q255" s="1">
        <v>28.78</v>
      </c>
      <c r="R255" s="15">
        <f>Table1[[#This Row],[Selling Price]]-10</f>
        <v>18.78</v>
      </c>
      <c r="S255" s="17">
        <f>Table1[[#This Row],[Selling Price]]-Table1[[#This Row],[Cost Price]]</f>
        <v>10</v>
      </c>
      <c r="T255" s="1">
        <v>1.4390000000000001</v>
      </c>
      <c r="U255" s="1">
        <v>7.2</v>
      </c>
    </row>
    <row r="256" spans="2:21" ht="21" customHeight="1" x14ac:dyDescent="0.3">
      <c r="B256" s="5" t="s">
        <v>287</v>
      </c>
      <c r="C256" s="5" t="s">
        <v>16</v>
      </c>
      <c r="D256" s="5" t="s">
        <v>17</v>
      </c>
      <c r="E256" s="5" t="s">
        <v>1035</v>
      </c>
      <c r="F256" s="5" t="s">
        <v>1039</v>
      </c>
      <c r="G256" s="5" t="s">
        <v>25</v>
      </c>
      <c r="H256" s="5" t="s">
        <v>29</v>
      </c>
      <c r="I256" s="5" t="s">
        <v>30</v>
      </c>
      <c r="J256" s="5">
        <v>23.75</v>
      </c>
      <c r="K256" s="5">
        <v>4</v>
      </c>
      <c r="L256" s="5">
        <v>4.75</v>
      </c>
      <c r="M256" s="5">
        <v>99.75</v>
      </c>
      <c r="N256" s="6">
        <v>43540</v>
      </c>
      <c r="O256" s="7">
        <v>0.47361111111111115</v>
      </c>
      <c r="P256" s="5" t="s">
        <v>27</v>
      </c>
      <c r="Q256" s="5">
        <v>95</v>
      </c>
      <c r="R256" s="16">
        <f>Table1[[#This Row],[Selling Price]]-10</f>
        <v>85</v>
      </c>
      <c r="S256" s="18">
        <f>Table1[[#This Row],[Selling Price]]-Table1[[#This Row],[Cost Price]]</f>
        <v>10</v>
      </c>
      <c r="T256" s="5">
        <v>4.75</v>
      </c>
      <c r="U256" s="5">
        <v>5.2</v>
      </c>
    </row>
    <row r="257" spans="2:21" ht="21" customHeight="1" x14ac:dyDescent="0.3">
      <c r="B257" s="1" t="s">
        <v>288</v>
      </c>
      <c r="C257" s="1" t="s">
        <v>16</v>
      </c>
      <c r="D257" s="1" t="s">
        <v>17</v>
      </c>
      <c r="E257" s="1" t="s">
        <v>1035</v>
      </c>
      <c r="F257" s="1" t="s">
        <v>1039</v>
      </c>
      <c r="G257" s="1" t="s">
        <v>18</v>
      </c>
      <c r="H257" s="1" t="s">
        <v>29</v>
      </c>
      <c r="I257" s="1" t="s">
        <v>30</v>
      </c>
      <c r="J257" s="1">
        <v>58.9</v>
      </c>
      <c r="K257" s="1">
        <v>8</v>
      </c>
      <c r="L257" s="1">
        <v>23.56</v>
      </c>
      <c r="M257" s="1">
        <v>494.76</v>
      </c>
      <c r="N257" s="2">
        <v>43617</v>
      </c>
      <c r="O257" s="3">
        <v>0.47430555555555554</v>
      </c>
      <c r="P257" s="1" t="s">
        <v>27</v>
      </c>
      <c r="Q257" s="1">
        <v>471.2</v>
      </c>
      <c r="R257" s="15">
        <f>Table1[[#This Row],[Selling Price]]-10</f>
        <v>461.2</v>
      </c>
      <c r="S257" s="17">
        <f>Table1[[#This Row],[Selling Price]]-Table1[[#This Row],[Cost Price]]</f>
        <v>10</v>
      </c>
      <c r="T257" s="1">
        <v>23.56</v>
      </c>
      <c r="U257" s="1">
        <v>8.9</v>
      </c>
    </row>
    <row r="258" spans="2:21" ht="21" customHeight="1" x14ac:dyDescent="0.3">
      <c r="B258" s="5" t="s">
        <v>289</v>
      </c>
      <c r="C258" s="5" t="s">
        <v>40</v>
      </c>
      <c r="D258" s="5" t="s">
        <v>41</v>
      </c>
      <c r="E258" s="5" t="s">
        <v>1037</v>
      </c>
      <c r="F258" s="5" t="s">
        <v>1039</v>
      </c>
      <c r="G258" s="5" t="s">
        <v>18</v>
      </c>
      <c r="H258" s="5" t="s">
        <v>29</v>
      </c>
      <c r="I258" s="5" t="s">
        <v>44</v>
      </c>
      <c r="J258" s="5">
        <v>32.619999999999997</v>
      </c>
      <c r="K258" s="5">
        <v>4</v>
      </c>
      <c r="L258" s="5">
        <v>6.524</v>
      </c>
      <c r="M258" s="5">
        <v>137.00399999999999</v>
      </c>
      <c r="N258" s="6">
        <v>43494</v>
      </c>
      <c r="O258" s="7">
        <v>0.59166666666666667</v>
      </c>
      <c r="P258" s="5" t="s">
        <v>27</v>
      </c>
      <c r="Q258" s="5">
        <v>130.47999999999999</v>
      </c>
      <c r="R258" s="16">
        <f>Table1[[#This Row],[Selling Price]]-10</f>
        <v>120.47999999999999</v>
      </c>
      <c r="S258" s="18">
        <f>Table1[[#This Row],[Selling Price]]-Table1[[#This Row],[Cost Price]]</f>
        <v>10</v>
      </c>
      <c r="T258" s="5">
        <v>6.524</v>
      </c>
      <c r="U258" s="5">
        <v>9</v>
      </c>
    </row>
    <row r="259" spans="2:21" ht="21" customHeight="1" x14ac:dyDescent="0.3">
      <c r="B259" s="1" t="s">
        <v>290</v>
      </c>
      <c r="C259" s="1" t="s">
        <v>16</v>
      </c>
      <c r="D259" s="1" t="s">
        <v>17</v>
      </c>
      <c r="E259" s="1" t="s">
        <v>1035</v>
      </c>
      <c r="F259" s="1" t="s">
        <v>1039</v>
      </c>
      <c r="G259" s="1" t="s">
        <v>18</v>
      </c>
      <c r="H259" s="1" t="s">
        <v>29</v>
      </c>
      <c r="I259" s="1" t="s">
        <v>26</v>
      </c>
      <c r="J259" s="1">
        <v>66.349999999999994</v>
      </c>
      <c r="K259" s="1">
        <v>1</v>
      </c>
      <c r="L259" s="1">
        <v>3.3174999999999999</v>
      </c>
      <c r="M259" s="1">
        <v>69.667500000000004</v>
      </c>
      <c r="N259" s="2">
        <v>43496</v>
      </c>
      <c r="O259" s="3">
        <v>0.44861111111111113</v>
      </c>
      <c r="P259" s="1" t="s">
        <v>31</v>
      </c>
      <c r="Q259" s="1">
        <v>66.349999999999994</v>
      </c>
      <c r="R259" s="15">
        <f>Table1[[#This Row],[Selling Price]]-10</f>
        <v>56.349999999999994</v>
      </c>
      <c r="S259" s="17">
        <f>Table1[[#This Row],[Selling Price]]-Table1[[#This Row],[Cost Price]]</f>
        <v>10</v>
      </c>
      <c r="T259" s="1">
        <v>3.3174999999999999</v>
      </c>
      <c r="U259" s="1">
        <v>9.6999999999999993</v>
      </c>
    </row>
    <row r="260" spans="2:21" ht="21" customHeight="1" x14ac:dyDescent="0.3">
      <c r="B260" s="5" t="s">
        <v>291</v>
      </c>
      <c r="C260" s="5" t="s">
        <v>16</v>
      </c>
      <c r="D260" s="5" t="s">
        <v>17</v>
      </c>
      <c r="E260" s="5" t="s">
        <v>1035</v>
      </c>
      <c r="F260" s="5" t="s">
        <v>1039</v>
      </c>
      <c r="G260" s="5" t="s">
        <v>18</v>
      </c>
      <c r="H260" s="5" t="s">
        <v>29</v>
      </c>
      <c r="I260" s="5" t="s">
        <v>30</v>
      </c>
      <c r="J260" s="5">
        <v>25.91</v>
      </c>
      <c r="K260" s="5">
        <v>6</v>
      </c>
      <c r="L260" s="5">
        <v>7.7729999999999997</v>
      </c>
      <c r="M260" s="5">
        <v>163.233</v>
      </c>
      <c r="N260" s="6">
        <v>43587</v>
      </c>
      <c r="O260" s="7">
        <v>0.42777777777777781</v>
      </c>
      <c r="P260" s="5" t="s">
        <v>21</v>
      </c>
      <c r="Q260" s="5">
        <v>155.46</v>
      </c>
      <c r="R260" s="16">
        <f>Table1[[#This Row],[Selling Price]]-10</f>
        <v>145.46</v>
      </c>
      <c r="S260" s="18">
        <f>Table1[[#This Row],[Selling Price]]-Table1[[#This Row],[Cost Price]]</f>
        <v>10</v>
      </c>
      <c r="T260" s="5">
        <v>7.7729999999999997</v>
      </c>
      <c r="U260" s="5">
        <v>8.6999999999999993</v>
      </c>
    </row>
    <row r="261" spans="2:21" ht="21" customHeight="1" x14ac:dyDescent="0.3">
      <c r="B261" s="1" t="s">
        <v>292</v>
      </c>
      <c r="C261" s="1" t="s">
        <v>16</v>
      </c>
      <c r="D261" s="1" t="s">
        <v>17</v>
      </c>
      <c r="E261" s="1" t="s">
        <v>1035</v>
      </c>
      <c r="F261" s="1" t="s">
        <v>1039</v>
      </c>
      <c r="G261" s="1" t="s">
        <v>18</v>
      </c>
      <c r="H261" s="1" t="s">
        <v>29</v>
      </c>
      <c r="I261" s="1" t="s">
        <v>26</v>
      </c>
      <c r="J261" s="1">
        <v>32.25</v>
      </c>
      <c r="K261" s="1">
        <v>4</v>
      </c>
      <c r="L261" s="1">
        <v>6.45</v>
      </c>
      <c r="M261" s="1">
        <v>135.44999999999999</v>
      </c>
      <c r="N261" s="2">
        <v>43509</v>
      </c>
      <c r="O261" s="3">
        <v>0.52638888888888891</v>
      </c>
      <c r="P261" s="1" t="s">
        <v>21</v>
      </c>
      <c r="Q261" s="1">
        <v>129</v>
      </c>
      <c r="R261" s="15">
        <f>Table1[[#This Row],[Selling Price]]-10</f>
        <v>119</v>
      </c>
      <c r="S261" s="17">
        <f>Table1[[#This Row],[Selling Price]]-Table1[[#This Row],[Cost Price]]</f>
        <v>10</v>
      </c>
      <c r="T261" s="1">
        <v>6.45</v>
      </c>
      <c r="U261" s="1">
        <v>6.5</v>
      </c>
    </row>
    <row r="262" spans="2:21" ht="21" customHeight="1" x14ac:dyDescent="0.3">
      <c r="B262" s="5" t="s">
        <v>293</v>
      </c>
      <c r="C262" s="5" t="s">
        <v>23</v>
      </c>
      <c r="D262" s="5" t="s">
        <v>24</v>
      </c>
      <c r="E262" s="5" t="s">
        <v>1036</v>
      </c>
      <c r="F262" s="5" t="s">
        <v>1040</v>
      </c>
      <c r="G262" s="5" t="s">
        <v>18</v>
      </c>
      <c r="H262" s="5" t="s">
        <v>29</v>
      </c>
      <c r="I262" s="5" t="s">
        <v>26</v>
      </c>
      <c r="J262" s="5">
        <v>65.94</v>
      </c>
      <c r="K262" s="5">
        <v>4</v>
      </c>
      <c r="L262" s="5">
        <v>13.188000000000001</v>
      </c>
      <c r="M262" s="5">
        <v>276.94799999999998</v>
      </c>
      <c r="N262" s="6">
        <v>43648</v>
      </c>
      <c r="O262" s="7">
        <v>0.54513888888888895</v>
      </c>
      <c r="P262" s="5" t="s">
        <v>31</v>
      </c>
      <c r="Q262" s="5">
        <v>263.76</v>
      </c>
      <c r="R262" s="16">
        <f>Table1[[#This Row],[Selling Price]]-10</f>
        <v>253.76</v>
      </c>
      <c r="S262" s="18">
        <f>Table1[[#This Row],[Selling Price]]-Table1[[#This Row],[Cost Price]]</f>
        <v>10</v>
      </c>
      <c r="T262" s="5">
        <v>13.188000000000001</v>
      </c>
      <c r="U262" s="5">
        <v>6.9</v>
      </c>
    </row>
    <row r="263" spans="2:21" ht="21" customHeight="1" x14ac:dyDescent="0.3">
      <c r="B263" s="1" t="s">
        <v>294</v>
      </c>
      <c r="C263" s="1" t="s">
        <v>16</v>
      </c>
      <c r="D263" s="1" t="s">
        <v>17</v>
      </c>
      <c r="E263" s="1" t="s">
        <v>1035</v>
      </c>
      <c r="F263" s="1" t="s">
        <v>1039</v>
      </c>
      <c r="G263" s="1" t="s">
        <v>25</v>
      </c>
      <c r="H263" s="1" t="s">
        <v>19</v>
      </c>
      <c r="I263" s="1" t="s">
        <v>26</v>
      </c>
      <c r="J263" s="1">
        <v>75.06</v>
      </c>
      <c r="K263" s="1">
        <v>9</v>
      </c>
      <c r="L263" s="1">
        <v>33.777000000000001</v>
      </c>
      <c r="M263" s="1">
        <v>709.31700000000001</v>
      </c>
      <c r="N263" s="2">
        <v>43543</v>
      </c>
      <c r="O263" s="3">
        <v>0.55902777777777779</v>
      </c>
      <c r="P263" s="1" t="s">
        <v>21</v>
      </c>
      <c r="Q263" s="1">
        <v>675.54</v>
      </c>
      <c r="R263" s="15">
        <f>Table1[[#This Row],[Selling Price]]-10</f>
        <v>665.54</v>
      </c>
      <c r="S263" s="17">
        <f>Table1[[#This Row],[Selling Price]]-Table1[[#This Row],[Cost Price]]</f>
        <v>10</v>
      </c>
      <c r="T263" s="1">
        <v>33.777000000000001</v>
      </c>
      <c r="U263" s="1">
        <v>6.2</v>
      </c>
    </row>
    <row r="264" spans="2:21" ht="21" customHeight="1" x14ac:dyDescent="0.3">
      <c r="B264" s="5" t="s">
        <v>295</v>
      </c>
      <c r="C264" s="5" t="s">
        <v>23</v>
      </c>
      <c r="D264" s="5" t="s">
        <v>24</v>
      </c>
      <c r="E264" s="5" t="s">
        <v>1036</v>
      </c>
      <c r="F264" s="5" t="s">
        <v>1040</v>
      </c>
      <c r="G264" s="5" t="s">
        <v>25</v>
      </c>
      <c r="H264" s="5" t="s">
        <v>19</v>
      </c>
      <c r="I264" s="5" t="s">
        <v>44</v>
      </c>
      <c r="J264" s="5">
        <v>16.45</v>
      </c>
      <c r="K264" s="5">
        <v>4</v>
      </c>
      <c r="L264" s="5">
        <v>3.29</v>
      </c>
      <c r="M264" s="5">
        <v>69.09</v>
      </c>
      <c r="N264" s="6">
        <v>43649</v>
      </c>
      <c r="O264" s="7">
        <v>0.62013888888888891</v>
      </c>
      <c r="P264" s="5" t="s">
        <v>21</v>
      </c>
      <c r="Q264" s="5">
        <v>65.8</v>
      </c>
      <c r="R264" s="16">
        <f>Table1[[#This Row],[Selling Price]]-10</f>
        <v>55.8</v>
      </c>
      <c r="S264" s="18">
        <f>Table1[[#This Row],[Selling Price]]-Table1[[#This Row],[Cost Price]]</f>
        <v>10</v>
      </c>
      <c r="T264" s="5">
        <v>3.29</v>
      </c>
      <c r="U264" s="5">
        <v>5.6</v>
      </c>
    </row>
    <row r="265" spans="2:21" ht="21" customHeight="1" x14ac:dyDescent="0.3">
      <c r="B265" s="1" t="s">
        <v>296</v>
      </c>
      <c r="C265" s="1" t="s">
        <v>40</v>
      </c>
      <c r="D265" s="1" t="s">
        <v>41</v>
      </c>
      <c r="E265" s="1" t="s">
        <v>1037</v>
      </c>
      <c r="F265" s="1" t="s">
        <v>1039</v>
      </c>
      <c r="G265" s="1" t="s">
        <v>18</v>
      </c>
      <c r="H265" s="1" t="s">
        <v>19</v>
      </c>
      <c r="I265" s="1" t="s">
        <v>44</v>
      </c>
      <c r="J265" s="1">
        <v>38.299999999999997</v>
      </c>
      <c r="K265" s="1">
        <v>4</v>
      </c>
      <c r="L265" s="1">
        <v>7.66</v>
      </c>
      <c r="M265" s="1">
        <v>160.86000000000001</v>
      </c>
      <c r="N265" s="2">
        <v>43537</v>
      </c>
      <c r="O265" s="3">
        <v>0.80694444444444446</v>
      </c>
      <c r="P265" s="1" t="s">
        <v>27</v>
      </c>
      <c r="Q265" s="1">
        <v>153.19999999999999</v>
      </c>
      <c r="R265" s="15">
        <f>Table1[[#This Row],[Selling Price]]-10</f>
        <v>143.19999999999999</v>
      </c>
      <c r="S265" s="17">
        <f>Table1[[#This Row],[Selling Price]]-Table1[[#This Row],[Cost Price]]</f>
        <v>10</v>
      </c>
      <c r="T265" s="1">
        <v>7.66</v>
      </c>
      <c r="U265" s="1">
        <v>5.7</v>
      </c>
    </row>
    <row r="266" spans="2:21" ht="21" customHeight="1" x14ac:dyDescent="0.3">
      <c r="B266" s="5" t="s">
        <v>297</v>
      </c>
      <c r="C266" s="5" t="s">
        <v>16</v>
      </c>
      <c r="D266" s="5" t="s">
        <v>17</v>
      </c>
      <c r="E266" s="5" t="s">
        <v>1035</v>
      </c>
      <c r="F266" s="5" t="s">
        <v>1039</v>
      </c>
      <c r="G266" s="5" t="s">
        <v>18</v>
      </c>
      <c r="H266" s="5" t="s">
        <v>19</v>
      </c>
      <c r="I266" s="5" t="s">
        <v>34</v>
      </c>
      <c r="J266" s="5">
        <v>22.24</v>
      </c>
      <c r="K266" s="5">
        <v>10</v>
      </c>
      <c r="L266" s="5">
        <v>11.12</v>
      </c>
      <c r="M266" s="5">
        <v>233.52</v>
      </c>
      <c r="N266" s="6">
        <v>43710</v>
      </c>
      <c r="O266" s="7">
        <v>0.45833333333333331</v>
      </c>
      <c r="P266" s="5" t="s">
        <v>27</v>
      </c>
      <c r="Q266" s="5">
        <v>222.4</v>
      </c>
      <c r="R266" s="16">
        <f>Table1[[#This Row],[Selling Price]]-10</f>
        <v>212.4</v>
      </c>
      <c r="S266" s="18">
        <f>Table1[[#This Row],[Selling Price]]-Table1[[#This Row],[Cost Price]]</f>
        <v>10</v>
      </c>
      <c r="T266" s="5">
        <v>11.12</v>
      </c>
      <c r="U266" s="5">
        <v>4.2</v>
      </c>
    </row>
    <row r="267" spans="2:21" ht="21" customHeight="1" x14ac:dyDescent="0.3">
      <c r="B267" s="1" t="s">
        <v>298</v>
      </c>
      <c r="C267" s="1" t="s">
        <v>40</v>
      </c>
      <c r="D267" s="1" t="s">
        <v>41</v>
      </c>
      <c r="E267" s="1" t="s">
        <v>1037</v>
      </c>
      <c r="F267" s="1" t="s">
        <v>1039</v>
      </c>
      <c r="G267" s="1" t="s">
        <v>25</v>
      </c>
      <c r="H267" s="1" t="s">
        <v>29</v>
      </c>
      <c r="I267" s="1" t="s">
        <v>34</v>
      </c>
      <c r="J267" s="1">
        <v>54.45</v>
      </c>
      <c r="K267" s="1">
        <v>1</v>
      </c>
      <c r="L267" s="1">
        <v>2.7225000000000001</v>
      </c>
      <c r="M267" s="1">
        <v>57.172499999999999</v>
      </c>
      <c r="N267" s="2">
        <v>43522</v>
      </c>
      <c r="O267" s="3">
        <v>0.80833333333333324</v>
      </c>
      <c r="P267" s="1" t="s">
        <v>21</v>
      </c>
      <c r="Q267" s="1">
        <v>54.45</v>
      </c>
      <c r="R267" s="15">
        <f>Table1[[#This Row],[Selling Price]]-10</f>
        <v>44.45</v>
      </c>
      <c r="S267" s="17">
        <f>Table1[[#This Row],[Selling Price]]-Table1[[#This Row],[Cost Price]]</f>
        <v>10</v>
      </c>
      <c r="T267" s="1">
        <v>2.7225000000000001</v>
      </c>
      <c r="U267" s="1">
        <v>7.9</v>
      </c>
    </row>
    <row r="268" spans="2:21" ht="21" customHeight="1" x14ac:dyDescent="0.3">
      <c r="B268" s="5" t="s">
        <v>299</v>
      </c>
      <c r="C268" s="5" t="s">
        <v>16</v>
      </c>
      <c r="D268" s="5" t="s">
        <v>17</v>
      </c>
      <c r="E268" s="5" t="s">
        <v>1035</v>
      </c>
      <c r="F268" s="5" t="s">
        <v>1039</v>
      </c>
      <c r="G268" s="5" t="s">
        <v>18</v>
      </c>
      <c r="H268" s="5" t="s">
        <v>19</v>
      </c>
      <c r="I268" s="5" t="s">
        <v>34</v>
      </c>
      <c r="J268" s="5">
        <v>98.4</v>
      </c>
      <c r="K268" s="5">
        <v>7</v>
      </c>
      <c r="L268" s="5">
        <v>34.44</v>
      </c>
      <c r="M268" s="5">
        <v>723.24</v>
      </c>
      <c r="N268" s="6">
        <v>43802</v>
      </c>
      <c r="O268" s="7">
        <v>0.52986111111111112</v>
      </c>
      <c r="P268" s="5" t="s">
        <v>31</v>
      </c>
      <c r="Q268" s="5">
        <v>688.8</v>
      </c>
      <c r="R268" s="16">
        <f>Table1[[#This Row],[Selling Price]]-10</f>
        <v>678.8</v>
      </c>
      <c r="S268" s="18">
        <f>Table1[[#This Row],[Selling Price]]-Table1[[#This Row],[Cost Price]]</f>
        <v>10</v>
      </c>
      <c r="T268" s="5">
        <v>34.44</v>
      </c>
      <c r="U268" s="5">
        <v>8.6999999999999993</v>
      </c>
    </row>
    <row r="269" spans="2:21" ht="21" customHeight="1" x14ac:dyDescent="0.3">
      <c r="B269" s="1" t="s">
        <v>300</v>
      </c>
      <c r="C269" s="1" t="s">
        <v>23</v>
      </c>
      <c r="D269" s="1" t="s">
        <v>24</v>
      </c>
      <c r="E269" s="1" t="s">
        <v>1036</v>
      </c>
      <c r="F269" s="1" t="s">
        <v>1040</v>
      </c>
      <c r="G269" s="1" t="s">
        <v>25</v>
      </c>
      <c r="H269" s="1" t="s">
        <v>29</v>
      </c>
      <c r="I269" s="1" t="s">
        <v>30</v>
      </c>
      <c r="J269" s="1">
        <v>35.47</v>
      </c>
      <c r="K269" s="1">
        <v>4</v>
      </c>
      <c r="L269" s="1">
        <v>7.0940000000000003</v>
      </c>
      <c r="M269" s="1">
        <v>148.97399999999999</v>
      </c>
      <c r="N269" s="2">
        <v>43538</v>
      </c>
      <c r="O269" s="3">
        <v>0.72361111111111109</v>
      </c>
      <c r="P269" s="1" t="s">
        <v>31</v>
      </c>
      <c r="Q269" s="1">
        <v>141.88</v>
      </c>
      <c r="R269" s="15">
        <f>Table1[[#This Row],[Selling Price]]-10</f>
        <v>131.88</v>
      </c>
      <c r="S269" s="17">
        <f>Table1[[#This Row],[Selling Price]]-Table1[[#This Row],[Cost Price]]</f>
        <v>10</v>
      </c>
      <c r="T269" s="1">
        <v>7.0940000000000003</v>
      </c>
      <c r="U269" s="1">
        <v>6.9</v>
      </c>
    </row>
    <row r="270" spans="2:21" ht="21" customHeight="1" x14ac:dyDescent="0.3">
      <c r="B270" s="5" t="s">
        <v>301</v>
      </c>
      <c r="C270" s="5" t="s">
        <v>40</v>
      </c>
      <c r="D270" s="5" t="s">
        <v>41</v>
      </c>
      <c r="E270" s="5" t="s">
        <v>1037</v>
      </c>
      <c r="F270" s="5" t="s">
        <v>1039</v>
      </c>
      <c r="G270" s="5" t="s">
        <v>18</v>
      </c>
      <c r="H270" s="5" t="s">
        <v>19</v>
      </c>
      <c r="I270" s="5" t="s">
        <v>42</v>
      </c>
      <c r="J270" s="5">
        <v>74.599999999999994</v>
      </c>
      <c r="K270" s="5">
        <v>10</v>
      </c>
      <c r="L270" s="5">
        <v>37.299999999999997</v>
      </c>
      <c r="M270" s="5">
        <v>783.3</v>
      </c>
      <c r="N270" s="6">
        <v>43678</v>
      </c>
      <c r="O270" s="7">
        <v>0.87152777777777779</v>
      </c>
      <c r="P270" s="5" t="s">
        <v>27</v>
      </c>
      <c r="Q270" s="5">
        <v>746</v>
      </c>
      <c r="R270" s="16">
        <f>Table1[[#This Row],[Selling Price]]-10</f>
        <v>736</v>
      </c>
      <c r="S270" s="18">
        <f>Table1[[#This Row],[Selling Price]]-Table1[[#This Row],[Cost Price]]</f>
        <v>10</v>
      </c>
      <c r="T270" s="5">
        <v>37.299999999999997</v>
      </c>
      <c r="U270" s="5">
        <v>9.5</v>
      </c>
    </row>
    <row r="271" spans="2:21" ht="21" customHeight="1" x14ac:dyDescent="0.3">
      <c r="B271" s="1" t="s">
        <v>302</v>
      </c>
      <c r="C271" s="1" t="s">
        <v>16</v>
      </c>
      <c r="D271" s="1" t="s">
        <v>17</v>
      </c>
      <c r="E271" s="1" t="s">
        <v>1035</v>
      </c>
      <c r="F271" s="1" t="s">
        <v>1039</v>
      </c>
      <c r="G271" s="1" t="s">
        <v>18</v>
      </c>
      <c r="H271" s="1" t="s">
        <v>29</v>
      </c>
      <c r="I271" s="1" t="s">
        <v>30</v>
      </c>
      <c r="J271" s="1">
        <v>70.739999999999995</v>
      </c>
      <c r="K271" s="1">
        <v>4</v>
      </c>
      <c r="L271" s="1">
        <v>14.148</v>
      </c>
      <c r="M271" s="1">
        <v>297.108</v>
      </c>
      <c r="N271" s="2">
        <v>43586</v>
      </c>
      <c r="O271" s="3">
        <v>0.67013888888888884</v>
      </c>
      <c r="P271" s="1" t="s">
        <v>31</v>
      </c>
      <c r="Q271" s="1">
        <v>282.95999999999998</v>
      </c>
      <c r="R271" s="15">
        <f>Table1[[#This Row],[Selling Price]]-10</f>
        <v>272.95999999999998</v>
      </c>
      <c r="S271" s="17">
        <f>Table1[[#This Row],[Selling Price]]-Table1[[#This Row],[Cost Price]]</f>
        <v>10</v>
      </c>
      <c r="T271" s="1">
        <v>14.148</v>
      </c>
      <c r="U271" s="1">
        <v>4.4000000000000004</v>
      </c>
    </row>
    <row r="272" spans="2:21" ht="21" customHeight="1" x14ac:dyDescent="0.3">
      <c r="B272" s="5" t="s">
        <v>303</v>
      </c>
      <c r="C272" s="5" t="s">
        <v>16</v>
      </c>
      <c r="D272" s="5" t="s">
        <v>17</v>
      </c>
      <c r="E272" s="5" t="s">
        <v>1035</v>
      </c>
      <c r="F272" s="5" t="s">
        <v>1039</v>
      </c>
      <c r="G272" s="5" t="s">
        <v>18</v>
      </c>
      <c r="H272" s="5" t="s">
        <v>19</v>
      </c>
      <c r="I272" s="5" t="s">
        <v>30</v>
      </c>
      <c r="J272" s="5">
        <v>35.54</v>
      </c>
      <c r="K272" s="5">
        <v>10</v>
      </c>
      <c r="L272" s="5">
        <v>17.77</v>
      </c>
      <c r="M272" s="5">
        <v>373.17</v>
      </c>
      <c r="N272" s="6">
        <v>43556</v>
      </c>
      <c r="O272" s="7">
        <v>0.56527777777777777</v>
      </c>
      <c r="P272" s="5" t="s">
        <v>21</v>
      </c>
      <c r="Q272" s="5">
        <v>355.4</v>
      </c>
      <c r="R272" s="16">
        <f>Table1[[#This Row],[Selling Price]]-10</f>
        <v>345.4</v>
      </c>
      <c r="S272" s="18">
        <f>Table1[[#This Row],[Selling Price]]-Table1[[#This Row],[Cost Price]]</f>
        <v>10</v>
      </c>
      <c r="T272" s="5">
        <v>17.77</v>
      </c>
      <c r="U272" s="5">
        <v>7</v>
      </c>
    </row>
    <row r="273" spans="2:21" ht="21" customHeight="1" x14ac:dyDescent="0.3">
      <c r="B273" s="1" t="s">
        <v>304</v>
      </c>
      <c r="C273" s="1" t="s">
        <v>40</v>
      </c>
      <c r="D273" s="1" t="s">
        <v>41</v>
      </c>
      <c r="E273" s="1" t="s">
        <v>1037</v>
      </c>
      <c r="F273" s="1" t="s">
        <v>1039</v>
      </c>
      <c r="G273" s="1" t="s">
        <v>25</v>
      </c>
      <c r="H273" s="1" t="s">
        <v>19</v>
      </c>
      <c r="I273" s="1" t="s">
        <v>34</v>
      </c>
      <c r="J273" s="1">
        <v>67.430000000000007</v>
      </c>
      <c r="K273" s="1">
        <v>5</v>
      </c>
      <c r="L273" s="1">
        <v>16.857500000000002</v>
      </c>
      <c r="M273" s="1">
        <v>354.00749999999999</v>
      </c>
      <c r="N273" s="2">
        <v>43619</v>
      </c>
      <c r="O273" s="3">
        <v>0.75902777777777775</v>
      </c>
      <c r="P273" s="1" t="s">
        <v>21</v>
      </c>
      <c r="Q273" s="1">
        <v>337.15</v>
      </c>
      <c r="R273" s="15">
        <f>Table1[[#This Row],[Selling Price]]-10</f>
        <v>327.14999999999998</v>
      </c>
      <c r="S273" s="17">
        <f>Table1[[#This Row],[Selling Price]]-Table1[[#This Row],[Cost Price]]</f>
        <v>10</v>
      </c>
      <c r="T273" s="1">
        <v>16.857500000000002</v>
      </c>
      <c r="U273" s="1">
        <v>6.3</v>
      </c>
    </row>
    <row r="274" spans="2:21" ht="21" customHeight="1" x14ac:dyDescent="0.3">
      <c r="B274" s="5" t="s">
        <v>305</v>
      </c>
      <c r="C274" s="5" t="s">
        <v>23</v>
      </c>
      <c r="D274" s="5" t="s">
        <v>24</v>
      </c>
      <c r="E274" s="5" t="s">
        <v>1036</v>
      </c>
      <c r="F274" s="5" t="s">
        <v>1040</v>
      </c>
      <c r="G274" s="5" t="s">
        <v>18</v>
      </c>
      <c r="H274" s="5" t="s">
        <v>19</v>
      </c>
      <c r="I274" s="5" t="s">
        <v>20</v>
      </c>
      <c r="J274" s="5">
        <v>21.12</v>
      </c>
      <c r="K274" s="5">
        <v>2</v>
      </c>
      <c r="L274" s="5">
        <v>2.1120000000000001</v>
      </c>
      <c r="M274" s="5">
        <v>44.351999999999997</v>
      </c>
      <c r="N274" s="6">
        <v>43525</v>
      </c>
      <c r="O274" s="7">
        <v>0.80347222222222225</v>
      </c>
      <c r="P274" s="5" t="s">
        <v>27</v>
      </c>
      <c r="Q274" s="5">
        <v>42.24</v>
      </c>
      <c r="R274" s="16">
        <f>Table1[[#This Row],[Selling Price]]-10</f>
        <v>32.24</v>
      </c>
      <c r="S274" s="18">
        <f>Table1[[#This Row],[Selling Price]]-Table1[[#This Row],[Cost Price]]</f>
        <v>10</v>
      </c>
      <c r="T274" s="5">
        <v>2.1120000000000001</v>
      </c>
      <c r="U274" s="5">
        <v>9.6999999999999993</v>
      </c>
    </row>
    <row r="275" spans="2:21" ht="21" customHeight="1" x14ac:dyDescent="0.3">
      <c r="B275" s="1" t="s">
        <v>306</v>
      </c>
      <c r="C275" s="1" t="s">
        <v>16</v>
      </c>
      <c r="D275" s="1" t="s">
        <v>17</v>
      </c>
      <c r="E275" s="1" t="s">
        <v>1035</v>
      </c>
      <c r="F275" s="1" t="s">
        <v>1039</v>
      </c>
      <c r="G275" s="1" t="s">
        <v>18</v>
      </c>
      <c r="H275" s="1" t="s">
        <v>19</v>
      </c>
      <c r="I275" s="1" t="s">
        <v>30</v>
      </c>
      <c r="J275" s="1">
        <v>21.54</v>
      </c>
      <c r="K275" s="1">
        <v>9</v>
      </c>
      <c r="L275" s="1">
        <v>9.6929999999999996</v>
      </c>
      <c r="M275" s="1">
        <v>203.553</v>
      </c>
      <c r="N275" s="2">
        <v>43647</v>
      </c>
      <c r="O275" s="3">
        <v>0.48888888888888887</v>
      </c>
      <c r="P275" s="1" t="s">
        <v>31</v>
      </c>
      <c r="Q275" s="1">
        <v>193.86</v>
      </c>
      <c r="R275" s="15">
        <f>Table1[[#This Row],[Selling Price]]-10</f>
        <v>183.86</v>
      </c>
      <c r="S275" s="17">
        <f>Table1[[#This Row],[Selling Price]]-Table1[[#This Row],[Cost Price]]</f>
        <v>10</v>
      </c>
      <c r="T275" s="1">
        <v>9.6929999999999996</v>
      </c>
      <c r="U275" s="1">
        <v>8.8000000000000007</v>
      </c>
    </row>
    <row r="276" spans="2:21" ht="21" customHeight="1" x14ac:dyDescent="0.3">
      <c r="B276" s="5" t="s">
        <v>307</v>
      </c>
      <c r="C276" s="5" t="s">
        <v>16</v>
      </c>
      <c r="D276" s="5" t="s">
        <v>17</v>
      </c>
      <c r="E276" s="5" t="s">
        <v>1035</v>
      </c>
      <c r="F276" s="5" t="s">
        <v>1039</v>
      </c>
      <c r="G276" s="5" t="s">
        <v>25</v>
      </c>
      <c r="H276" s="5" t="s">
        <v>19</v>
      </c>
      <c r="I276" s="5" t="s">
        <v>30</v>
      </c>
      <c r="J276" s="5">
        <v>12.03</v>
      </c>
      <c r="K276" s="5">
        <v>2</v>
      </c>
      <c r="L276" s="5">
        <v>1.2030000000000001</v>
      </c>
      <c r="M276" s="5">
        <v>25.263000000000002</v>
      </c>
      <c r="N276" s="6">
        <v>43492</v>
      </c>
      <c r="O276" s="7">
        <v>0.66041666666666665</v>
      </c>
      <c r="P276" s="5" t="s">
        <v>27</v>
      </c>
      <c r="Q276" s="5">
        <v>24.06</v>
      </c>
      <c r="R276" s="16">
        <f>Table1[[#This Row],[Selling Price]]-10</f>
        <v>14.059999999999999</v>
      </c>
      <c r="S276" s="18">
        <f>Table1[[#This Row],[Selling Price]]-Table1[[#This Row],[Cost Price]]</f>
        <v>10</v>
      </c>
      <c r="T276" s="5">
        <v>1.2030000000000001</v>
      </c>
      <c r="U276" s="5">
        <v>5.0999999999999996</v>
      </c>
    </row>
    <row r="277" spans="2:21" ht="21" customHeight="1" x14ac:dyDescent="0.3">
      <c r="B277" s="1" t="s">
        <v>308</v>
      </c>
      <c r="C277" s="1" t="s">
        <v>40</v>
      </c>
      <c r="D277" s="1" t="s">
        <v>41</v>
      </c>
      <c r="E277" s="1" t="s">
        <v>1037</v>
      </c>
      <c r="F277" s="1" t="s">
        <v>1039</v>
      </c>
      <c r="G277" s="1" t="s">
        <v>25</v>
      </c>
      <c r="H277" s="1" t="s">
        <v>19</v>
      </c>
      <c r="I277" s="1" t="s">
        <v>20</v>
      </c>
      <c r="J277" s="1">
        <v>99.71</v>
      </c>
      <c r="K277" s="1">
        <v>6</v>
      </c>
      <c r="L277" s="1">
        <v>29.913</v>
      </c>
      <c r="M277" s="1">
        <v>628.173</v>
      </c>
      <c r="N277" s="2">
        <v>43522</v>
      </c>
      <c r="O277" s="3">
        <v>0.70277777777777783</v>
      </c>
      <c r="P277" s="1" t="s">
        <v>21</v>
      </c>
      <c r="Q277" s="1">
        <v>598.26</v>
      </c>
      <c r="R277" s="15">
        <f>Table1[[#This Row],[Selling Price]]-10</f>
        <v>588.26</v>
      </c>
      <c r="S277" s="17">
        <f>Table1[[#This Row],[Selling Price]]-Table1[[#This Row],[Cost Price]]</f>
        <v>10</v>
      </c>
      <c r="T277" s="1">
        <v>29.913</v>
      </c>
      <c r="U277" s="1">
        <v>7.9</v>
      </c>
    </row>
    <row r="278" spans="2:21" ht="21" customHeight="1" x14ac:dyDescent="0.3">
      <c r="B278" s="5" t="s">
        <v>309</v>
      </c>
      <c r="C278" s="5" t="s">
        <v>40</v>
      </c>
      <c r="D278" s="5" t="s">
        <v>41</v>
      </c>
      <c r="E278" s="5" t="s">
        <v>1037</v>
      </c>
      <c r="F278" s="5" t="s">
        <v>1039</v>
      </c>
      <c r="G278" s="5" t="s">
        <v>25</v>
      </c>
      <c r="H278" s="5" t="s">
        <v>29</v>
      </c>
      <c r="I278" s="5" t="s">
        <v>44</v>
      </c>
      <c r="J278" s="5">
        <v>47.97</v>
      </c>
      <c r="K278" s="5">
        <v>7</v>
      </c>
      <c r="L278" s="5">
        <v>16.7895</v>
      </c>
      <c r="M278" s="5">
        <v>352.5795</v>
      </c>
      <c r="N278" s="6">
        <v>43647</v>
      </c>
      <c r="O278" s="7">
        <v>0.86944444444444446</v>
      </c>
      <c r="P278" s="5" t="s">
        <v>27</v>
      </c>
      <c r="Q278" s="5">
        <v>335.79</v>
      </c>
      <c r="R278" s="16">
        <f>Table1[[#This Row],[Selling Price]]-10</f>
        <v>325.79000000000002</v>
      </c>
      <c r="S278" s="18">
        <f>Table1[[#This Row],[Selling Price]]-Table1[[#This Row],[Cost Price]]</f>
        <v>10</v>
      </c>
      <c r="T278" s="5">
        <v>16.7895</v>
      </c>
      <c r="U278" s="5">
        <v>6.2</v>
      </c>
    </row>
    <row r="279" spans="2:21" ht="21" customHeight="1" x14ac:dyDescent="0.3">
      <c r="B279" s="1" t="s">
        <v>310</v>
      </c>
      <c r="C279" s="1" t="s">
        <v>23</v>
      </c>
      <c r="D279" s="1" t="s">
        <v>24</v>
      </c>
      <c r="E279" s="1" t="s">
        <v>1036</v>
      </c>
      <c r="F279" s="1" t="s">
        <v>1040</v>
      </c>
      <c r="G279" s="1" t="s">
        <v>18</v>
      </c>
      <c r="H279" s="1" t="s">
        <v>19</v>
      </c>
      <c r="I279" s="1" t="s">
        <v>30</v>
      </c>
      <c r="J279" s="1">
        <v>21.82</v>
      </c>
      <c r="K279" s="1">
        <v>10</v>
      </c>
      <c r="L279" s="1">
        <v>10.91</v>
      </c>
      <c r="M279" s="1">
        <v>229.11</v>
      </c>
      <c r="N279" s="2">
        <v>43647</v>
      </c>
      <c r="O279" s="3">
        <v>0.73333333333333339</v>
      </c>
      <c r="P279" s="1" t="s">
        <v>27</v>
      </c>
      <c r="Q279" s="1">
        <v>218.2</v>
      </c>
      <c r="R279" s="15">
        <f>Table1[[#This Row],[Selling Price]]-10</f>
        <v>208.2</v>
      </c>
      <c r="S279" s="17">
        <f>Table1[[#This Row],[Selling Price]]-Table1[[#This Row],[Cost Price]]</f>
        <v>10</v>
      </c>
      <c r="T279" s="1">
        <v>10.91</v>
      </c>
      <c r="U279" s="1">
        <v>7.1</v>
      </c>
    </row>
    <row r="280" spans="2:21" ht="21" customHeight="1" x14ac:dyDescent="0.3">
      <c r="B280" s="5" t="s">
        <v>311</v>
      </c>
      <c r="C280" s="5" t="s">
        <v>23</v>
      </c>
      <c r="D280" s="5" t="s">
        <v>24</v>
      </c>
      <c r="E280" s="5" t="s">
        <v>1036</v>
      </c>
      <c r="F280" s="5" t="s">
        <v>1040</v>
      </c>
      <c r="G280" s="5" t="s">
        <v>25</v>
      </c>
      <c r="H280" s="5" t="s">
        <v>19</v>
      </c>
      <c r="I280" s="5" t="s">
        <v>44</v>
      </c>
      <c r="J280" s="5">
        <v>95.42</v>
      </c>
      <c r="K280" s="5">
        <v>4</v>
      </c>
      <c r="L280" s="5">
        <v>19.084</v>
      </c>
      <c r="M280" s="5">
        <v>400.76400000000001</v>
      </c>
      <c r="N280" s="6">
        <v>43498</v>
      </c>
      <c r="O280" s="7">
        <v>0.55763888888888891</v>
      </c>
      <c r="P280" s="5" t="s">
        <v>21</v>
      </c>
      <c r="Q280" s="5">
        <v>381.68</v>
      </c>
      <c r="R280" s="16">
        <f>Table1[[#This Row],[Selling Price]]-10</f>
        <v>371.68</v>
      </c>
      <c r="S280" s="18">
        <f>Table1[[#This Row],[Selling Price]]-Table1[[#This Row],[Cost Price]]</f>
        <v>10</v>
      </c>
      <c r="T280" s="5">
        <v>19.084</v>
      </c>
      <c r="U280" s="5">
        <v>6.4</v>
      </c>
    </row>
    <row r="281" spans="2:21" ht="21" customHeight="1" x14ac:dyDescent="0.3">
      <c r="B281" s="1" t="s">
        <v>312</v>
      </c>
      <c r="C281" s="1" t="s">
        <v>23</v>
      </c>
      <c r="D281" s="1" t="s">
        <v>24</v>
      </c>
      <c r="E281" s="1" t="s">
        <v>1036</v>
      </c>
      <c r="F281" s="1" t="s">
        <v>1040</v>
      </c>
      <c r="G281" s="1" t="s">
        <v>18</v>
      </c>
      <c r="H281" s="1" t="s">
        <v>29</v>
      </c>
      <c r="I281" s="1" t="s">
        <v>44</v>
      </c>
      <c r="J281" s="1">
        <v>70.989999999999995</v>
      </c>
      <c r="K281" s="1">
        <v>10</v>
      </c>
      <c r="L281" s="1">
        <v>35.494999999999997</v>
      </c>
      <c r="M281" s="1">
        <v>745.39499999999998</v>
      </c>
      <c r="N281" s="2">
        <v>43544</v>
      </c>
      <c r="O281" s="3">
        <v>0.68611111111111101</v>
      </c>
      <c r="P281" s="1" t="s">
        <v>27</v>
      </c>
      <c r="Q281" s="1">
        <v>709.9</v>
      </c>
      <c r="R281" s="15">
        <f>Table1[[#This Row],[Selling Price]]-10</f>
        <v>699.9</v>
      </c>
      <c r="S281" s="17">
        <f>Table1[[#This Row],[Selling Price]]-Table1[[#This Row],[Cost Price]]</f>
        <v>10</v>
      </c>
      <c r="T281" s="1">
        <v>35.494999999999997</v>
      </c>
      <c r="U281" s="1">
        <v>5.7</v>
      </c>
    </row>
    <row r="282" spans="2:21" ht="21" customHeight="1" x14ac:dyDescent="0.3">
      <c r="B282" s="5" t="s">
        <v>313</v>
      </c>
      <c r="C282" s="5" t="s">
        <v>16</v>
      </c>
      <c r="D282" s="5" t="s">
        <v>17</v>
      </c>
      <c r="E282" s="5" t="s">
        <v>1035</v>
      </c>
      <c r="F282" s="5" t="s">
        <v>1039</v>
      </c>
      <c r="G282" s="5" t="s">
        <v>18</v>
      </c>
      <c r="H282" s="5" t="s">
        <v>29</v>
      </c>
      <c r="I282" s="5" t="s">
        <v>34</v>
      </c>
      <c r="J282" s="5">
        <v>44.02</v>
      </c>
      <c r="K282" s="5">
        <v>10</v>
      </c>
      <c r="L282" s="5">
        <v>22.01</v>
      </c>
      <c r="M282" s="5">
        <v>462.21</v>
      </c>
      <c r="N282" s="6">
        <v>43544</v>
      </c>
      <c r="O282" s="7">
        <v>0.83124999999999993</v>
      </c>
      <c r="P282" s="5" t="s">
        <v>31</v>
      </c>
      <c r="Q282" s="5">
        <v>440.2</v>
      </c>
      <c r="R282" s="16">
        <f>Table1[[#This Row],[Selling Price]]-10</f>
        <v>430.2</v>
      </c>
      <c r="S282" s="18">
        <f>Table1[[#This Row],[Selling Price]]-Table1[[#This Row],[Cost Price]]</f>
        <v>10</v>
      </c>
      <c r="T282" s="5">
        <v>22.01</v>
      </c>
      <c r="U282" s="5">
        <v>9.6</v>
      </c>
    </row>
    <row r="283" spans="2:21" ht="21" customHeight="1" x14ac:dyDescent="0.3">
      <c r="B283" s="1" t="s">
        <v>314</v>
      </c>
      <c r="C283" s="1" t="s">
        <v>16</v>
      </c>
      <c r="D283" s="1" t="s">
        <v>17</v>
      </c>
      <c r="E283" s="1" t="s">
        <v>1035</v>
      </c>
      <c r="F283" s="1" t="s">
        <v>1039</v>
      </c>
      <c r="G283" s="1" t="s">
        <v>25</v>
      </c>
      <c r="H283" s="1" t="s">
        <v>19</v>
      </c>
      <c r="I283" s="1" t="s">
        <v>30</v>
      </c>
      <c r="J283" s="1">
        <v>69.959999999999994</v>
      </c>
      <c r="K283" s="1">
        <v>8</v>
      </c>
      <c r="L283" s="1">
        <v>27.984000000000002</v>
      </c>
      <c r="M283" s="1">
        <v>587.66399999999999</v>
      </c>
      <c r="N283" s="2">
        <v>43511</v>
      </c>
      <c r="O283" s="3">
        <v>0.7090277777777777</v>
      </c>
      <c r="P283" s="1" t="s">
        <v>31</v>
      </c>
      <c r="Q283" s="1">
        <v>559.67999999999995</v>
      </c>
      <c r="R283" s="15">
        <f>Table1[[#This Row],[Selling Price]]-10</f>
        <v>549.67999999999995</v>
      </c>
      <c r="S283" s="17">
        <f>Table1[[#This Row],[Selling Price]]-Table1[[#This Row],[Cost Price]]</f>
        <v>10</v>
      </c>
      <c r="T283" s="1">
        <v>27.984000000000002</v>
      </c>
      <c r="U283" s="1">
        <v>6.4</v>
      </c>
    </row>
    <row r="284" spans="2:21" ht="21" customHeight="1" x14ac:dyDescent="0.3">
      <c r="B284" s="5" t="s">
        <v>315</v>
      </c>
      <c r="C284" s="5" t="s">
        <v>23</v>
      </c>
      <c r="D284" s="5" t="s">
        <v>24</v>
      </c>
      <c r="E284" s="5" t="s">
        <v>1036</v>
      </c>
      <c r="F284" s="5" t="s">
        <v>1040</v>
      </c>
      <c r="G284" s="5" t="s">
        <v>25</v>
      </c>
      <c r="H284" s="5" t="s">
        <v>29</v>
      </c>
      <c r="I284" s="5" t="s">
        <v>30</v>
      </c>
      <c r="J284" s="5">
        <v>37</v>
      </c>
      <c r="K284" s="5">
        <v>1</v>
      </c>
      <c r="L284" s="5">
        <v>1.85</v>
      </c>
      <c r="M284" s="5">
        <v>38.85</v>
      </c>
      <c r="N284" s="6">
        <v>43619</v>
      </c>
      <c r="O284" s="7">
        <v>0.56180555555555556</v>
      </c>
      <c r="P284" s="5" t="s">
        <v>31</v>
      </c>
      <c r="Q284" s="5">
        <v>37</v>
      </c>
      <c r="R284" s="16">
        <f>Table1[[#This Row],[Selling Price]]-10</f>
        <v>27</v>
      </c>
      <c r="S284" s="18">
        <f>Table1[[#This Row],[Selling Price]]-Table1[[#This Row],[Cost Price]]</f>
        <v>10</v>
      </c>
      <c r="T284" s="5">
        <v>1.85</v>
      </c>
      <c r="U284" s="5">
        <v>7.9</v>
      </c>
    </row>
    <row r="285" spans="2:21" ht="21" customHeight="1" x14ac:dyDescent="0.3">
      <c r="B285" s="1" t="s">
        <v>316</v>
      </c>
      <c r="C285" s="1" t="s">
        <v>16</v>
      </c>
      <c r="D285" s="1" t="s">
        <v>17</v>
      </c>
      <c r="E285" s="1" t="s">
        <v>1035</v>
      </c>
      <c r="F285" s="1" t="s">
        <v>1039</v>
      </c>
      <c r="G285" s="1" t="s">
        <v>25</v>
      </c>
      <c r="H285" s="1" t="s">
        <v>19</v>
      </c>
      <c r="I285" s="1" t="s">
        <v>34</v>
      </c>
      <c r="J285" s="1">
        <v>15.34</v>
      </c>
      <c r="K285" s="1">
        <v>1</v>
      </c>
      <c r="L285" s="1">
        <v>0.76700000000000002</v>
      </c>
      <c r="M285" s="1">
        <v>16.106999999999999</v>
      </c>
      <c r="N285" s="2">
        <v>43617</v>
      </c>
      <c r="O285" s="3">
        <v>0.46458333333333335</v>
      </c>
      <c r="P285" s="1" t="s">
        <v>27</v>
      </c>
      <c r="Q285" s="1">
        <v>15.34</v>
      </c>
      <c r="R285" s="15">
        <f>Table1[[#This Row],[Selling Price]]-10</f>
        <v>5.34</v>
      </c>
      <c r="S285" s="17">
        <f>Table1[[#This Row],[Selling Price]]-Table1[[#This Row],[Cost Price]]</f>
        <v>10</v>
      </c>
      <c r="T285" s="1">
        <v>0.76700000000000002</v>
      </c>
      <c r="U285" s="1">
        <v>6.5</v>
      </c>
    </row>
    <row r="286" spans="2:21" ht="21" customHeight="1" x14ac:dyDescent="0.3">
      <c r="B286" s="5" t="s">
        <v>317</v>
      </c>
      <c r="C286" s="5" t="s">
        <v>16</v>
      </c>
      <c r="D286" s="5" t="s">
        <v>17</v>
      </c>
      <c r="E286" s="5" t="s">
        <v>1035</v>
      </c>
      <c r="F286" s="5" t="s">
        <v>1039</v>
      </c>
      <c r="G286" s="5" t="s">
        <v>18</v>
      </c>
      <c r="H286" s="5" t="s">
        <v>29</v>
      </c>
      <c r="I286" s="5" t="s">
        <v>20</v>
      </c>
      <c r="J286" s="5">
        <v>99.83</v>
      </c>
      <c r="K286" s="5">
        <v>6</v>
      </c>
      <c r="L286" s="5">
        <v>29.949000000000002</v>
      </c>
      <c r="M286" s="5">
        <v>628.92899999999997</v>
      </c>
      <c r="N286" s="6">
        <v>43558</v>
      </c>
      <c r="O286" s="7">
        <v>0.62638888888888888</v>
      </c>
      <c r="P286" s="5" t="s">
        <v>21</v>
      </c>
      <c r="Q286" s="5">
        <v>598.98</v>
      </c>
      <c r="R286" s="16">
        <f>Table1[[#This Row],[Selling Price]]-10</f>
        <v>588.98</v>
      </c>
      <c r="S286" s="18">
        <f>Table1[[#This Row],[Selling Price]]-Table1[[#This Row],[Cost Price]]</f>
        <v>10</v>
      </c>
      <c r="T286" s="5">
        <v>29.949000000000002</v>
      </c>
      <c r="U286" s="5">
        <v>8.5</v>
      </c>
    </row>
    <row r="287" spans="2:21" ht="21" customHeight="1" x14ac:dyDescent="0.3">
      <c r="B287" s="1" t="s">
        <v>318</v>
      </c>
      <c r="C287" s="1" t="s">
        <v>16</v>
      </c>
      <c r="D287" s="1" t="s">
        <v>17</v>
      </c>
      <c r="E287" s="1" t="s">
        <v>1035</v>
      </c>
      <c r="F287" s="1" t="s">
        <v>1039</v>
      </c>
      <c r="G287" s="1" t="s">
        <v>18</v>
      </c>
      <c r="H287" s="1" t="s">
        <v>19</v>
      </c>
      <c r="I287" s="1" t="s">
        <v>20</v>
      </c>
      <c r="J287" s="1">
        <v>47.67</v>
      </c>
      <c r="K287" s="1">
        <v>4</v>
      </c>
      <c r="L287" s="1">
        <v>9.5340000000000007</v>
      </c>
      <c r="M287" s="1">
        <v>200.214</v>
      </c>
      <c r="N287" s="2">
        <v>43802</v>
      </c>
      <c r="O287" s="3">
        <v>0.59791666666666665</v>
      </c>
      <c r="P287" s="1" t="s">
        <v>27</v>
      </c>
      <c r="Q287" s="1">
        <v>190.68</v>
      </c>
      <c r="R287" s="15">
        <f>Table1[[#This Row],[Selling Price]]-10</f>
        <v>180.68</v>
      </c>
      <c r="S287" s="17">
        <f>Table1[[#This Row],[Selling Price]]-Table1[[#This Row],[Cost Price]]</f>
        <v>10</v>
      </c>
      <c r="T287" s="1">
        <v>9.5340000000000007</v>
      </c>
      <c r="U287" s="1">
        <v>9.1</v>
      </c>
    </row>
    <row r="288" spans="2:21" ht="21" customHeight="1" x14ac:dyDescent="0.3">
      <c r="B288" s="5" t="s">
        <v>319</v>
      </c>
      <c r="C288" s="5" t="s">
        <v>40</v>
      </c>
      <c r="D288" s="5" t="s">
        <v>41</v>
      </c>
      <c r="E288" s="5" t="s">
        <v>1037</v>
      </c>
      <c r="F288" s="5" t="s">
        <v>1039</v>
      </c>
      <c r="G288" s="5" t="s">
        <v>25</v>
      </c>
      <c r="H288" s="5" t="s">
        <v>29</v>
      </c>
      <c r="I288" s="5" t="s">
        <v>20</v>
      </c>
      <c r="J288" s="5">
        <v>66.680000000000007</v>
      </c>
      <c r="K288" s="5">
        <v>5</v>
      </c>
      <c r="L288" s="5">
        <v>16.670000000000002</v>
      </c>
      <c r="M288" s="5">
        <v>350.07</v>
      </c>
      <c r="N288" s="6">
        <v>43516</v>
      </c>
      <c r="O288" s="7">
        <v>0.75069444444444444</v>
      </c>
      <c r="P288" s="5" t="s">
        <v>27</v>
      </c>
      <c r="Q288" s="5">
        <v>333.4</v>
      </c>
      <c r="R288" s="16">
        <f>Table1[[#This Row],[Selling Price]]-10</f>
        <v>323.39999999999998</v>
      </c>
      <c r="S288" s="18">
        <f>Table1[[#This Row],[Selling Price]]-Table1[[#This Row],[Cost Price]]</f>
        <v>10</v>
      </c>
      <c r="T288" s="5">
        <v>16.670000000000002</v>
      </c>
      <c r="U288" s="5">
        <v>7.6</v>
      </c>
    </row>
    <row r="289" spans="2:21" ht="21" customHeight="1" x14ac:dyDescent="0.3">
      <c r="B289" s="1" t="s">
        <v>320</v>
      </c>
      <c r="C289" s="1" t="s">
        <v>23</v>
      </c>
      <c r="D289" s="1" t="s">
        <v>24</v>
      </c>
      <c r="E289" s="1" t="s">
        <v>1036</v>
      </c>
      <c r="F289" s="1" t="s">
        <v>1040</v>
      </c>
      <c r="G289" s="1" t="s">
        <v>18</v>
      </c>
      <c r="H289" s="1" t="s">
        <v>29</v>
      </c>
      <c r="I289" s="1" t="s">
        <v>30</v>
      </c>
      <c r="J289" s="1">
        <v>74.86</v>
      </c>
      <c r="K289" s="1">
        <v>1</v>
      </c>
      <c r="L289" s="1">
        <v>3.7429999999999999</v>
      </c>
      <c r="M289" s="1">
        <v>78.602999999999994</v>
      </c>
      <c r="N289" s="2">
        <v>43548</v>
      </c>
      <c r="O289" s="3">
        <v>0.61736111111111114</v>
      </c>
      <c r="P289" s="1" t="s">
        <v>27</v>
      </c>
      <c r="Q289" s="1">
        <v>74.86</v>
      </c>
      <c r="R289" s="15">
        <f>Table1[[#This Row],[Selling Price]]-10</f>
        <v>64.86</v>
      </c>
      <c r="S289" s="17">
        <f>Table1[[#This Row],[Selling Price]]-Table1[[#This Row],[Cost Price]]</f>
        <v>10</v>
      </c>
      <c r="T289" s="1">
        <v>3.7429999999999999</v>
      </c>
      <c r="U289" s="1">
        <v>6.9</v>
      </c>
    </row>
    <row r="290" spans="2:21" ht="21" customHeight="1" x14ac:dyDescent="0.3">
      <c r="B290" s="5" t="s">
        <v>321</v>
      </c>
      <c r="C290" s="5" t="s">
        <v>23</v>
      </c>
      <c r="D290" s="5" t="s">
        <v>24</v>
      </c>
      <c r="E290" s="5" t="s">
        <v>1036</v>
      </c>
      <c r="F290" s="5" t="s">
        <v>1040</v>
      </c>
      <c r="G290" s="5" t="s">
        <v>25</v>
      </c>
      <c r="H290" s="5" t="s">
        <v>19</v>
      </c>
      <c r="I290" s="5" t="s">
        <v>34</v>
      </c>
      <c r="J290" s="5">
        <v>23.75</v>
      </c>
      <c r="K290" s="5">
        <v>9</v>
      </c>
      <c r="L290" s="5">
        <v>10.6875</v>
      </c>
      <c r="M290" s="5">
        <v>224.4375</v>
      </c>
      <c r="N290" s="6">
        <v>43496</v>
      </c>
      <c r="O290" s="7">
        <v>0.50138888888888888</v>
      </c>
      <c r="P290" s="5" t="s">
        <v>27</v>
      </c>
      <c r="Q290" s="5">
        <v>213.75</v>
      </c>
      <c r="R290" s="16">
        <f>Table1[[#This Row],[Selling Price]]-10</f>
        <v>203.75</v>
      </c>
      <c r="S290" s="18">
        <f>Table1[[#This Row],[Selling Price]]-Table1[[#This Row],[Cost Price]]</f>
        <v>10</v>
      </c>
      <c r="T290" s="5">
        <v>10.6875</v>
      </c>
      <c r="U290" s="5">
        <v>9.5</v>
      </c>
    </row>
    <row r="291" spans="2:21" ht="21" customHeight="1" x14ac:dyDescent="0.3">
      <c r="B291" s="1" t="s">
        <v>322</v>
      </c>
      <c r="C291" s="1" t="s">
        <v>40</v>
      </c>
      <c r="D291" s="1" t="s">
        <v>41</v>
      </c>
      <c r="E291" s="1" t="s">
        <v>1037</v>
      </c>
      <c r="F291" s="1" t="s">
        <v>1039</v>
      </c>
      <c r="G291" s="1" t="s">
        <v>25</v>
      </c>
      <c r="H291" s="1" t="s">
        <v>19</v>
      </c>
      <c r="I291" s="1" t="s">
        <v>42</v>
      </c>
      <c r="J291" s="1">
        <v>48.51</v>
      </c>
      <c r="K291" s="1">
        <v>7</v>
      </c>
      <c r="L291" s="1">
        <v>16.9785</v>
      </c>
      <c r="M291" s="1">
        <v>356.54849999999999</v>
      </c>
      <c r="N291" s="2">
        <v>43490</v>
      </c>
      <c r="O291" s="3">
        <v>0.5625</v>
      </c>
      <c r="P291" s="1" t="s">
        <v>31</v>
      </c>
      <c r="Q291" s="1">
        <v>339.57</v>
      </c>
      <c r="R291" s="15">
        <f>Table1[[#This Row],[Selling Price]]-10</f>
        <v>329.57</v>
      </c>
      <c r="S291" s="17">
        <f>Table1[[#This Row],[Selling Price]]-Table1[[#This Row],[Cost Price]]</f>
        <v>10</v>
      </c>
      <c r="T291" s="1">
        <v>16.9785</v>
      </c>
      <c r="U291" s="1">
        <v>5.2</v>
      </c>
    </row>
    <row r="292" spans="2:21" ht="21" customHeight="1" x14ac:dyDescent="0.3">
      <c r="B292" s="5" t="s">
        <v>323</v>
      </c>
      <c r="C292" s="5" t="s">
        <v>16</v>
      </c>
      <c r="D292" s="5" t="s">
        <v>17</v>
      </c>
      <c r="E292" s="5" t="s">
        <v>1035</v>
      </c>
      <c r="F292" s="5" t="s">
        <v>1039</v>
      </c>
      <c r="G292" s="5" t="s">
        <v>18</v>
      </c>
      <c r="H292" s="5" t="s">
        <v>19</v>
      </c>
      <c r="I292" s="5" t="s">
        <v>30</v>
      </c>
      <c r="J292" s="5">
        <v>94.88</v>
      </c>
      <c r="K292" s="5">
        <v>7</v>
      </c>
      <c r="L292" s="5">
        <v>33.207999999999998</v>
      </c>
      <c r="M292" s="5">
        <v>697.36800000000005</v>
      </c>
      <c r="N292" s="6">
        <v>43526</v>
      </c>
      <c r="O292" s="7">
        <v>0.60972222222222217</v>
      </c>
      <c r="P292" s="5" t="s">
        <v>27</v>
      </c>
      <c r="Q292" s="5">
        <v>664.16</v>
      </c>
      <c r="R292" s="16">
        <f>Table1[[#This Row],[Selling Price]]-10</f>
        <v>654.16</v>
      </c>
      <c r="S292" s="18">
        <f>Table1[[#This Row],[Selling Price]]-Table1[[#This Row],[Cost Price]]</f>
        <v>10</v>
      </c>
      <c r="T292" s="5">
        <v>33.207999999999998</v>
      </c>
      <c r="U292" s="5">
        <v>4.2</v>
      </c>
    </row>
    <row r="293" spans="2:21" ht="21" customHeight="1" x14ac:dyDescent="0.3">
      <c r="B293" s="1" t="s">
        <v>324</v>
      </c>
      <c r="C293" s="1" t="s">
        <v>40</v>
      </c>
      <c r="D293" s="1" t="s">
        <v>41</v>
      </c>
      <c r="E293" s="1" t="s">
        <v>1037</v>
      </c>
      <c r="F293" s="1" t="s">
        <v>1039</v>
      </c>
      <c r="G293" s="1" t="s">
        <v>18</v>
      </c>
      <c r="H293" s="1" t="s">
        <v>29</v>
      </c>
      <c r="I293" s="1" t="s">
        <v>26</v>
      </c>
      <c r="J293" s="1">
        <v>40.299999999999997</v>
      </c>
      <c r="K293" s="1">
        <v>10</v>
      </c>
      <c r="L293" s="1">
        <v>20.149999999999999</v>
      </c>
      <c r="M293" s="1">
        <v>423.15</v>
      </c>
      <c r="N293" s="2">
        <v>43489</v>
      </c>
      <c r="O293" s="3">
        <v>0.73402777777777783</v>
      </c>
      <c r="P293" s="1" t="s">
        <v>31</v>
      </c>
      <c r="Q293" s="1">
        <v>403</v>
      </c>
      <c r="R293" s="15">
        <f>Table1[[#This Row],[Selling Price]]-10</f>
        <v>393</v>
      </c>
      <c r="S293" s="17">
        <f>Table1[[#This Row],[Selling Price]]-Table1[[#This Row],[Cost Price]]</f>
        <v>10</v>
      </c>
      <c r="T293" s="1">
        <v>20.149999999999999</v>
      </c>
      <c r="U293" s="1">
        <v>7</v>
      </c>
    </row>
    <row r="294" spans="2:21" ht="21" customHeight="1" x14ac:dyDescent="0.3">
      <c r="B294" s="5" t="s">
        <v>325</v>
      </c>
      <c r="C294" s="5" t="s">
        <v>23</v>
      </c>
      <c r="D294" s="5" t="s">
        <v>24</v>
      </c>
      <c r="E294" s="5" t="s">
        <v>1036</v>
      </c>
      <c r="F294" s="5" t="s">
        <v>1040</v>
      </c>
      <c r="G294" s="5" t="s">
        <v>25</v>
      </c>
      <c r="H294" s="5" t="s">
        <v>29</v>
      </c>
      <c r="I294" s="5" t="s">
        <v>26</v>
      </c>
      <c r="J294" s="5">
        <v>27.85</v>
      </c>
      <c r="K294" s="5">
        <v>7</v>
      </c>
      <c r="L294" s="5">
        <v>9.7475000000000005</v>
      </c>
      <c r="M294" s="5">
        <v>204.69749999999999</v>
      </c>
      <c r="N294" s="6">
        <v>43538</v>
      </c>
      <c r="O294" s="7">
        <v>0.72222222222222221</v>
      </c>
      <c r="P294" s="5" t="s">
        <v>21</v>
      </c>
      <c r="Q294" s="5">
        <v>194.95</v>
      </c>
      <c r="R294" s="16">
        <f>Table1[[#This Row],[Selling Price]]-10</f>
        <v>184.95</v>
      </c>
      <c r="S294" s="18">
        <f>Table1[[#This Row],[Selling Price]]-Table1[[#This Row],[Cost Price]]</f>
        <v>10</v>
      </c>
      <c r="T294" s="5">
        <v>9.7475000000000005</v>
      </c>
      <c r="U294" s="5">
        <v>6</v>
      </c>
    </row>
    <row r="295" spans="2:21" ht="21" customHeight="1" x14ac:dyDescent="0.3">
      <c r="B295" s="1" t="s">
        <v>326</v>
      </c>
      <c r="C295" s="1" t="s">
        <v>16</v>
      </c>
      <c r="D295" s="1" t="s">
        <v>17</v>
      </c>
      <c r="E295" s="1" t="s">
        <v>1035</v>
      </c>
      <c r="F295" s="1" t="s">
        <v>1039</v>
      </c>
      <c r="G295" s="1" t="s">
        <v>18</v>
      </c>
      <c r="H295" s="1" t="s">
        <v>19</v>
      </c>
      <c r="I295" s="1" t="s">
        <v>26</v>
      </c>
      <c r="J295" s="1">
        <v>62.48</v>
      </c>
      <c r="K295" s="1">
        <v>1</v>
      </c>
      <c r="L295" s="1">
        <v>3.1240000000000001</v>
      </c>
      <c r="M295" s="1">
        <v>65.603999999999999</v>
      </c>
      <c r="N295" s="2">
        <v>43514</v>
      </c>
      <c r="O295" s="3">
        <v>0.8534722222222223</v>
      </c>
      <c r="P295" s="1" t="s">
        <v>27</v>
      </c>
      <c r="Q295" s="1">
        <v>62.48</v>
      </c>
      <c r="R295" s="15">
        <f>Table1[[#This Row],[Selling Price]]-10</f>
        <v>52.48</v>
      </c>
      <c r="S295" s="17">
        <f>Table1[[#This Row],[Selling Price]]-Table1[[#This Row],[Cost Price]]</f>
        <v>10</v>
      </c>
      <c r="T295" s="1">
        <v>3.1240000000000001</v>
      </c>
      <c r="U295" s="1">
        <v>4.7</v>
      </c>
    </row>
    <row r="296" spans="2:21" ht="21" customHeight="1" x14ac:dyDescent="0.3">
      <c r="B296" s="5" t="s">
        <v>327</v>
      </c>
      <c r="C296" s="5" t="s">
        <v>16</v>
      </c>
      <c r="D296" s="5" t="s">
        <v>17</v>
      </c>
      <c r="E296" s="5" t="s">
        <v>1035</v>
      </c>
      <c r="F296" s="5" t="s">
        <v>1039</v>
      </c>
      <c r="G296" s="5" t="s">
        <v>18</v>
      </c>
      <c r="H296" s="5" t="s">
        <v>19</v>
      </c>
      <c r="I296" s="5" t="s">
        <v>42</v>
      </c>
      <c r="J296" s="5">
        <v>36.36</v>
      </c>
      <c r="K296" s="5">
        <v>2</v>
      </c>
      <c r="L296" s="5">
        <v>3.6360000000000001</v>
      </c>
      <c r="M296" s="5">
        <v>76.355999999999995</v>
      </c>
      <c r="N296" s="6">
        <v>43486</v>
      </c>
      <c r="O296" s="7">
        <v>0.41666666666666669</v>
      </c>
      <c r="P296" s="5" t="s">
        <v>27</v>
      </c>
      <c r="Q296" s="5">
        <v>72.72</v>
      </c>
      <c r="R296" s="16">
        <f>Table1[[#This Row],[Selling Price]]-10</f>
        <v>62.72</v>
      </c>
      <c r="S296" s="18">
        <f>Table1[[#This Row],[Selling Price]]-Table1[[#This Row],[Cost Price]]</f>
        <v>10</v>
      </c>
      <c r="T296" s="5">
        <v>3.6360000000000001</v>
      </c>
      <c r="U296" s="5">
        <v>7.1</v>
      </c>
    </row>
    <row r="297" spans="2:21" ht="21" customHeight="1" x14ac:dyDescent="0.3">
      <c r="B297" s="1" t="s">
        <v>328</v>
      </c>
      <c r="C297" s="1" t="s">
        <v>40</v>
      </c>
      <c r="D297" s="1" t="s">
        <v>41</v>
      </c>
      <c r="E297" s="1" t="s">
        <v>1037</v>
      </c>
      <c r="F297" s="1" t="s">
        <v>1039</v>
      </c>
      <c r="G297" s="1" t="s">
        <v>25</v>
      </c>
      <c r="H297" s="1" t="s">
        <v>29</v>
      </c>
      <c r="I297" s="1" t="s">
        <v>20</v>
      </c>
      <c r="J297" s="1">
        <v>18.11</v>
      </c>
      <c r="K297" s="1">
        <v>10</v>
      </c>
      <c r="L297" s="1">
        <v>9.0549999999999997</v>
      </c>
      <c r="M297" s="1">
        <v>190.155</v>
      </c>
      <c r="N297" s="2">
        <v>43537</v>
      </c>
      <c r="O297" s="3">
        <v>0.49027777777777781</v>
      </c>
      <c r="P297" s="1" t="s">
        <v>21</v>
      </c>
      <c r="Q297" s="1">
        <v>181.1</v>
      </c>
      <c r="R297" s="15">
        <f>Table1[[#This Row],[Selling Price]]-10</f>
        <v>171.1</v>
      </c>
      <c r="S297" s="17">
        <f>Table1[[#This Row],[Selling Price]]-Table1[[#This Row],[Cost Price]]</f>
        <v>10</v>
      </c>
      <c r="T297" s="1">
        <v>9.0549999999999997</v>
      </c>
      <c r="U297" s="1">
        <v>5.9</v>
      </c>
    </row>
    <row r="298" spans="2:21" ht="21" customHeight="1" x14ac:dyDescent="0.3">
      <c r="B298" s="5" t="s">
        <v>329</v>
      </c>
      <c r="C298" s="5" t="s">
        <v>23</v>
      </c>
      <c r="D298" s="5" t="s">
        <v>24</v>
      </c>
      <c r="E298" s="5" t="s">
        <v>1036</v>
      </c>
      <c r="F298" s="5" t="s">
        <v>1040</v>
      </c>
      <c r="G298" s="5" t="s">
        <v>18</v>
      </c>
      <c r="H298" s="5" t="s">
        <v>19</v>
      </c>
      <c r="I298" s="5" t="s">
        <v>26</v>
      </c>
      <c r="J298" s="5">
        <v>51.92</v>
      </c>
      <c r="K298" s="5">
        <v>5</v>
      </c>
      <c r="L298" s="5">
        <v>12.98</v>
      </c>
      <c r="M298" s="5">
        <v>272.58</v>
      </c>
      <c r="N298" s="6">
        <v>43527</v>
      </c>
      <c r="O298" s="7">
        <v>0.5708333333333333</v>
      </c>
      <c r="P298" s="5" t="s">
        <v>27</v>
      </c>
      <c r="Q298" s="5">
        <v>259.60000000000002</v>
      </c>
      <c r="R298" s="16">
        <f>Table1[[#This Row],[Selling Price]]-10</f>
        <v>249.60000000000002</v>
      </c>
      <c r="S298" s="18">
        <f>Table1[[#This Row],[Selling Price]]-Table1[[#This Row],[Cost Price]]</f>
        <v>10</v>
      </c>
      <c r="T298" s="5">
        <v>12.98</v>
      </c>
      <c r="U298" s="5">
        <v>7.5</v>
      </c>
    </row>
    <row r="299" spans="2:21" ht="21" customHeight="1" x14ac:dyDescent="0.3">
      <c r="B299" s="1" t="s">
        <v>330</v>
      </c>
      <c r="C299" s="1" t="s">
        <v>23</v>
      </c>
      <c r="D299" s="1" t="s">
        <v>24</v>
      </c>
      <c r="E299" s="1" t="s">
        <v>1036</v>
      </c>
      <c r="F299" s="1" t="s">
        <v>1040</v>
      </c>
      <c r="G299" s="1" t="s">
        <v>25</v>
      </c>
      <c r="H299" s="1" t="s">
        <v>29</v>
      </c>
      <c r="I299" s="1" t="s">
        <v>26</v>
      </c>
      <c r="J299" s="1">
        <v>28.84</v>
      </c>
      <c r="K299" s="1">
        <v>4</v>
      </c>
      <c r="L299" s="1">
        <v>5.7679999999999998</v>
      </c>
      <c r="M299" s="1">
        <v>121.128</v>
      </c>
      <c r="N299" s="2">
        <v>43553</v>
      </c>
      <c r="O299" s="3">
        <v>0.61388888888888882</v>
      </c>
      <c r="P299" s="1" t="s">
        <v>27</v>
      </c>
      <c r="Q299" s="1">
        <v>115.36</v>
      </c>
      <c r="R299" s="15">
        <f>Table1[[#This Row],[Selling Price]]-10</f>
        <v>105.36</v>
      </c>
      <c r="S299" s="17">
        <f>Table1[[#This Row],[Selling Price]]-Table1[[#This Row],[Cost Price]]</f>
        <v>10</v>
      </c>
      <c r="T299" s="1">
        <v>5.7679999999999998</v>
      </c>
      <c r="U299" s="1">
        <v>6.4</v>
      </c>
    </row>
    <row r="300" spans="2:21" ht="21" customHeight="1" x14ac:dyDescent="0.3">
      <c r="B300" s="5" t="s">
        <v>331</v>
      </c>
      <c r="C300" s="5" t="s">
        <v>16</v>
      </c>
      <c r="D300" s="5" t="s">
        <v>17</v>
      </c>
      <c r="E300" s="5" t="s">
        <v>1035</v>
      </c>
      <c r="F300" s="5" t="s">
        <v>1039</v>
      </c>
      <c r="G300" s="5" t="s">
        <v>18</v>
      </c>
      <c r="H300" s="5" t="s">
        <v>29</v>
      </c>
      <c r="I300" s="5" t="s">
        <v>30</v>
      </c>
      <c r="J300" s="5">
        <v>78.38</v>
      </c>
      <c r="K300" s="5">
        <v>6</v>
      </c>
      <c r="L300" s="5">
        <v>23.513999999999999</v>
      </c>
      <c r="M300" s="5">
        <v>493.79399999999998</v>
      </c>
      <c r="N300" s="6">
        <v>43739</v>
      </c>
      <c r="O300" s="7">
        <v>0.59444444444444444</v>
      </c>
      <c r="P300" s="5" t="s">
        <v>21</v>
      </c>
      <c r="Q300" s="5">
        <v>470.28</v>
      </c>
      <c r="R300" s="16">
        <f>Table1[[#This Row],[Selling Price]]-10</f>
        <v>460.28</v>
      </c>
      <c r="S300" s="18">
        <f>Table1[[#This Row],[Selling Price]]-Table1[[#This Row],[Cost Price]]</f>
        <v>10</v>
      </c>
      <c r="T300" s="5">
        <v>23.513999999999999</v>
      </c>
      <c r="U300" s="5">
        <v>5.8</v>
      </c>
    </row>
    <row r="301" spans="2:21" ht="21" customHeight="1" x14ac:dyDescent="0.3">
      <c r="B301" s="1" t="s">
        <v>332</v>
      </c>
      <c r="C301" s="1" t="s">
        <v>16</v>
      </c>
      <c r="D301" s="1" t="s">
        <v>17</v>
      </c>
      <c r="E301" s="1" t="s">
        <v>1035</v>
      </c>
      <c r="F301" s="1" t="s">
        <v>1039</v>
      </c>
      <c r="G301" s="1" t="s">
        <v>18</v>
      </c>
      <c r="H301" s="1" t="s">
        <v>29</v>
      </c>
      <c r="I301" s="1" t="s">
        <v>30</v>
      </c>
      <c r="J301" s="1">
        <v>60.01</v>
      </c>
      <c r="K301" s="1">
        <v>4</v>
      </c>
      <c r="L301" s="1">
        <v>12.002000000000001</v>
      </c>
      <c r="M301" s="1">
        <v>252.042</v>
      </c>
      <c r="N301" s="2">
        <v>43490</v>
      </c>
      <c r="O301" s="3">
        <v>0.66249999999999998</v>
      </c>
      <c r="P301" s="1" t="s">
        <v>27</v>
      </c>
      <c r="Q301" s="1">
        <v>240.04</v>
      </c>
      <c r="R301" s="15">
        <f>Table1[[#This Row],[Selling Price]]-10</f>
        <v>230.04</v>
      </c>
      <c r="S301" s="17">
        <f>Table1[[#This Row],[Selling Price]]-Table1[[#This Row],[Cost Price]]</f>
        <v>10</v>
      </c>
      <c r="T301" s="1">
        <v>12.002000000000001</v>
      </c>
      <c r="U301" s="1">
        <v>4.5</v>
      </c>
    </row>
    <row r="302" spans="2:21" ht="21" customHeight="1" x14ac:dyDescent="0.3">
      <c r="B302" s="5" t="s">
        <v>333</v>
      </c>
      <c r="C302" s="5" t="s">
        <v>23</v>
      </c>
      <c r="D302" s="5" t="s">
        <v>24</v>
      </c>
      <c r="E302" s="5" t="s">
        <v>1036</v>
      </c>
      <c r="F302" s="5" t="s">
        <v>1040</v>
      </c>
      <c r="G302" s="5" t="s">
        <v>18</v>
      </c>
      <c r="H302" s="5" t="s">
        <v>19</v>
      </c>
      <c r="I302" s="5" t="s">
        <v>30</v>
      </c>
      <c r="J302" s="5">
        <v>88.61</v>
      </c>
      <c r="K302" s="5">
        <v>1</v>
      </c>
      <c r="L302" s="5">
        <v>4.4305000000000003</v>
      </c>
      <c r="M302" s="5">
        <v>93.040499999999994</v>
      </c>
      <c r="N302" s="6">
        <v>43484</v>
      </c>
      <c r="O302" s="7">
        <v>0.43124999999999997</v>
      </c>
      <c r="P302" s="5" t="s">
        <v>27</v>
      </c>
      <c r="Q302" s="5">
        <v>88.61</v>
      </c>
      <c r="R302" s="16">
        <f>Table1[[#This Row],[Selling Price]]-10</f>
        <v>78.61</v>
      </c>
      <c r="S302" s="18">
        <f>Table1[[#This Row],[Selling Price]]-Table1[[#This Row],[Cost Price]]</f>
        <v>10</v>
      </c>
      <c r="T302" s="5">
        <v>4.4305000000000003</v>
      </c>
      <c r="U302" s="5">
        <v>7.7</v>
      </c>
    </row>
    <row r="303" spans="2:21" ht="21" customHeight="1" x14ac:dyDescent="0.3">
      <c r="B303" s="1" t="s">
        <v>334</v>
      </c>
      <c r="C303" s="1" t="s">
        <v>23</v>
      </c>
      <c r="D303" s="1" t="s">
        <v>24</v>
      </c>
      <c r="E303" s="1" t="s">
        <v>1036</v>
      </c>
      <c r="F303" s="1" t="s">
        <v>1040</v>
      </c>
      <c r="G303" s="1" t="s">
        <v>25</v>
      </c>
      <c r="H303" s="1" t="s">
        <v>29</v>
      </c>
      <c r="I303" s="1" t="s">
        <v>44</v>
      </c>
      <c r="J303" s="1">
        <v>99.82</v>
      </c>
      <c r="K303" s="1">
        <v>2</v>
      </c>
      <c r="L303" s="1">
        <v>9.9819999999999993</v>
      </c>
      <c r="M303" s="1">
        <v>209.62200000000001</v>
      </c>
      <c r="N303" s="2">
        <v>43497</v>
      </c>
      <c r="O303" s="3">
        <v>0.75624999999999998</v>
      </c>
      <c r="P303" s="1" t="s">
        <v>31</v>
      </c>
      <c r="Q303" s="1">
        <v>199.64</v>
      </c>
      <c r="R303" s="15">
        <f>Table1[[#This Row],[Selling Price]]-10</f>
        <v>189.64</v>
      </c>
      <c r="S303" s="17">
        <f>Table1[[#This Row],[Selling Price]]-Table1[[#This Row],[Cost Price]]</f>
        <v>10</v>
      </c>
      <c r="T303" s="1">
        <v>9.9819999999999993</v>
      </c>
      <c r="U303" s="1">
        <v>6.7</v>
      </c>
    </row>
    <row r="304" spans="2:21" ht="21" customHeight="1" x14ac:dyDescent="0.3">
      <c r="B304" s="5" t="s">
        <v>335</v>
      </c>
      <c r="C304" s="5" t="s">
        <v>40</v>
      </c>
      <c r="D304" s="5" t="s">
        <v>41</v>
      </c>
      <c r="E304" s="5" t="s">
        <v>1037</v>
      </c>
      <c r="F304" s="5" t="s">
        <v>1039</v>
      </c>
      <c r="G304" s="5" t="s">
        <v>18</v>
      </c>
      <c r="H304" s="5" t="s">
        <v>29</v>
      </c>
      <c r="I304" s="5" t="s">
        <v>20</v>
      </c>
      <c r="J304" s="5">
        <v>39.01</v>
      </c>
      <c r="K304" s="5">
        <v>1</v>
      </c>
      <c r="L304" s="5">
        <v>1.9504999999999999</v>
      </c>
      <c r="M304" s="5">
        <v>40.960500000000003</v>
      </c>
      <c r="N304" s="6">
        <v>43802</v>
      </c>
      <c r="O304" s="7">
        <v>0.69861111111111107</v>
      </c>
      <c r="P304" s="5" t="s">
        <v>31</v>
      </c>
      <c r="Q304" s="5">
        <v>39.01</v>
      </c>
      <c r="R304" s="16">
        <f>Table1[[#This Row],[Selling Price]]-10</f>
        <v>29.009999999999998</v>
      </c>
      <c r="S304" s="18">
        <f>Table1[[#This Row],[Selling Price]]-Table1[[#This Row],[Cost Price]]</f>
        <v>10</v>
      </c>
      <c r="T304" s="5">
        <v>1.9504999999999999</v>
      </c>
      <c r="U304" s="5">
        <v>4.7</v>
      </c>
    </row>
    <row r="305" spans="2:21" ht="21" customHeight="1" x14ac:dyDescent="0.3">
      <c r="B305" s="1" t="s">
        <v>336</v>
      </c>
      <c r="C305" s="1" t="s">
        <v>23</v>
      </c>
      <c r="D305" s="1" t="s">
        <v>24</v>
      </c>
      <c r="E305" s="1" t="s">
        <v>1036</v>
      </c>
      <c r="F305" s="1" t="s">
        <v>1040</v>
      </c>
      <c r="G305" s="1" t="s">
        <v>25</v>
      </c>
      <c r="H305" s="1" t="s">
        <v>29</v>
      </c>
      <c r="I305" s="1" t="s">
        <v>42</v>
      </c>
      <c r="J305" s="1">
        <v>48.61</v>
      </c>
      <c r="K305" s="1">
        <v>1</v>
      </c>
      <c r="L305" s="1">
        <v>2.4304999999999999</v>
      </c>
      <c r="M305" s="1">
        <v>51.040500000000002</v>
      </c>
      <c r="N305" s="2">
        <v>43521</v>
      </c>
      <c r="O305" s="3">
        <v>0.64652777777777781</v>
      </c>
      <c r="P305" s="1" t="s">
        <v>27</v>
      </c>
      <c r="Q305" s="1">
        <v>48.61</v>
      </c>
      <c r="R305" s="15">
        <f>Table1[[#This Row],[Selling Price]]-10</f>
        <v>38.61</v>
      </c>
      <c r="S305" s="17">
        <f>Table1[[#This Row],[Selling Price]]-Table1[[#This Row],[Cost Price]]</f>
        <v>10</v>
      </c>
      <c r="T305" s="1">
        <v>2.4304999999999999</v>
      </c>
      <c r="U305" s="1">
        <v>4.4000000000000004</v>
      </c>
    </row>
    <row r="306" spans="2:21" ht="21" customHeight="1" x14ac:dyDescent="0.3">
      <c r="B306" s="5" t="s">
        <v>337</v>
      </c>
      <c r="C306" s="5" t="s">
        <v>16</v>
      </c>
      <c r="D306" s="5" t="s">
        <v>17</v>
      </c>
      <c r="E306" s="5" t="s">
        <v>1035</v>
      </c>
      <c r="F306" s="5" t="s">
        <v>1039</v>
      </c>
      <c r="G306" s="5" t="s">
        <v>25</v>
      </c>
      <c r="H306" s="5" t="s">
        <v>19</v>
      </c>
      <c r="I306" s="5" t="s">
        <v>26</v>
      </c>
      <c r="J306" s="5">
        <v>51.19</v>
      </c>
      <c r="K306" s="5">
        <v>4</v>
      </c>
      <c r="L306" s="5">
        <v>10.238</v>
      </c>
      <c r="M306" s="5">
        <v>214.99799999999999</v>
      </c>
      <c r="N306" s="6">
        <v>43542</v>
      </c>
      <c r="O306" s="7">
        <v>0.71875</v>
      </c>
      <c r="P306" s="5" t="s">
        <v>31</v>
      </c>
      <c r="Q306" s="5">
        <v>204.76</v>
      </c>
      <c r="R306" s="16">
        <f>Table1[[#This Row],[Selling Price]]-10</f>
        <v>194.76</v>
      </c>
      <c r="S306" s="18">
        <f>Table1[[#This Row],[Selling Price]]-Table1[[#This Row],[Cost Price]]</f>
        <v>10</v>
      </c>
      <c r="T306" s="5">
        <v>10.238</v>
      </c>
      <c r="U306" s="5">
        <v>4.7</v>
      </c>
    </row>
    <row r="307" spans="2:21" ht="21" customHeight="1" x14ac:dyDescent="0.3">
      <c r="B307" s="1" t="s">
        <v>338</v>
      </c>
      <c r="C307" s="1" t="s">
        <v>40</v>
      </c>
      <c r="D307" s="1" t="s">
        <v>41</v>
      </c>
      <c r="E307" s="1" t="s">
        <v>1037</v>
      </c>
      <c r="F307" s="1" t="s">
        <v>1039</v>
      </c>
      <c r="G307" s="1" t="s">
        <v>25</v>
      </c>
      <c r="H307" s="1" t="s">
        <v>19</v>
      </c>
      <c r="I307" s="1" t="s">
        <v>26</v>
      </c>
      <c r="J307" s="1">
        <v>14.96</v>
      </c>
      <c r="K307" s="1">
        <v>8</v>
      </c>
      <c r="L307" s="1">
        <v>5.984</v>
      </c>
      <c r="M307" s="1">
        <v>125.664</v>
      </c>
      <c r="N307" s="2">
        <v>43519</v>
      </c>
      <c r="O307" s="3">
        <v>0.52013888888888882</v>
      </c>
      <c r="P307" s="1" t="s">
        <v>27</v>
      </c>
      <c r="Q307" s="1">
        <v>119.68</v>
      </c>
      <c r="R307" s="15">
        <f>Table1[[#This Row],[Selling Price]]-10</f>
        <v>109.68</v>
      </c>
      <c r="S307" s="17">
        <f>Table1[[#This Row],[Selling Price]]-Table1[[#This Row],[Cost Price]]</f>
        <v>10</v>
      </c>
      <c r="T307" s="1">
        <v>5.984</v>
      </c>
      <c r="U307" s="1">
        <v>8.6</v>
      </c>
    </row>
    <row r="308" spans="2:21" ht="21" customHeight="1" x14ac:dyDescent="0.3">
      <c r="B308" s="5" t="s">
        <v>339</v>
      </c>
      <c r="C308" s="5" t="s">
        <v>16</v>
      </c>
      <c r="D308" s="5" t="s">
        <v>17</v>
      </c>
      <c r="E308" s="5" t="s">
        <v>1035</v>
      </c>
      <c r="F308" s="5" t="s">
        <v>1039</v>
      </c>
      <c r="G308" s="5" t="s">
        <v>18</v>
      </c>
      <c r="H308" s="5" t="s">
        <v>29</v>
      </c>
      <c r="I308" s="5" t="s">
        <v>26</v>
      </c>
      <c r="J308" s="5">
        <v>72.2</v>
      </c>
      <c r="K308" s="5">
        <v>7</v>
      </c>
      <c r="L308" s="5">
        <v>25.27</v>
      </c>
      <c r="M308" s="5">
        <v>530.66999999999996</v>
      </c>
      <c r="N308" s="6">
        <v>43550</v>
      </c>
      <c r="O308" s="7">
        <v>0.84305555555555556</v>
      </c>
      <c r="P308" s="5" t="s">
        <v>21</v>
      </c>
      <c r="Q308" s="5">
        <v>505.4</v>
      </c>
      <c r="R308" s="16">
        <f>Table1[[#This Row],[Selling Price]]-10</f>
        <v>495.4</v>
      </c>
      <c r="S308" s="18">
        <f>Table1[[#This Row],[Selling Price]]-Table1[[#This Row],[Cost Price]]</f>
        <v>10</v>
      </c>
      <c r="T308" s="5">
        <v>25.27</v>
      </c>
      <c r="U308" s="5">
        <v>4.3</v>
      </c>
    </row>
    <row r="309" spans="2:21" ht="21" customHeight="1" x14ac:dyDescent="0.3">
      <c r="B309" s="1" t="s">
        <v>340</v>
      </c>
      <c r="C309" s="1" t="s">
        <v>16</v>
      </c>
      <c r="D309" s="1" t="s">
        <v>17</v>
      </c>
      <c r="E309" s="1" t="s">
        <v>1035</v>
      </c>
      <c r="F309" s="1" t="s">
        <v>1039</v>
      </c>
      <c r="G309" s="1" t="s">
        <v>25</v>
      </c>
      <c r="H309" s="1" t="s">
        <v>19</v>
      </c>
      <c r="I309" s="1" t="s">
        <v>34</v>
      </c>
      <c r="J309" s="1">
        <v>40.229999999999997</v>
      </c>
      <c r="K309" s="1">
        <v>7</v>
      </c>
      <c r="L309" s="1">
        <v>14.080500000000001</v>
      </c>
      <c r="M309" s="1">
        <v>295.69049999999999</v>
      </c>
      <c r="N309" s="2">
        <v>43554</v>
      </c>
      <c r="O309" s="3">
        <v>0.55694444444444446</v>
      </c>
      <c r="P309" s="1" t="s">
        <v>27</v>
      </c>
      <c r="Q309" s="1">
        <v>281.61</v>
      </c>
      <c r="R309" s="15">
        <f>Table1[[#This Row],[Selling Price]]-10</f>
        <v>271.61</v>
      </c>
      <c r="S309" s="17">
        <f>Table1[[#This Row],[Selling Price]]-Table1[[#This Row],[Cost Price]]</f>
        <v>10</v>
      </c>
      <c r="T309" s="1">
        <v>14.080500000000001</v>
      </c>
      <c r="U309" s="1">
        <v>9.6</v>
      </c>
    </row>
    <row r="310" spans="2:21" ht="21" customHeight="1" x14ac:dyDescent="0.3">
      <c r="B310" s="5" t="s">
        <v>341</v>
      </c>
      <c r="C310" s="5" t="s">
        <v>16</v>
      </c>
      <c r="D310" s="5" t="s">
        <v>17</v>
      </c>
      <c r="E310" s="5" t="s">
        <v>1035</v>
      </c>
      <c r="F310" s="5" t="s">
        <v>1039</v>
      </c>
      <c r="G310" s="5" t="s">
        <v>18</v>
      </c>
      <c r="H310" s="5" t="s">
        <v>19</v>
      </c>
      <c r="I310" s="5" t="s">
        <v>30</v>
      </c>
      <c r="J310" s="5">
        <v>88.79</v>
      </c>
      <c r="K310" s="5">
        <v>8</v>
      </c>
      <c r="L310" s="5">
        <v>35.515999999999998</v>
      </c>
      <c r="M310" s="5">
        <v>745.83600000000001</v>
      </c>
      <c r="N310" s="6">
        <v>43513</v>
      </c>
      <c r="O310" s="7">
        <v>0.71458333333333324</v>
      </c>
      <c r="P310" s="5" t="s">
        <v>27</v>
      </c>
      <c r="Q310" s="5">
        <v>710.32</v>
      </c>
      <c r="R310" s="16">
        <f>Table1[[#This Row],[Selling Price]]-10</f>
        <v>700.32</v>
      </c>
      <c r="S310" s="18">
        <f>Table1[[#This Row],[Selling Price]]-Table1[[#This Row],[Cost Price]]</f>
        <v>10</v>
      </c>
      <c r="T310" s="5">
        <v>35.515999999999998</v>
      </c>
      <c r="U310" s="5">
        <v>4.0999999999999996</v>
      </c>
    </row>
    <row r="311" spans="2:21" ht="21" customHeight="1" x14ac:dyDescent="0.3">
      <c r="B311" s="1" t="s">
        <v>342</v>
      </c>
      <c r="C311" s="1" t="s">
        <v>16</v>
      </c>
      <c r="D311" s="1" t="s">
        <v>17</v>
      </c>
      <c r="E311" s="1" t="s">
        <v>1035</v>
      </c>
      <c r="F311" s="1" t="s">
        <v>1039</v>
      </c>
      <c r="G311" s="1" t="s">
        <v>18</v>
      </c>
      <c r="H311" s="1" t="s">
        <v>19</v>
      </c>
      <c r="I311" s="1" t="s">
        <v>26</v>
      </c>
      <c r="J311" s="1">
        <v>26.48</v>
      </c>
      <c r="K311" s="1">
        <v>3</v>
      </c>
      <c r="L311" s="1">
        <v>3.972</v>
      </c>
      <c r="M311" s="1">
        <v>83.412000000000006</v>
      </c>
      <c r="N311" s="2">
        <v>43545</v>
      </c>
      <c r="O311" s="3">
        <v>0.44444444444444442</v>
      </c>
      <c r="P311" s="1" t="s">
        <v>21</v>
      </c>
      <c r="Q311" s="1">
        <v>79.44</v>
      </c>
      <c r="R311" s="15">
        <f>Table1[[#This Row],[Selling Price]]-10</f>
        <v>69.44</v>
      </c>
      <c r="S311" s="17">
        <f>Table1[[#This Row],[Selling Price]]-Table1[[#This Row],[Cost Price]]</f>
        <v>10</v>
      </c>
      <c r="T311" s="1">
        <v>3.972</v>
      </c>
      <c r="U311" s="1">
        <v>4.7</v>
      </c>
    </row>
    <row r="312" spans="2:21" ht="21" customHeight="1" x14ac:dyDescent="0.3">
      <c r="B312" s="5" t="s">
        <v>343</v>
      </c>
      <c r="C312" s="5" t="s">
        <v>16</v>
      </c>
      <c r="D312" s="5" t="s">
        <v>17</v>
      </c>
      <c r="E312" s="5" t="s">
        <v>1035</v>
      </c>
      <c r="F312" s="5" t="s">
        <v>1039</v>
      </c>
      <c r="G312" s="5" t="s">
        <v>25</v>
      </c>
      <c r="H312" s="5" t="s">
        <v>19</v>
      </c>
      <c r="I312" s="5" t="s">
        <v>44</v>
      </c>
      <c r="J312" s="5">
        <v>81.91</v>
      </c>
      <c r="K312" s="5">
        <v>2</v>
      </c>
      <c r="L312" s="5">
        <v>8.1910000000000007</v>
      </c>
      <c r="M312" s="5">
        <v>172.011</v>
      </c>
      <c r="N312" s="6">
        <v>43588</v>
      </c>
      <c r="O312" s="7">
        <v>0.73819444444444438</v>
      </c>
      <c r="P312" s="5" t="s">
        <v>27</v>
      </c>
      <c r="Q312" s="5">
        <v>163.82</v>
      </c>
      <c r="R312" s="16">
        <f>Table1[[#This Row],[Selling Price]]-10</f>
        <v>153.82</v>
      </c>
      <c r="S312" s="18">
        <f>Table1[[#This Row],[Selling Price]]-Table1[[#This Row],[Cost Price]]</f>
        <v>10</v>
      </c>
      <c r="T312" s="5">
        <v>8.1910000000000007</v>
      </c>
      <c r="U312" s="5">
        <v>7.8</v>
      </c>
    </row>
    <row r="313" spans="2:21" ht="21" customHeight="1" x14ac:dyDescent="0.3">
      <c r="B313" s="1" t="s">
        <v>344</v>
      </c>
      <c r="C313" s="1" t="s">
        <v>40</v>
      </c>
      <c r="D313" s="1" t="s">
        <v>41</v>
      </c>
      <c r="E313" s="1" t="s">
        <v>1037</v>
      </c>
      <c r="F313" s="1" t="s">
        <v>1039</v>
      </c>
      <c r="G313" s="1" t="s">
        <v>18</v>
      </c>
      <c r="H313" s="1" t="s">
        <v>29</v>
      </c>
      <c r="I313" s="1" t="s">
        <v>34</v>
      </c>
      <c r="J313" s="1">
        <v>79.930000000000007</v>
      </c>
      <c r="K313" s="1">
        <v>6</v>
      </c>
      <c r="L313" s="1">
        <v>23.978999999999999</v>
      </c>
      <c r="M313" s="1">
        <v>503.55900000000003</v>
      </c>
      <c r="N313" s="2">
        <v>43496</v>
      </c>
      <c r="O313" s="3">
        <v>0.58611111111111114</v>
      </c>
      <c r="P313" s="1" t="s">
        <v>27</v>
      </c>
      <c r="Q313" s="1">
        <v>479.58</v>
      </c>
      <c r="R313" s="15">
        <f>Table1[[#This Row],[Selling Price]]-10</f>
        <v>469.58</v>
      </c>
      <c r="S313" s="17">
        <f>Table1[[#This Row],[Selling Price]]-Table1[[#This Row],[Cost Price]]</f>
        <v>10</v>
      </c>
      <c r="T313" s="1">
        <v>23.978999999999999</v>
      </c>
      <c r="U313" s="1">
        <v>5.5</v>
      </c>
    </row>
    <row r="314" spans="2:21" ht="21" customHeight="1" x14ac:dyDescent="0.3">
      <c r="B314" s="5" t="s">
        <v>345</v>
      </c>
      <c r="C314" s="5" t="s">
        <v>23</v>
      </c>
      <c r="D314" s="5" t="s">
        <v>24</v>
      </c>
      <c r="E314" s="5" t="s">
        <v>1036</v>
      </c>
      <c r="F314" s="5" t="s">
        <v>1040</v>
      </c>
      <c r="G314" s="5" t="s">
        <v>18</v>
      </c>
      <c r="H314" s="5" t="s">
        <v>29</v>
      </c>
      <c r="I314" s="5" t="s">
        <v>44</v>
      </c>
      <c r="J314" s="5">
        <v>69.33</v>
      </c>
      <c r="K314" s="5">
        <v>2</v>
      </c>
      <c r="L314" s="5">
        <v>6.9329999999999998</v>
      </c>
      <c r="M314" s="5">
        <v>145.59299999999999</v>
      </c>
      <c r="N314" s="6">
        <v>43587</v>
      </c>
      <c r="O314" s="7">
        <v>0.79513888888888884</v>
      </c>
      <c r="P314" s="5" t="s">
        <v>21</v>
      </c>
      <c r="Q314" s="5">
        <v>138.66</v>
      </c>
      <c r="R314" s="16">
        <f>Table1[[#This Row],[Selling Price]]-10</f>
        <v>128.66</v>
      </c>
      <c r="S314" s="18">
        <f>Table1[[#This Row],[Selling Price]]-Table1[[#This Row],[Cost Price]]</f>
        <v>10</v>
      </c>
      <c r="T314" s="5">
        <v>6.9329999999999998</v>
      </c>
      <c r="U314" s="5">
        <v>9.6999999999999993</v>
      </c>
    </row>
    <row r="315" spans="2:21" ht="21" customHeight="1" x14ac:dyDescent="0.3">
      <c r="B315" s="1" t="s">
        <v>346</v>
      </c>
      <c r="C315" s="1" t="s">
        <v>16</v>
      </c>
      <c r="D315" s="1" t="s">
        <v>17</v>
      </c>
      <c r="E315" s="1" t="s">
        <v>1035</v>
      </c>
      <c r="F315" s="1" t="s">
        <v>1039</v>
      </c>
      <c r="G315" s="1" t="s">
        <v>18</v>
      </c>
      <c r="H315" s="1" t="s">
        <v>19</v>
      </c>
      <c r="I315" s="1" t="s">
        <v>42</v>
      </c>
      <c r="J315" s="1">
        <v>14.23</v>
      </c>
      <c r="K315" s="1">
        <v>5</v>
      </c>
      <c r="L315" s="1">
        <v>3.5575000000000001</v>
      </c>
      <c r="M315" s="1">
        <v>74.707499999999996</v>
      </c>
      <c r="N315" s="2">
        <v>43467</v>
      </c>
      <c r="O315" s="3">
        <v>0.42222222222222222</v>
      </c>
      <c r="P315" s="1" t="s">
        <v>31</v>
      </c>
      <c r="Q315" s="1">
        <v>71.150000000000006</v>
      </c>
      <c r="R315" s="15">
        <f>Table1[[#This Row],[Selling Price]]-10</f>
        <v>61.150000000000006</v>
      </c>
      <c r="S315" s="17">
        <f>Table1[[#This Row],[Selling Price]]-Table1[[#This Row],[Cost Price]]</f>
        <v>10</v>
      </c>
      <c r="T315" s="1">
        <v>3.5575000000000001</v>
      </c>
      <c r="U315" s="1">
        <v>4.4000000000000004</v>
      </c>
    </row>
    <row r="316" spans="2:21" ht="21" customHeight="1" x14ac:dyDescent="0.3">
      <c r="B316" s="5" t="s">
        <v>347</v>
      </c>
      <c r="C316" s="5" t="s">
        <v>16</v>
      </c>
      <c r="D316" s="5" t="s">
        <v>17</v>
      </c>
      <c r="E316" s="5" t="s">
        <v>1035</v>
      </c>
      <c r="F316" s="5" t="s">
        <v>1039</v>
      </c>
      <c r="G316" s="5" t="s">
        <v>18</v>
      </c>
      <c r="H316" s="5" t="s">
        <v>19</v>
      </c>
      <c r="I316" s="5" t="s">
        <v>20</v>
      </c>
      <c r="J316" s="5">
        <v>15.55</v>
      </c>
      <c r="K316" s="5">
        <v>9</v>
      </c>
      <c r="L316" s="5">
        <v>6.9974999999999996</v>
      </c>
      <c r="M316" s="5">
        <v>146.94749999999999</v>
      </c>
      <c r="N316" s="6">
        <v>43649</v>
      </c>
      <c r="O316" s="7">
        <v>0.54999999999999993</v>
      </c>
      <c r="P316" s="5" t="s">
        <v>27</v>
      </c>
      <c r="Q316" s="5">
        <v>139.94999999999999</v>
      </c>
      <c r="R316" s="16">
        <f>Table1[[#This Row],[Selling Price]]-10</f>
        <v>129.94999999999999</v>
      </c>
      <c r="S316" s="18">
        <f>Table1[[#This Row],[Selling Price]]-Table1[[#This Row],[Cost Price]]</f>
        <v>10</v>
      </c>
      <c r="T316" s="5">
        <v>6.9974999999999996</v>
      </c>
      <c r="U316" s="5">
        <v>5</v>
      </c>
    </row>
    <row r="317" spans="2:21" ht="21" customHeight="1" x14ac:dyDescent="0.3">
      <c r="B317" s="1" t="s">
        <v>348</v>
      </c>
      <c r="C317" s="1" t="s">
        <v>23</v>
      </c>
      <c r="D317" s="1" t="s">
        <v>24</v>
      </c>
      <c r="E317" s="1" t="s">
        <v>1036</v>
      </c>
      <c r="F317" s="1" t="s">
        <v>1040</v>
      </c>
      <c r="G317" s="1" t="s">
        <v>18</v>
      </c>
      <c r="H317" s="1" t="s">
        <v>19</v>
      </c>
      <c r="I317" s="1" t="s">
        <v>26</v>
      </c>
      <c r="J317" s="1">
        <v>78.13</v>
      </c>
      <c r="K317" s="1">
        <v>10</v>
      </c>
      <c r="L317" s="1">
        <v>39.064999999999998</v>
      </c>
      <c r="M317" s="1">
        <v>820.36500000000001</v>
      </c>
      <c r="N317" s="2">
        <v>43740</v>
      </c>
      <c r="O317" s="3">
        <v>0.86875000000000002</v>
      </c>
      <c r="P317" s="1" t="s">
        <v>27</v>
      </c>
      <c r="Q317" s="1">
        <v>781.3</v>
      </c>
      <c r="R317" s="15">
        <f>Table1[[#This Row],[Selling Price]]-10</f>
        <v>771.3</v>
      </c>
      <c r="S317" s="17">
        <f>Table1[[#This Row],[Selling Price]]-Table1[[#This Row],[Cost Price]]</f>
        <v>10</v>
      </c>
      <c r="T317" s="1">
        <v>39.064999999999998</v>
      </c>
      <c r="U317" s="1">
        <v>4.4000000000000004</v>
      </c>
    </row>
    <row r="318" spans="2:21" ht="21" customHeight="1" x14ac:dyDescent="0.3">
      <c r="B318" s="5" t="s">
        <v>349</v>
      </c>
      <c r="C318" s="5" t="s">
        <v>23</v>
      </c>
      <c r="D318" s="5" t="s">
        <v>24</v>
      </c>
      <c r="E318" s="5" t="s">
        <v>1036</v>
      </c>
      <c r="F318" s="5" t="s">
        <v>1040</v>
      </c>
      <c r="G318" s="5" t="s">
        <v>18</v>
      </c>
      <c r="H318" s="5" t="s">
        <v>29</v>
      </c>
      <c r="I318" s="5" t="s">
        <v>42</v>
      </c>
      <c r="J318" s="5">
        <v>99.37</v>
      </c>
      <c r="K318" s="5">
        <v>2</v>
      </c>
      <c r="L318" s="5">
        <v>9.9369999999999994</v>
      </c>
      <c r="M318" s="5">
        <v>208.67699999999999</v>
      </c>
      <c r="N318" s="6">
        <v>43510</v>
      </c>
      <c r="O318" s="7">
        <v>0.7284722222222223</v>
      </c>
      <c r="P318" s="5" t="s">
        <v>27</v>
      </c>
      <c r="Q318" s="5">
        <v>198.74</v>
      </c>
      <c r="R318" s="16">
        <f>Table1[[#This Row],[Selling Price]]-10</f>
        <v>188.74</v>
      </c>
      <c r="S318" s="18">
        <f>Table1[[#This Row],[Selling Price]]-Table1[[#This Row],[Cost Price]]</f>
        <v>10</v>
      </c>
      <c r="T318" s="5">
        <v>9.9369999999999994</v>
      </c>
      <c r="U318" s="5">
        <v>5.2</v>
      </c>
    </row>
    <row r="319" spans="2:21" ht="21" customHeight="1" x14ac:dyDescent="0.3">
      <c r="B319" s="1" t="s">
        <v>350</v>
      </c>
      <c r="C319" s="1" t="s">
        <v>23</v>
      </c>
      <c r="D319" s="1" t="s">
        <v>24</v>
      </c>
      <c r="E319" s="1" t="s">
        <v>1036</v>
      </c>
      <c r="F319" s="1" t="s">
        <v>1040</v>
      </c>
      <c r="G319" s="1" t="s">
        <v>18</v>
      </c>
      <c r="H319" s="1" t="s">
        <v>19</v>
      </c>
      <c r="I319" s="1" t="s">
        <v>42</v>
      </c>
      <c r="J319" s="1">
        <v>21.08</v>
      </c>
      <c r="K319" s="1">
        <v>3</v>
      </c>
      <c r="L319" s="1">
        <v>3.1619999999999999</v>
      </c>
      <c r="M319" s="1">
        <v>66.402000000000001</v>
      </c>
      <c r="N319" s="2">
        <v>43710</v>
      </c>
      <c r="O319" s="3">
        <v>0.43402777777777773</v>
      </c>
      <c r="P319" s="1" t="s">
        <v>27</v>
      </c>
      <c r="Q319" s="1">
        <v>63.24</v>
      </c>
      <c r="R319" s="15">
        <f>Table1[[#This Row],[Selling Price]]-10</f>
        <v>53.24</v>
      </c>
      <c r="S319" s="17">
        <f>Table1[[#This Row],[Selling Price]]-Table1[[#This Row],[Cost Price]]</f>
        <v>10</v>
      </c>
      <c r="T319" s="1">
        <v>3.1619999999999999</v>
      </c>
      <c r="U319" s="1">
        <v>7.3</v>
      </c>
    </row>
    <row r="320" spans="2:21" ht="21" customHeight="1" x14ac:dyDescent="0.3">
      <c r="B320" s="5" t="s">
        <v>351</v>
      </c>
      <c r="C320" s="5" t="s">
        <v>23</v>
      </c>
      <c r="D320" s="5" t="s">
        <v>24</v>
      </c>
      <c r="E320" s="5" t="s">
        <v>1036</v>
      </c>
      <c r="F320" s="5" t="s">
        <v>1040</v>
      </c>
      <c r="G320" s="5" t="s">
        <v>18</v>
      </c>
      <c r="H320" s="5" t="s">
        <v>29</v>
      </c>
      <c r="I320" s="5" t="s">
        <v>26</v>
      </c>
      <c r="J320" s="5">
        <v>74.790000000000006</v>
      </c>
      <c r="K320" s="5">
        <v>5</v>
      </c>
      <c r="L320" s="5">
        <v>18.697500000000002</v>
      </c>
      <c r="M320" s="5">
        <v>392.64749999999998</v>
      </c>
      <c r="N320" s="6">
        <v>43739</v>
      </c>
      <c r="O320" s="7">
        <v>0.48194444444444445</v>
      </c>
      <c r="P320" s="5" t="s">
        <v>27</v>
      </c>
      <c r="Q320" s="5">
        <v>373.95</v>
      </c>
      <c r="R320" s="16">
        <f>Table1[[#This Row],[Selling Price]]-10</f>
        <v>363.95</v>
      </c>
      <c r="S320" s="18">
        <f>Table1[[#This Row],[Selling Price]]-Table1[[#This Row],[Cost Price]]</f>
        <v>10</v>
      </c>
      <c r="T320" s="5">
        <v>18.697500000000002</v>
      </c>
      <c r="U320" s="5">
        <v>4.9000000000000004</v>
      </c>
    </row>
    <row r="321" spans="2:21" ht="21" customHeight="1" x14ac:dyDescent="0.3">
      <c r="B321" s="1" t="s">
        <v>352</v>
      </c>
      <c r="C321" s="1" t="s">
        <v>23</v>
      </c>
      <c r="D321" s="1" t="s">
        <v>24</v>
      </c>
      <c r="E321" s="1" t="s">
        <v>1036</v>
      </c>
      <c r="F321" s="1" t="s">
        <v>1040</v>
      </c>
      <c r="G321" s="1" t="s">
        <v>18</v>
      </c>
      <c r="H321" s="1" t="s">
        <v>19</v>
      </c>
      <c r="I321" s="1" t="s">
        <v>20</v>
      </c>
      <c r="J321" s="1">
        <v>29.67</v>
      </c>
      <c r="K321" s="1">
        <v>7</v>
      </c>
      <c r="L321" s="1">
        <v>10.384499999999999</v>
      </c>
      <c r="M321" s="1">
        <v>218.0745</v>
      </c>
      <c r="N321" s="2">
        <v>43772</v>
      </c>
      <c r="O321" s="3">
        <v>0.79027777777777775</v>
      </c>
      <c r="P321" s="1" t="s">
        <v>31</v>
      </c>
      <c r="Q321" s="1">
        <v>207.69</v>
      </c>
      <c r="R321" s="15">
        <f>Table1[[#This Row],[Selling Price]]-10</f>
        <v>197.69</v>
      </c>
      <c r="S321" s="17">
        <f>Table1[[#This Row],[Selling Price]]-Table1[[#This Row],[Cost Price]]</f>
        <v>10</v>
      </c>
      <c r="T321" s="1">
        <v>10.384499999999999</v>
      </c>
      <c r="U321" s="1">
        <v>8.1</v>
      </c>
    </row>
    <row r="322" spans="2:21" ht="21" customHeight="1" x14ac:dyDescent="0.3">
      <c r="B322" s="5" t="s">
        <v>353</v>
      </c>
      <c r="C322" s="5" t="s">
        <v>23</v>
      </c>
      <c r="D322" s="5" t="s">
        <v>24</v>
      </c>
      <c r="E322" s="5" t="s">
        <v>1036</v>
      </c>
      <c r="F322" s="5" t="s">
        <v>1040</v>
      </c>
      <c r="G322" s="5" t="s">
        <v>18</v>
      </c>
      <c r="H322" s="5" t="s">
        <v>29</v>
      </c>
      <c r="I322" s="5" t="s">
        <v>20</v>
      </c>
      <c r="J322" s="5">
        <v>44.07</v>
      </c>
      <c r="K322" s="5">
        <v>4</v>
      </c>
      <c r="L322" s="5">
        <v>8.8140000000000001</v>
      </c>
      <c r="M322" s="5">
        <v>185.09399999999999</v>
      </c>
      <c r="N322" s="6">
        <v>43514</v>
      </c>
      <c r="O322" s="7">
        <v>0.68611111111111101</v>
      </c>
      <c r="P322" s="5" t="s">
        <v>21</v>
      </c>
      <c r="Q322" s="5">
        <v>176.28</v>
      </c>
      <c r="R322" s="16">
        <f>Table1[[#This Row],[Selling Price]]-10</f>
        <v>166.28</v>
      </c>
      <c r="S322" s="18">
        <f>Table1[[#This Row],[Selling Price]]-Table1[[#This Row],[Cost Price]]</f>
        <v>10</v>
      </c>
      <c r="T322" s="5">
        <v>8.8140000000000001</v>
      </c>
      <c r="U322" s="5">
        <v>8.4</v>
      </c>
    </row>
    <row r="323" spans="2:21" ht="21" customHeight="1" x14ac:dyDescent="0.3">
      <c r="B323" s="1" t="s">
        <v>354</v>
      </c>
      <c r="C323" s="1" t="s">
        <v>23</v>
      </c>
      <c r="D323" s="1" t="s">
        <v>24</v>
      </c>
      <c r="E323" s="1" t="s">
        <v>1036</v>
      </c>
      <c r="F323" s="1" t="s">
        <v>1040</v>
      </c>
      <c r="G323" s="1" t="s">
        <v>25</v>
      </c>
      <c r="H323" s="1" t="s">
        <v>19</v>
      </c>
      <c r="I323" s="1" t="s">
        <v>42</v>
      </c>
      <c r="J323" s="1">
        <v>22.93</v>
      </c>
      <c r="K323" s="1">
        <v>9</v>
      </c>
      <c r="L323" s="1">
        <v>10.3185</v>
      </c>
      <c r="M323" s="1">
        <v>216.6885</v>
      </c>
      <c r="N323" s="2">
        <v>43522</v>
      </c>
      <c r="O323" s="3">
        <v>0.85138888888888886</v>
      </c>
      <c r="P323" s="1" t="s">
        <v>27</v>
      </c>
      <c r="Q323" s="1">
        <v>206.37</v>
      </c>
      <c r="R323" s="15">
        <f>Table1[[#This Row],[Selling Price]]-10</f>
        <v>196.37</v>
      </c>
      <c r="S323" s="17">
        <f>Table1[[#This Row],[Selling Price]]-Table1[[#This Row],[Cost Price]]</f>
        <v>10</v>
      </c>
      <c r="T323" s="1">
        <v>10.3185</v>
      </c>
      <c r="U323" s="1">
        <v>5.5</v>
      </c>
    </row>
    <row r="324" spans="2:21" ht="21" customHeight="1" x14ac:dyDescent="0.3">
      <c r="B324" s="5" t="s">
        <v>355</v>
      </c>
      <c r="C324" s="5" t="s">
        <v>23</v>
      </c>
      <c r="D324" s="5" t="s">
        <v>24</v>
      </c>
      <c r="E324" s="5" t="s">
        <v>1036</v>
      </c>
      <c r="F324" s="5" t="s">
        <v>1040</v>
      </c>
      <c r="G324" s="5" t="s">
        <v>25</v>
      </c>
      <c r="H324" s="5" t="s">
        <v>19</v>
      </c>
      <c r="I324" s="5" t="s">
        <v>20</v>
      </c>
      <c r="J324" s="5">
        <v>39.42</v>
      </c>
      <c r="K324" s="5">
        <v>1</v>
      </c>
      <c r="L324" s="5">
        <v>1.9710000000000001</v>
      </c>
      <c r="M324" s="5">
        <v>41.390999999999998</v>
      </c>
      <c r="N324" s="6">
        <v>43483</v>
      </c>
      <c r="O324" s="7">
        <v>0.63055555555555554</v>
      </c>
      <c r="P324" s="5" t="s">
        <v>27</v>
      </c>
      <c r="Q324" s="5">
        <v>39.42</v>
      </c>
      <c r="R324" s="16">
        <f>Table1[[#This Row],[Selling Price]]-10</f>
        <v>29.42</v>
      </c>
      <c r="S324" s="18">
        <f>Table1[[#This Row],[Selling Price]]-Table1[[#This Row],[Cost Price]]</f>
        <v>10</v>
      </c>
      <c r="T324" s="5">
        <v>1.9710000000000001</v>
      </c>
      <c r="U324" s="5">
        <v>8.4</v>
      </c>
    </row>
    <row r="325" spans="2:21" ht="21" customHeight="1" x14ac:dyDescent="0.3">
      <c r="B325" s="1" t="s">
        <v>356</v>
      </c>
      <c r="C325" s="1" t="s">
        <v>16</v>
      </c>
      <c r="D325" s="1" t="s">
        <v>17</v>
      </c>
      <c r="E325" s="1" t="s">
        <v>1035</v>
      </c>
      <c r="F325" s="1" t="s">
        <v>1039</v>
      </c>
      <c r="G325" s="1" t="s">
        <v>25</v>
      </c>
      <c r="H325" s="1" t="s">
        <v>29</v>
      </c>
      <c r="I325" s="1" t="s">
        <v>20</v>
      </c>
      <c r="J325" s="1">
        <v>15.26</v>
      </c>
      <c r="K325" s="1">
        <v>6</v>
      </c>
      <c r="L325" s="1">
        <v>4.5780000000000003</v>
      </c>
      <c r="M325" s="1">
        <v>96.138000000000005</v>
      </c>
      <c r="N325" s="2">
        <v>43511</v>
      </c>
      <c r="O325" s="3">
        <v>0.75208333333333333</v>
      </c>
      <c r="P325" s="1" t="s">
        <v>21</v>
      </c>
      <c r="Q325" s="1">
        <v>91.56</v>
      </c>
      <c r="R325" s="15">
        <f>Table1[[#This Row],[Selling Price]]-10</f>
        <v>81.56</v>
      </c>
      <c r="S325" s="17">
        <f>Table1[[#This Row],[Selling Price]]-Table1[[#This Row],[Cost Price]]</f>
        <v>10</v>
      </c>
      <c r="T325" s="1">
        <v>4.5780000000000003</v>
      </c>
      <c r="U325" s="1">
        <v>9.8000000000000007</v>
      </c>
    </row>
    <row r="326" spans="2:21" ht="21" customHeight="1" x14ac:dyDescent="0.3">
      <c r="B326" s="5" t="s">
        <v>357</v>
      </c>
      <c r="C326" s="5" t="s">
        <v>16</v>
      </c>
      <c r="D326" s="5" t="s">
        <v>17</v>
      </c>
      <c r="E326" s="5" t="s">
        <v>1035</v>
      </c>
      <c r="F326" s="5" t="s">
        <v>1039</v>
      </c>
      <c r="G326" s="5" t="s">
        <v>25</v>
      </c>
      <c r="H326" s="5" t="s">
        <v>19</v>
      </c>
      <c r="I326" s="5" t="s">
        <v>44</v>
      </c>
      <c r="J326" s="5">
        <v>61.77</v>
      </c>
      <c r="K326" s="5">
        <v>5</v>
      </c>
      <c r="L326" s="5">
        <v>15.442500000000001</v>
      </c>
      <c r="M326" s="5">
        <v>324.29250000000002</v>
      </c>
      <c r="N326" s="6">
        <v>43680</v>
      </c>
      <c r="O326" s="7">
        <v>0.55625000000000002</v>
      </c>
      <c r="P326" s="5" t="s">
        <v>27</v>
      </c>
      <c r="Q326" s="5">
        <v>308.85000000000002</v>
      </c>
      <c r="R326" s="16">
        <f>Table1[[#This Row],[Selling Price]]-10</f>
        <v>298.85000000000002</v>
      </c>
      <c r="S326" s="18">
        <f>Table1[[#This Row],[Selling Price]]-Table1[[#This Row],[Cost Price]]</f>
        <v>10</v>
      </c>
      <c r="T326" s="5">
        <v>15.442500000000001</v>
      </c>
      <c r="U326" s="5">
        <v>6.7</v>
      </c>
    </row>
    <row r="327" spans="2:21" ht="21" customHeight="1" x14ac:dyDescent="0.3">
      <c r="B327" s="1" t="s">
        <v>358</v>
      </c>
      <c r="C327" s="1" t="s">
        <v>16</v>
      </c>
      <c r="D327" s="1" t="s">
        <v>17</v>
      </c>
      <c r="E327" s="1" t="s">
        <v>1035</v>
      </c>
      <c r="F327" s="1" t="s">
        <v>1039</v>
      </c>
      <c r="G327" s="1" t="s">
        <v>25</v>
      </c>
      <c r="H327" s="1" t="s">
        <v>29</v>
      </c>
      <c r="I327" s="1" t="s">
        <v>30</v>
      </c>
      <c r="J327" s="1">
        <v>21.52</v>
      </c>
      <c r="K327" s="1">
        <v>6</v>
      </c>
      <c r="L327" s="1">
        <v>6.4560000000000004</v>
      </c>
      <c r="M327" s="1">
        <v>135.57599999999999</v>
      </c>
      <c r="N327" s="2">
        <v>43482</v>
      </c>
      <c r="O327" s="3">
        <v>0.53333333333333333</v>
      </c>
      <c r="P327" s="1" t="s">
        <v>31</v>
      </c>
      <c r="Q327" s="1">
        <v>129.12</v>
      </c>
      <c r="R327" s="15">
        <f>Table1[[#This Row],[Selling Price]]-10</f>
        <v>119.12</v>
      </c>
      <c r="S327" s="17">
        <f>Table1[[#This Row],[Selling Price]]-Table1[[#This Row],[Cost Price]]</f>
        <v>10</v>
      </c>
      <c r="T327" s="1">
        <v>6.4560000000000004</v>
      </c>
      <c r="U327" s="1">
        <v>9.4</v>
      </c>
    </row>
    <row r="328" spans="2:21" ht="21" customHeight="1" x14ac:dyDescent="0.3">
      <c r="B328" s="5" t="s">
        <v>359</v>
      </c>
      <c r="C328" s="5" t="s">
        <v>40</v>
      </c>
      <c r="D328" s="5" t="s">
        <v>41</v>
      </c>
      <c r="E328" s="5" t="s">
        <v>1037</v>
      </c>
      <c r="F328" s="5" t="s">
        <v>1039</v>
      </c>
      <c r="G328" s="5" t="s">
        <v>25</v>
      </c>
      <c r="H328" s="5" t="s">
        <v>29</v>
      </c>
      <c r="I328" s="5" t="s">
        <v>34</v>
      </c>
      <c r="J328" s="5">
        <v>97.74</v>
      </c>
      <c r="K328" s="5">
        <v>4</v>
      </c>
      <c r="L328" s="5">
        <v>19.547999999999998</v>
      </c>
      <c r="M328" s="5">
        <v>410.50799999999998</v>
      </c>
      <c r="N328" s="6">
        <v>43802</v>
      </c>
      <c r="O328" s="7">
        <v>0.82847222222222217</v>
      </c>
      <c r="P328" s="5" t="s">
        <v>21</v>
      </c>
      <c r="Q328" s="5">
        <v>390.96</v>
      </c>
      <c r="R328" s="16">
        <f>Table1[[#This Row],[Selling Price]]-10</f>
        <v>380.96</v>
      </c>
      <c r="S328" s="18">
        <f>Table1[[#This Row],[Selling Price]]-Table1[[#This Row],[Cost Price]]</f>
        <v>10</v>
      </c>
      <c r="T328" s="5">
        <v>19.547999999999998</v>
      </c>
      <c r="U328" s="5">
        <v>6.4</v>
      </c>
    </row>
    <row r="329" spans="2:21" ht="21" customHeight="1" x14ac:dyDescent="0.3">
      <c r="B329" s="1" t="s">
        <v>360</v>
      </c>
      <c r="C329" s="1" t="s">
        <v>16</v>
      </c>
      <c r="D329" s="1" t="s">
        <v>17</v>
      </c>
      <c r="E329" s="1" t="s">
        <v>1035</v>
      </c>
      <c r="F329" s="1" t="s">
        <v>1039</v>
      </c>
      <c r="G329" s="1" t="s">
        <v>18</v>
      </c>
      <c r="H329" s="1" t="s">
        <v>29</v>
      </c>
      <c r="I329" s="1" t="s">
        <v>42</v>
      </c>
      <c r="J329" s="1">
        <v>99.78</v>
      </c>
      <c r="K329" s="1">
        <v>5</v>
      </c>
      <c r="L329" s="1">
        <v>24.945</v>
      </c>
      <c r="M329" s="1">
        <v>523.84500000000003</v>
      </c>
      <c r="N329" s="2">
        <v>43711</v>
      </c>
      <c r="O329" s="3">
        <v>0.79791666666666661</v>
      </c>
      <c r="P329" s="1" t="s">
        <v>27</v>
      </c>
      <c r="Q329" s="1">
        <v>498.9</v>
      </c>
      <c r="R329" s="15">
        <f>Table1[[#This Row],[Selling Price]]-10</f>
        <v>488.9</v>
      </c>
      <c r="S329" s="17">
        <f>Table1[[#This Row],[Selling Price]]-Table1[[#This Row],[Cost Price]]</f>
        <v>10</v>
      </c>
      <c r="T329" s="1">
        <v>24.945</v>
      </c>
      <c r="U329" s="1">
        <v>5.4</v>
      </c>
    </row>
    <row r="330" spans="2:21" ht="21" customHeight="1" x14ac:dyDescent="0.3">
      <c r="B330" s="5" t="s">
        <v>361</v>
      </c>
      <c r="C330" s="5" t="s">
        <v>23</v>
      </c>
      <c r="D330" s="5" t="s">
        <v>24</v>
      </c>
      <c r="E330" s="5" t="s">
        <v>1036</v>
      </c>
      <c r="F330" s="5" t="s">
        <v>1040</v>
      </c>
      <c r="G330" s="5" t="s">
        <v>18</v>
      </c>
      <c r="H330" s="5" t="s">
        <v>29</v>
      </c>
      <c r="I330" s="5" t="s">
        <v>42</v>
      </c>
      <c r="J330" s="5">
        <v>94.26</v>
      </c>
      <c r="K330" s="5">
        <v>4</v>
      </c>
      <c r="L330" s="5">
        <v>18.852</v>
      </c>
      <c r="M330" s="5">
        <v>395.892</v>
      </c>
      <c r="N330" s="6">
        <v>43802</v>
      </c>
      <c r="O330" s="7">
        <v>0.6875</v>
      </c>
      <c r="P330" s="5" t="s">
        <v>27</v>
      </c>
      <c r="Q330" s="5">
        <v>377.04</v>
      </c>
      <c r="R330" s="16">
        <f>Table1[[#This Row],[Selling Price]]-10</f>
        <v>367.04</v>
      </c>
      <c r="S330" s="18">
        <f>Table1[[#This Row],[Selling Price]]-Table1[[#This Row],[Cost Price]]</f>
        <v>10</v>
      </c>
      <c r="T330" s="5">
        <v>18.852</v>
      </c>
      <c r="U330" s="5">
        <v>8.6</v>
      </c>
    </row>
    <row r="331" spans="2:21" ht="21" customHeight="1" x14ac:dyDescent="0.3">
      <c r="B331" s="1" t="s">
        <v>362</v>
      </c>
      <c r="C331" s="1" t="s">
        <v>40</v>
      </c>
      <c r="D331" s="1" t="s">
        <v>41</v>
      </c>
      <c r="E331" s="1" t="s">
        <v>1037</v>
      </c>
      <c r="F331" s="1" t="s">
        <v>1039</v>
      </c>
      <c r="G331" s="1" t="s">
        <v>18</v>
      </c>
      <c r="H331" s="1" t="s">
        <v>29</v>
      </c>
      <c r="I331" s="1" t="s">
        <v>20</v>
      </c>
      <c r="J331" s="1">
        <v>51.13</v>
      </c>
      <c r="K331" s="1">
        <v>4</v>
      </c>
      <c r="L331" s="1">
        <v>10.226000000000001</v>
      </c>
      <c r="M331" s="1">
        <v>214.74600000000001</v>
      </c>
      <c r="N331" s="2">
        <v>43490</v>
      </c>
      <c r="O331" s="3">
        <v>0.42430555555555555</v>
      </c>
      <c r="P331" s="1" t="s">
        <v>31</v>
      </c>
      <c r="Q331" s="1">
        <v>204.52</v>
      </c>
      <c r="R331" s="15">
        <f>Table1[[#This Row],[Selling Price]]-10</f>
        <v>194.52</v>
      </c>
      <c r="S331" s="17">
        <f>Table1[[#This Row],[Selling Price]]-Table1[[#This Row],[Cost Price]]</f>
        <v>10</v>
      </c>
      <c r="T331" s="1">
        <v>10.226000000000001</v>
      </c>
      <c r="U331" s="1">
        <v>4</v>
      </c>
    </row>
    <row r="332" spans="2:21" ht="21" customHeight="1" x14ac:dyDescent="0.3">
      <c r="B332" s="5" t="s">
        <v>363</v>
      </c>
      <c r="C332" s="5" t="s">
        <v>16</v>
      </c>
      <c r="D332" s="5" t="s">
        <v>17</v>
      </c>
      <c r="E332" s="5" t="s">
        <v>1035</v>
      </c>
      <c r="F332" s="5" t="s">
        <v>1039</v>
      </c>
      <c r="G332" s="5" t="s">
        <v>18</v>
      </c>
      <c r="H332" s="5" t="s">
        <v>29</v>
      </c>
      <c r="I332" s="5" t="s">
        <v>26</v>
      </c>
      <c r="J332" s="5">
        <v>36.36</v>
      </c>
      <c r="K332" s="5">
        <v>4</v>
      </c>
      <c r="L332" s="5">
        <v>7.2720000000000002</v>
      </c>
      <c r="M332" s="5">
        <v>152.71199999999999</v>
      </c>
      <c r="N332" s="6">
        <v>43549</v>
      </c>
      <c r="O332" s="7">
        <v>0.54652777777777783</v>
      </c>
      <c r="P332" s="5" t="s">
        <v>27</v>
      </c>
      <c r="Q332" s="5">
        <v>145.44</v>
      </c>
      <c r="R332" s="16">
        <f>Table1[[#This Row],[Selling Price]]-10</f>
        <v>135.44</v>
      </c>
      <c r="S332" s="18">
        <f>Table1[[#This Row],[Selling Price]]-Table1[[#This Row],[Cost Price]]</f>
        <v>10</v>
      </c>
      <c r="T332" s="5">
        <v>7.2720000000000002</v>
      </c>
      <c r="U332" s="5">
        <v>7.6</v>
      </c>
    </row>
    <row r="333" spans="2:21" ht="21" customHeight="1" x14ac:dyDescent="0.3">
      <c r="B333" s="1" t="s">
        <v>364</v>
      </c>
      <c r="C333" s="1" t="s">
        <v>40</v>
      </c>
      <c r="D333" s="1" t="s">
        <v>41</v>
      </c>
      <c r="E333" s="1" t="s">
        <v>1037</v>
      </c>
      <c r="F333" s="1" t="s">
        <v>1039</v>
      </c>
      <c r="G333" s="1" t="s">
        <v>25</v>
      </c>
      <c r="H333" s="1" t="s">
        <v>29</v>
      </c>
      <c r="I333" s="1" t="s">
        <v>30</v>
      </c>
      <c r="J333" s="1">
        <v>22.02</v>
      </c>
      <c r="K333" s="1">
        <v>9</v>
      </c>
      <c r="L333" s="1">
        <v>9.9090000000000007</v>
      </c>
      <c r="M333" s="1">
        <v>208.089</v>
      </c>
      <c r="N333" s="2">
        <v>43648</v>
      </c>
      <c r="O333" s="3">
        <v>0.78333333333333333</v>
      </c>
      <c r="P333" s="1" t="s">
        <v>27</v>
      </c>
      <c r="Q333" s="1">
        <v>198.18</v>
      </c>
      <c r="R333" s="15">
        <f>Table1[[#This Row],[Selling Price]]-10</f>
        <v>188.18</v>
      </c>
      <c r="S333" s="17">
        <f>Table1[[#This Row],[Selling Price]]-Table1[[#This Row],[Cost Price]]</f>
        <v>10</v>
      </c>
      <c r="T333" s="1">
        <v>9.9090000000000007</v>
      </c>
      <c r="U333" s="1">
        <v>6.8</v>
      </c>
    </row>
    <row r="334" spans="2:21" ht="21" customHeight="1" x14ac:dyDescent="0.3">
      <c r="B334" s="5" t="s">
        <v>365</v>
      </c>
      <c r="C334" s="5" t="s">
        <v>16</v>
      </c>
      <c r="D334" s="5" t="s">
        <v>17</v>
      </c>
      <c r="E334" s="5" t="s">
        <v>1035</v>
      </c>
      <c r="F334" s="5" t="s">
        <v>1039</v>
      </c>
      <c r="G334" s="5" t="s">
        <v>25</v>
      </c>
      <c r="H334" s="5" t="s">
        <v>29</v>
      </c>
      <c r="I334" s="5" t="s">
        <v>42</v>
      </c>
      <c r="J334" s="5">
        <v>32.9</v>
      </c>
      <c r="K334" s="5">
        <v>3</v>
      </c>
      <c r="L334" s="5">
        <v>4.9349999999999996</v>
      </c>
      <c r="M334" s="5">
        <v>103.63500000000001</v>
      </c>
      <c r="N334" s="6">
        <v>43513</v>
      </c>
      <c r="O334" s="7">
        <v>0.7270833333333333</v>
      </c>
      <c r="P334" s="5" t="s">
        <v>31</v>
      </c>
      <c r="Q334" s="5">
        <v>98.7</v>
      </c>
      <c r="R334" s="16">
        <f>Table1[[#This Row],[Selling Price]]-10</f>
        <v>88.7</v>
      </c>
      <c r="S334" s="18">
        <f>Table1[[#This Row],[Selling Price]]-Table1[[#This Row],[Cost Price]]</f>
        <v>10</v>
      </c>
      <c r="T334" s="5">
        <v>4.9349999999999996</v>
      </c>
      <c r="U334" s="5">
        <v>9.1</v>
      </c>
    </row>
    <row r="335" spans="2:21" ht="21" customHeight="1" x14ac:dyDescent="0.3">
      <c r="B335" s="1" t="s">
        <v>366</v>
      </c>
      <c r="C335" s="1" t="s">
        <v>16</v>
      </c>
      <c r="D335" s="1" t="s">
        <v>17</v>
      </c>
      <c r="E335" s="1" t="s">
        <v>1035</v>
      </c>
      <c r="F335" s="1" t="s">
        <v>1039</v>
      </c>
      <c r="G335" s="1" t="s">
        <v>25</v>
      </c>
      <c r="H335" s="1" t="s">
        <v>29</v>
      </c>
      <c r="I335" s="1" t="s">
        <v>44</v>
      </c>
      <c r="J335" s="1">
        <v>77.02</v>
      </c>
      <c r="K335" s="1">
        <v>5</v>
      </c>
      <c r="L335" s="1">
        <v>19.254999999999999</v>
      </c>
      <c r="M335" s="1">
        <v>404.35500000000002</v>
      </c>
      <c r="N335" s="2">
        <v>43526</v>
      </c>
      <c r="O335" s="3">
        <v>0.66597222222222219</v>
      </c>
      <c r="P335" s="1" t="s">
        <v>27</v>
      </c>
      <c r="Q335" s="1">
        <v>385.1</v>
      </c>
      <c r="R335" s="15">
        <f>Table1[[#This Row],[Selling Price]]-10</f>
        <v>375.1</v>
      </c>
      <c r="S335" s="17">
        <f>Table1[[#This Row],[Selling Price]]-Table1[[#This Row],[Cost Price]]</f>
        <v>10</v>
      </c>
      <c r="T335" s="1">
        <v>19.254999999999999</v>
      </c>
      <c r="U335" s="1">
        <v>5.5</v>
      </c>
    </row>
    <row r="336" spans="2:21" ht="21" customHeight="1" x14ac:dyDescent="0.3">
      <c r="B336" s="5" t="s">
        <v>367</v>
      </c>
      <c r="C336" s="5" t="s">
        <v>16</v>
      </c>
      <c r="D336" s="5" t="s">
        <v>17</v>
      </c>
      <c r="E336" s="5" t="s">
        <v>1035</v>
      </c>
      <c r="F336" s="5" t="s">
        <v>1039</v>
      </c>
      <c r="G336" s="5" t="s">
        <v>18</v>
      </c>
      <c r="H336" s="5" t="s">
        <v>29</v>
      </c>
      <c r="I336" s="5" t="s">
        <v>42</v>
      </c>
      <c r="J336" s="5">
        <v>23.48</v>
      </c>
      <c r="K336" s="5">
        <v>2</v>
      </c>
      <c r="L336" s="5">
        <v>2.3479999999999999</v>
      </c>
      <c r="M336" s="5">
        <v>49.308</v>
      </c>
      <c r="N336" s="6">
        <v>43538</v>
      </c>
      <c r="O336" s="7">
        <v>0.47291666666666665</v>
      </c>
      <c r="P336" s="5" t="s">
        <v>31</v>
      </c>
      <c r="Q336" s="5">
        <v>46.96</v>
      </c>
      <c r="R336" s="16">
        <f>Table1[[#This Row],[Selling Price]]-10</f>
        <v>36.96</v>
      </c>
      <c r="S336" s="18">
        <f>Table1[[#This Row],[Selling Price]]-Table1[[#This Row],[Cost Price]]</f>
        <v>10</v>
      </c>
      <c r="T336" s="5">
        <v>2.3479999999999999</v>
      </c>
      <c r="U336" s="5">
        <v>7.9</v>
      </c>
    </row>
    <row r="337" spans="2:21" ht="21" customHeight="1" x14ac:dyDescent="0.3">
      <c r="B337" s="1" t="s">
        <v>368</v>
      </c>
      <c r="C337" s="1" t="s">
        <v>23</v>
      </c>
      <c r="D337" s="1" t="s">
        <v>24</v>
      </c>
      <c r="E337" s="1" t="s">
        <v>1036</v>
      </c>
      <c r="F337" s="1" t="s">
        <v>1040</v>
      </c>
      <c r="G337" s="1" t="s">
        <v>18</v>
      </c>
      <c r="H337" s="1" t="s">
        <v>29</v>
      </c>
      <c r="I337" s="1" t="s">
        <v>34</v>
      </c>
      <c r="J337" s="1">
        <v>14.7</v>
      </c>
      <c r="K337" s="1">
        <v>5</v>
      </c>
      <c r="L337" s="1">
        <v>3.6749999999999998</v>
      </c>
      <c r="M337" s="1">
        <v>77.174999999999997</v>
      </c>
      <c r="N337" s="2">
        <v>43548</v>
      </c>
      <c r="O337" s="3">
        <v>0.57500000000000007</v>
      </c>
      <c r="P337" s="1" t="s">
        <v>21</v>
      </c>
      <c r="Q337" s="1">
        <v>73.5</v>
      </c>
      <c r="R337" s="15">
        <f>Table1[[#This Row],[Selling Price]]-10</f>
        <v>63.5</v>
      </c>
      <c r="S337" s="17">
        <f>Table1[[#This Row],[Selling Price]]-Table1[[#This Row],[Cost Price]]</f>
        <v>10</v>
      </c>
      <c r="T337" s="1">
        <v>3.6749999999999998</v>
      </c>
      <c r="U337" s="1">
        <v>8.5</v>
      </c>
    </row>
    <row r="338" spans="2:21" ht="21" customHeight="1" x14ac:dyDescent="0.3">
      <c r="B338" s="5" t="s">
        <v>369</v>
      </c>
      <c r="C338" s="5" t="s">
        <v>16</v>
      </c>
      <c r="D338" s="5" t="s">
        <v>17</v>
      </c>
      <c r="E338" s="5" t="s">
        <v>1035</v>
      </c>
      <c r="F338" s="5" t="s">
        <v>1039</v>
      </c>
      <c r="G338" s="5" t="s">
        <v>18</v>
      </c>
      <c r="H338" s="5" t="s">
        <v>19</v>
      </c>
      <c r="I338" s="5" t="s">
        <v>26</v>
      </c>
      <c r="J338" s="5">
        <v>28.45</v>
      </c>
      <c r="K338" s="5">
        <v>5</v>
      </c>
      <c r="L338" s="5">
        <v>7.1124999999999998</v>
      </c>
      <c r="M338" s="5">
        <v>149.36250000000001</v>
      </c>
      <c r="N338" s="6">
        <v>43545</v>
      </c>
      <c r="O338" s="7">
        <v>0.4284722222222222</v>
      </c>
      <c r="P338" s="5" t="s">
        <v>31</v>
      </c>
      <c r="Q338" s="5">
        <v>142.25</v>
      </c>
      <c r="R338" s="16">
        <f>Table1[[#This Row],[Selling Price]]-10</f>
        <v>132.25</v>
      </c>
      <c r="S338" s="18">
        <f>Table1[[#This Row],[Selling Price]]-Table1[[#This Row],[Cost Price]]</f>
        <v>10</v>
      </c>
      <c r="T338" s="5">
        <v>7.1124999999999998</v>
      </c>
      <c r="U338" s="5">
        <v>9.1</v>
      </c>
    </row>
    <row r="339" spans="2:21" ht="21" customHeight="1" x14ac:dyDescent="0.3">
      <c r="B339" s="1" t="s">
        <v>370</v>
      </c>
      <c r="C339" s="1" t="s">
        <v>16</v>
      </c>
      <c r="D339" s="1" t="s">
        <v>17</v>
      </c>
      <c r="E339" s="1" t="s">
        <v>1035</v>
      </c>
      <c r="F339" s="1" t="s">
        <v>1039</v>
      </c>
      <c r="G339" s="1" t="s">
        <v>25</v>
      </c>
      <c r="H339" s="1" t="s">
        <v>29</v>
      </c>
      <c r="I339" s="1" t="s">
        <v>44</v>
      </c>
      <c r="J339" s="1">
        <v>76.400000000000006</v>
      </c>
      <c r="K339" s="1">
        <v>9</v>
      </c>
      <c r="L339" s="1">
        <v>34.380000000000003</v>
      </c>
      <c r="M339" s="1">
        <v>721.98</v>
      </c>
      <c r="N339" s="2">
        <v>43543</v>
      </c>
      <c r="O339" s="3">
        <v>0.65902777777777777</v>
      </c>
      <c r="P339" s="1" t="s">
        <v>21</v>
      </c>
      <c r="Q339" s="1">
        <v>687.6</v>
      </c>
      <c r="R339" s="15">
        <f>Table1[[#This Row],[Selling Price]]-10</f>
        <v>677.6</v>
      </c>
      <c r="S339" s="17">
        <f>Table1[[#This Row],[Selling Price]]-Table1[[#This Row],[Cost Price]]</f>
        <v>10</v>
      </c>
      <c r="T339" s="1">
        <v>34.380000000000003</v>
      </c>
      <c r="U339" s="1">
        <v>7.5</v>
      </c>
    </row>
    <row r="340" spans="2:21" ht="21" customHeight="1" x14ac:dyDescent="0.3">
      <c r="B340" s="5" t="s">
        <v>371</v>
      </c>
      <c r="C340" s="5" t="s">
        <v>40</v>
      </c>
      <c r="D340" s="5" t="s">
        <v>41</v>
      </c>
      <c r="E340" s="5" t="s">
        <v>1037</v>
      </c>
      <c r="F340" s="5" t="s">
        <v>1039</v>
      </c>
      <c r="G340" s="5" t="s">
        <v>25</v>
      </c>
      <c r="H340" s="5" t="s">
        <v>19</v>
      </c>
      <c r="I340" s="5" t="s">
        <v>34</v>
      </c>
      <c r="J340" s="5">
        <v>57.95</v>
      </c>
      <c r="K340" s="5">
        <v>6</v>
      </c>
      <c r="L340" s="5">
        <v>17.385000000000002</v>
      </c>
      <c r="M340" s="5">
        <v>365.08499999999998</v>
      </c>
      <c r="N340" s="6">
        <v>43520</v>
      </c>
      <c r="O340" s="7">
        <v>0.54305555555555551</v>
      </c>
      <c r="P340" s="5" t="s">
        <v>27</v>
      </c>
      <c r="Q340" s="5">
        <v>347.7</v>
      </c>
      <c r="R340" s="16">
        <f>Table1[[#This Row],[Selling Price]]-10</f>
        <v>337.7</v>
      </c>
      <c r="S340" s="18">
        <f>Table1[[#This Row],[Selling Price]]-Table1[[#This Row],[Cost Price]]</f>
        <v>10</v>
      </c>
      <c r="T340" s="5">
        <v>17.385000000000002</v>
      </c>
      <c r="U340" s="5">
        <v>5.2</v>
      </c>
    </row>
    <row r="341" spans="2:21" ht="21" customHeight="1" x14ac:dyDescent="0.3">
      <c r="B341" s="1" t="s">
        <v>372</v>
      </c>
      <c r="C341" s="1" t="s">
        <v>23</v>
      </c>
      <c r="D341" s="1" t="s">
        <v>24</v>
      </c>
      <c r="E341" s="1" t="s">
        <v>1036</v>
      </c>
      <c r="F341" s="1" t="s">
        <v>1040</v>
      </c>
      <c r="G341" s="1" t="s">
        <v>25</v>
      </c>
      <c r="H341" s="1" t="s">
        <v>19</v>
      </c>
      <c r="I341" s="1" t="s">
        <v>26</v>
      </c>
      <c r="J341" s="1">
        <v>47.65</v>
      </c>
      <c r="K341" s="1">
        <v>3</v>
      </c>
      <c r="L341" s="1">
        <v>7.1475</v>
      </c>
      <c r="M341" s="1">
        <v>150.0975</v>
      </c>
      <c r="N341" s="2">
        <v>43552</v>
      </c>
      <c r="O341" s="3">
        <v>0.54027777777777775</v>
      </c>
      <c r="P341" s="1" t="s">
        <v>31</v>
      </c>
      <c r="Q341" s="1">
        <v>142.94999999999999</v>
      </c>
      <c r="R341" s="15">
        <f>Table1[[#This Row],[Selling Price]]-10</f>
        <v>132.94999999999999</v>
      </c>
      <c r="S341" s="17">
        <f>Table1[[#This Row],[Selling Price]]-Table1[[#This Row],[Cost Price]]</f>
        <v>10</v>
      </c>
      <c r="T341" s="1">
        <v>7.1475</v>
      </c>
      <c r="U341" s="1">
        <v>9.5</v>
      </c>
    </row>
    <row r="342" spans="2:21" ht="21" customHeight="1" x14ac:dyDescent="0.3">
      <c r="B342" s="5" t="s">
        <v>373</v>
      </c>
      <c r="C342" s="5" t="s">
        <v>40</v>
      </c>
      <c r="D342" s="5" t="s">
        <v>41</v>
      </c>
      <c r="E342" s="5" t="s">
        <v>1037</v>
      </c>
      <c r="F342" s="5" t="s">
        <v>1039</v>
      </c>
      <c r="G342" s="5" t="s">
        <v>18</v>
      </c>
      <c r="H342" s="5" t="s">
        <v>19</v>
      </c>
      <c r="I342" s="5" t="s">
        <v>42</v>
      </c>
      <c r="J342" s="5">
        <v>42.82</v>
      </c>
      <c r="K342" s="5">
        <v>9</v>
      </c>
      <c r="L342" s="5">
        <v>19.268999999999998</v>
      </c>
      <c r="M342" s="5">
        <v>404.649</v>
      </c>
      <c r="N342" s="6">
        <v>43587</v>
      </c>
      <c r="O342" s="7">
        <v>0.6430555555555556</v>
      </c>
      <c r="P342" s="5" t="s">
        <v>31</v>
      </c>
      <c r="Q342" s="5">
        <v>385.38</v>
      </c>
      <c r="R342" s="16">
        <f>Table1[[#This Row],[Selling Price]]-10</f>
        <v>375.38</v>
      </c>
      <c r="S342" s="18">
        <f>Table1[[#This Row],[Selling Price]]-Table1[[#This Row],[Cost Price]]</f>
        <v>10</v>
      </c>
      <c r="T342" s="5">
        <v>19.268999999999998</v>
      </c>
      <c r="U342" s="5">
        <v>8.9</v>
      </c>
    </row>
    <row r="343" spans="2:21" ht="21" customHeight="1" x14ac:dyDescent="0.3">
      <c r="B343" s="1" t="s">
        <v>374</v>
      </c>
      <c r="C343" s="1" t="s">
        <v>40</v>
      </c>
      <c r="D343" s="1" t="s">
        <v>41</v>
      </c>
      <c r="E343" s="1" t="s">
        <v>1037</v>
      </c>
      <c r="F343" s="1" t="s">
        <v>1039</v>
      </c>
      <c r="G343" s="1" t="s">
        <v>18</v>
      </c>
      <c r="H343" s="1" t="s">
        <v>29</v>
      </c>
      <c r="I343" s="1" t="s">
        <v>26</v>
      </c>
      <c r="J343" s="1">
        <v>48.09</v>
      </c>
      <c r="K343" s="1">
        <v>3</v>
      </c>
      <c r="L343" s="1">
        <v>7.2134999999999998</v>
      </c>
      <c r="M343" s="1">
        <v>151.48349999999999</v>
      </c>
      <c r="N343" s="2">
        <v>43740</v>
      </c>
      <c r="O343" s="3">
        <v>0.76597222222222217</v>
      </c>
      <c r="P343" s="1" t="s">
        <v>31</v>
      </c>
      <c r="Q343" s="1">
        <v>144.27000000000001</v>
      </c>
      <c r="R343" s="15">
        <f>Table1[[#This Row],[Selling Price]]-10</f>
        <v>134.27000000000001</v>
      </c>
      <c r="S343" s="17">
        <f>Table1[[#This Row],[Selling Price]]-Table1[[#This Row],[Cost Price]]</f>
        <v>10</v>
      </c>
      <c r="T343" s="1">
        <v>7.2134999999999998</v>
      </c>
      <c r="U343" s="1">
        <v>7.8</v>
      </c>
    </row>
    <row r="344" spans="2:21" ht="21" customHeight="1" x14ac:dyDescent="0.3">
      <c r="B344" s="5" t="s">
        <v>375</v>
      </c>
      <c r="C344" s="5" t="s">
        <v>40</v>
      </c>
      <c r="D344" s="5" t="s">
        <v>41</v>
      </c>
      <c r="E344" s="5" t="s">
        <v>1037</v>
      </c>
      <c r="F344" s="5" t="s">
        <v>1039</v>
      </c>
      <c r="G344" s="5" t="s">
        <v>18</v>
      </c>
      <c r="H344" s="5" t="s">
        <v>19</v>
      </c>
      <c r="I344" s="5" t="s">
        <v>20</v>
      </c>
      <c r="J344" s="5">
        <v>55.97</v>
      </c>
      <c r="K344" s="5">
        <v>7</v>
      </c>
      <c r="L344" s="5">
        <v>19.589500000000001</v>
      </c>
      <c r="M344" s="5">
        <v>411.37950000000001</v>
      </c>
      <c r="N344" s="6">
        <v>43588</v>
      </c>
      <c r="O344" s="7">
        <v>0.79583333333333339</v>
      </c>
      <c r="P344" s="5" t="s">
        <v>21</v>
      </c>
      <c r="Q344" s="5">
        <v>391.79</v>
      </c>
      <c r="R344" s="16">
        <f>Table1[[#This Row],[Selling Price]]-10</f>
        <v>381.79</v>
      </c>
      <c r="S344" s="18">
        <f>Table1[[#This Row],[Selling Price]]-Table1[[#This Row],[Cost Price]]</f>
        <v>10</v>
      </c>
      <c r="T344" s="5">
        <v>19.589500000000001</v>
      </c>
      <c r="U344" s="5">
        <v>8.9</v>
      </c>
    </row>
    <row r="345" spans="2:21" ht="21" customHeight="1" x14ac:dyDescent="0.3">
      <c r="B345" s="1" t="s">
        <v>376</v>
      </c>
      <c r="C345" s="1" t="s">
        <v>40</v>
      </c>
      <c r="D345" s="1" t="s">
        <v>41</v>
      </c>
      <c r="E345" s="1" t="s">
        <v>1037</v>
      </c>
      <c r="F345" s="1" t="s">
        <v>1039</v>
      </c>
      <c r="G345" s="1" t="s">
        <v>18</v>
      </c>
      <c r="H345" s="1" t="s">
        <v>19</v>
      </c>
      <c r="I345" s="1" t="s">
        <v>20</v>
      </c>
      <c r="J345" s="1">
        <v>76.900000000000006</v>
      </c>
      <c r="K345" s="1">
        <v>7</v>
      </c>
      <c r="L345" s="1">
        <v>26.914999999999999</v>
      </c>
      <c r="M345" s="1">
        <v>565.21500000000003</v>
      </c>
      <c r="N345" s="2">
        <v>43511</v>
      </c>
      <c r="O345" s="3">
        <v>0.84791666666666676</v>
      </c>
      <c r="P345" s="1" t="s">
        <v>27</v>
      </c>
      <c r="Q345" s="1">
        <v>538.29999999999995</v>
      </c>
      <c r="R345" s="15">
        <f>Table1[[#This Row],[Selling Price]]-10</f>
        <v>528.29999999999995</v>
      </c>
      <c r="S345" s="17">
        <f>Table1[[#This Row],[Selling Price]]-Table1[[#This Row],[Cost Price]]</f>
        <v>10</v>
      </c>
      <c r="T345" s="1">
        <v>26.914999999999999</v>
      </c>
      <c r="U345" s="1">
        <v>7.7</v>
      </c>
    </row>
    <row r="346" spans="2:21" ht="21" customHeight="1" x14ac:dyDescent="0.3">
      <c r="B346" s="5" t="s">
        <v>377</v>
      </c>
      <c r="C346" s="5" t="s">
        <v>23</v>
      </c>
      <c r="D346" s="5" t="s">
        <v>24</v>
      </c>
      <c r="E346" s="5" t="s">
        <v>1036</v>
      </c>
      <c r="F346" s="5" t="s">
        <v>1040</v>
      </c>
      <c r="G346" s="5" t="s">
        <v>25</v>
      </c>
      <c r="H346" s="5" t="s">
        <v>19</v>
      </c>
      <c r="I346" s="5" t="s">
        <v>42</v>
      </c>
      <c r="J346" s="5">
        <v>97.03</v>
      </c>
      <c r="K346" s="5">
        <v>5</v>
      </c>
      <c r="L346" s="5">
        <v>24.2575</v>
      </c>
      <c r="M346" s="5">
        <v>509.40750000000003</v>
      </c>
      <c r="N346" s="6">
        <v>43495</v>
      </c>
      <c r="O346" s="7">
        <v>0.68333333333333324</v>
      </c>
      <c r="P346" s="5" t="s">
        <v>21</v>
      </c>
      <c r="Q346" s="5">
        <v>485.15</v>
      </c>
      <c r="R346" s="16">
        <f>Table1[[#This Row],[Selling Price]]-10</f>
        <v>475.15</v>
      </c>
      <c r="S346" s="18">
        <f>Table1[[#This Row],[Selling Price]]-Table1[[#This Row],[Cost Price]]</f>
        <v>10</v>
      </c>
      <c r="T346" s="5">
        <v>24.2575</v>
      </c>
      <c r="U346" s="5">
        <v>9.3000000000000007</v>
      </c>
    </row>
    <row r="347" spans="2:21" ht="21" customHeight="1" x14ac:dyDescent="0.3">
      <c r="B347" s="1" t="s">
        <v>378</v>
      </c>
      <c r="C347" s="1" t="s">
        <v>16</v>
      </c>
      <c r="D347" s="1" t="s">
        <v>17</v>
      </c>
      <c r="E347" s="1" t="s">
        <v>1035</v>
      </c>
      <c r="F347" s="1" t="s">
        <v>1039</v>
      </c>
      <c r="G347" s="1" t="s">
        <v>25</v>
      </c>
      <c r="H347" s="1" t="s">
        <v>29</v>
      </c>
      <c r="I347" s="1" t="s">
        <v>34</v>
      </c>
      <c r="J347" s="1">
        <v>44.65</v>
      </c>
      <c r="K347" s="1">
        <v>3</v>
      </c>
      <c r="L347" s="1">
        <v>6.6974999999999998</v>
      </c>
      <c r="M347" s="1">
        <v>140.64750000000001</v>
      </c>
      <c r="N347" s="2">
        <v>43510</v>
      </c>
      <c r="O347" s="3">
        <v>0.62777777777777777</v>
      </c>
      <c r="P347" s="1" t="s">
        <v>27</v>
      </c>
      <c r="Q347" s="1">
        <v>133.94999999999999</v>
      </c>
      <c r="R347" s="15">
        <f>Table1[[#This Row],[Selling Price]]-10</f>
        <v>123.94999999999999</v>
      </c>
      <c r="S347" s="17">
        <f>Table1[[#This Row],[Selling Price]]-Table1[[#This Row],[Cost Price]]</f>
        <v>10</v>
      </c>
      <c r="T347" s="1">
        <v>6.6974999999999998</v>
      </c>
      <c r="U347" s="1">
        <v>6.2</v>
      </c>
    </row>
    <row r="348" spans="2:21" ht="21" customHeight="1" x14ac:dyDescent="0.3">
      <c r="B348" s="5" t="s">
        <v>379</v>
      </c>
      <c r="C348" s="5" t="s">
        <v>16</v>
      </c>
      <c r="D348" s="5" t="s">
        <v>17</v>
      </c>
      <c r="E348" s="5" t="s">
        <v>1035</v>
      </c>
      <c r="F348" s="5" t="s">
        <v>1039</v>
      </c>
      <c r="G348" s="5" t="s">
        <v>25</v>
      </c>
      <c r="H348" s="5" t="s">
        <v>19</v>
      </c>
      <c r="I348" s="5" t="s">
        <v>44</v>
      </c>
      <c r="J348" s="5">
        <v>77.930000000000007</v>
      </c>
      <c r="K348" s="5">
        <v>9</v>
      </c>
      <c r="L348" s="5">
        <v>35.0685</v>
      </c>
      <c r="M348" s="5">
        <v>736.43849999999998</v>
      </c>
      <c r="N348" s="6">
        <v>43523</v>
      </c>
      <c r="O348" s="7">
        <v>0.67361111111111116</v>
      </c>
      <c r="P348" s="5" t="s">
        <v>21</v>
      </c>
      <c r="Q348" s="5">
        <v>701.37</v>
      </c>
      <c r="R348" s="16">
        <f>Table1[[#This Row],[Selling Price]]-10</f>
        <v>691.37</v>
      </c>
      <c r="S348" s="18">
        <f>Table1[[#This Row],[Selling Price]]-Table1[[#This Row],[Cost Price]]</f>
        <v>10</v>
      </c>
      <c r="T348" s="5">
        <v>35.0685</v>
      </c>
      <c r="U348" s="5">
        <v>7.6</v>
      </c>
    </row>
    <row r="349" spans="2:21" ht="21" customHeight="1" x14ac:dyDescent="0.3">
      <c r="B349" s="1" t="s">
        <v>380</v>
      </c>
      <c r="C349" s="1" t="s">
        <v>16</v>
      </c>
      <c r="D349" s="1" t="s">
        <v>17</v>
      </c>
      <c r="E349" s="1" t="s">
        <v>1035</v>
      </c>
      <c r="F349" s="1" t="s">
        <v>1039</v>
      </c>
      <c r="G349" s="1" t="s">
        <v>18</v>
      </c>
      <c r="H349" s="1" t="s">
        <v>29</v>
      </c>
      <c r="I349" s="1" t="s">
        <v>26</v>
      </c>
      <c r="J349" s="1">
        <v>71.95</v>
      </c>
      <c r="K349" s="1">
        <v>1</v>
      </c>
      <c r="L349" s="1">
        <v>3.5975000000000001</v>
      </c>
      <c r="M349" s="1">
        <v>75.547499999999999</v>
      </c>
      <c r="N349" s="2">
        <v>43557</v>
      </c>
      <c r="O349" s="3">
        <v>0.50972222222222219</v>
      </c>
      <c r="P349" s="1" t="s">
        <v>27</v>
      </c>
      <c r="Q349" s="1">
        <v>71.95</v>
      </c>
      <c r="R349" s="15">
        <f>Table1[[#This Row],[Selling Price]]-10</f>
        <v>61.95</v>
      </c>
      <c r="S349" s="17">
        <f>Table1[[#This Row],[Selling Price]]-Table1[[#This Row],[Cost Price]]</f>
        <v>10</v>
      </c>
      <c r="T349" s="1">
        <v>3.5975000000000001</v>
      </c>
      <c r="U349" s="1">
        <v>7.3</v>
      </c>
    </row>
    <row r="350" spans="2:21" ht="21" customHeight="1" x14ac:dyDescent="0.3">
      <c r="B350" s="5" t="s">
        <v>381</v>
      </c>
      <c r="C350" s="5" t="s">
        <v>23</v>
      </c>
      <c r="D350" s="5" t="s">
        <v>24</v>
      </c>
      <c r="E350" s="5" t="s">
        <v>1036</v>
      </c>
      <c r="F350" s="5" t="s">
        <v>1040</v>
      </c>
      <c r="G350" s="5" t="s">
        <v>18</v>
      </c>
      <c r="H350" s="5" t="s">
        <v>19</v>
      </c>
      <c r="I350" s="5" t="s">
        <v>30</v>
      </c>
      <c r="J350" s="5">
        <v>89.25</v>
      </c>
      <c r="K350" s="5">
        <v>8</v>
      </c>
      <c r="L350" s="5">
        <v>35.700000000000003</v>
      </c>
      <c r="M350" s="5">
        <v>749.7</v>
      </c>
      <c r="N350" s="6">
        <v>43485</v>
      </c>
      <c r="O350" s="7">
        <v>0.42569444444444443</v>
      </c>
      <c r="P350" s="5" t="s">
        <v>27</v>
      </c>
      <c r="Q350" s="5">
        <v>714</v>
      </c>
      <c r="R350" s="16">
        <f>Table1[[#This Row],[Selling Price]]-10</f>
        <v>704</v>
      </c>
      <c r="S350" s="18">
        <f>Table1[[#This Row],[Selling Price]]-Table1[[#This Row],[Cost Price]]</f>
        <v>10</v>
      </c>
      <c r="T350" s="5">
        <v>35.700000000000003</v>
      </c>
      <c r="U350" s="5">
        <v>4.7</v>
      </c>
    </row>
    <row r="351" spans="2:21" ht="21" customHeight="1" x14ac:dyDescent="0.3">
      <c r="B351" s="1" t="s">
        <v>382</v>
      </c>
      <c r="C351" s="1" t="s">
        <v>16</v>
      </c>
      <c r="D351" s="1" t="s">
        <v>17</v>
      </c>
      <c r="E351" s="1" t="s">
        <v>1035</v>
      </c>
      <c r="F351" s="1" t="s">
        <v>1039</v>
      </c>
      <c r="G351" s="1" t="s">
        <v>25</v>
      </c>
      <c r="H351" s="1" t="s">
        <v>29</v>
      </c>
      <c r="I351" s="1" t="s">
        <v>26</v>
      </c>
      <c r="J351" s="1">
        <v>26.02</v>
      </c>
      <c r="K351" s="1">
        <v>7</v>
      </c>
      <c r="L351" s="1">
        <v>9.1069999999999993</v>
      </c>
      <c r="M351" s="1">
        <v>191.24700000000001</v>
      </c>
      <c r="N351" s="2">
        <v>43552</v>
      </c>
      <c r="O351" s="3">
        <v>0.73472222222222217</v>
      </c>
      <c r="P351" s="1" t="s">
        <v>27</v>
      </c>
      <c r="Q351" s="1">
        <v>182.14</v>
      </c>
      <c r="R351" s="15">
        <f>Table1[[#This Row],[Selling Price]]-10</f>
        <v>172.14</v>
      </c>
      <c r="S351" s="17">
        <f>Table1[[#This Row],[Selling Price]]-Table1[[#This Row],[Cost Price]]</f>
        <v>10</v>
      </c>
      <c r="T351" s="1">
        <v>9.1069999999999993</v>
      </c>
      <c r="U351" s="1">
        <v>5.0999999999999996</v>
      </c>
    </row>
    <row r="352" spans="2:21" ht="21" customHeight="1" x14ac:dyDescent="0.3">
      <c r="B352" s="5" t="s">
        <v>383</v>
      </c>
      <c r="C352" s="5" t="s">
        <v>40</v>
      </c>
      <c r="D352" s="5" t="s">
        <v>41</v>
      </c>
      <c r="E352" s="5" t="s">
        <v>1037</v>
      </c>
      <c r="F352" s="5" t="s">
        <v>1039</v>
      </c>
      <c r="G352" s="5" t="s">
        <v>25</v>
      </c>
      <c r="H352" s="5" t="s">
        <v>19</v>
      </c>
      <c r="I352" s="5" t="s">
        <v>20</v>
      </c>
      <c r="J352" s="5">
        <v>13.5</v>
      </c>
      <c r="K352" s="5">
        <v>10</v>
      </c>
      <c r="L352" s="5">
        <v>6.75</v>
      </c>
      <c r="M352" s="5">
        <v>141.75</v>
      </c>
      <c r="N352" s="6">
        <v>43523</v>
      </c>
      <c r="O352" s="7">
        <v>0.46249999999999997</v>
      </c>
      <c r="P352" s="5" t="s">
        <v>31</v>
      </c>
      <c r="Q352" s="5">
        <v>135</v>
      </c>
      <c r="R352" s="16">
        <f>Table1[[#This Row],[Selling Price]]-10</f>
        <v>125</v>
      </c>
      <c r="S352" s="18">
        <f>Table1[[#This Row],[Selling Price]]-Table1[[#This Row],[Cost Price]]</f>
        <v>10</v>
      </c>
      <c r="T352" s="5">
        <v>6.75</v>
      </c>
      <c r="U352" s="5">
        <v>4.8</v>
      </c>
    </row>
    <row r="353" spans="2:21" ht="21" customHeight="1" x14ac:dyDescent="0.3">
      <c r="B353" s="1" t="s">
        <v>384</v>
      </c>
      <c r="C353" s="1" t="s">
        <v>23</v>
      </c>
      <c r="D353" s="1" t="s">
        <v>24</v>
      </c>
      <c r="E353" s="1" t="s">
        <v>1036</v>
      </c>
      <c r="F353" s="1" t="s">
        <v>1040</v>
      </c>
      <c r="G353" s="1" t="s">
        <v>18</v>
      </c>
      <c r="H353" s="1" t="s">
        <v>19</v>
      </c>
      <c r="I353" s="1" t="s">
        <v>44</v>
      </c>
      <c r="J353" s="1">
        <v>99.3</v>
      </c>
      <c r="K353" s="1">
        <v>10</v>
      </c>
      <c r="L353" s="1">
        <v>49.65</v>
      </c>
      <c r="M353" s="1">
        <v>1042.6500000000001</v>
      </c>
      <c r="N353" s="2">
        <v>43511</v>
      </c>
      <c r="O353" s="3">
        <v>0.62013888888888891</v>
      </c>
      <c r="P353" s="1" t="s">
        <v>31</v>
      </c>
      <c r="Q353" s="1">
        <v>993</v>
      </c>
      <c r="R353" s="15">
        <f>Table1[[#This Row],[Selling Price]]-10</f>
        <v>983</v>
      </c>
      <c r="S353" s="17">
        <f>Table1[[#This Row],[Selling Price]]-Table1[[#This Row],[Cost Price]]</f>
        <v>10</v>
      </c>
      <c r="T353" s="1">
        <v>49.65</v>
      </c>
      <c r="U353" s="1">
        <v>6.6</v>
      </c>
    </row>
    <row r="354" spans="2:21" ht="21" customHeight="1" x14ac:dyDescent="0.3">
      <c r="B354" s="5" t="s">
        <v>385</v>
      </c>
      <c r="C354" s="5" t="s">
        <v>16</v>
      </c>
      <c r="D354" s="5" t="s">
        <v>17</v>
      </c>
      <c r="E354" s="5" t="s">
        <v>1035</v>
      </c>
      <c r="F354" s="5" t="s">
        <v>1039</v>
      </c>
      <c r="G354" s="5" t="s">
        <v>25</v>
      </c>
      <c r="H354" s="5" t="s">
        <v>29</v>
      </c>
      <c r="I354" s="5" t="s">
        <v>26</v>
      </c>
      <c r="J354" s="5">
        <v>51.69</v>
      </c>
      <c r="K354" s="5">
        <v>7</v>
      </c>
      <c r="L354" s="5">
        <v>18.0915</v>
      </c>
      <c r="M354" s="5">
        <v>379.92149999999998</v>
      </c>
      <c r="N354" s="6">
        <v>43491</v>
      </c>
      <c r="O354" s="7">
        <v>0.76527777777777783</v>
      </c>
      <c r="P354" s="5" t="s">
        <v>27</v>
      </c>
      <c r="Q354" s="5">
        <v>361.83</v>
      </c>
      <c r="R354" s="16">
        <f>Table1[[#This Row],[Selling Price]]-10</f>
        <v>351.83</v>
      </c>
      <c r="S354" s="18">
        <f>Table1[[#This Row],[Selling Price]]-Table1[[#This Row],[Cost Price]]</f>
        <v>10</v>
      </c>
      <c r="T354" s="5">
        <v>18.0915</v>
      </c>
      <c r="U354" s="5">
        <v>5.5</v>
      </c>
    </row>
    <row r="355" spans="2:21" ht="21" customHeight="1" x14ac:dyDescent="0.3">
      <c r="B355" s="1" t="s">
        <v>386</v>
      </c>
      <c r="C355" s="1" t="s">
        <v>40</v>
      </c>
      <c r="D355" s="1" t="s">
        <v>41</v>
      </c>
      <c r="E355" s="1" t="s">
        <v>1037</v>
      </c>
      <c r="F355" s="1" t="s">
        <v>1039</v>
      </c>
      <c r="G355" s="1" t="s">
        <v>18</v>
      </c>
      <c r="H355" s="1" t="s">
        <v>19</v>
      </c>
      <c r="I355" s="1" t="s">
        <v>44</v>
      </c>
      <c r="J355" s="1">
        <v>54.73</v>
      </c>
      <c r="K355" s="1">
        <v>7</v>
      </c>
      <c r="L355" s="1">
        <v>19.1555</v>
      </c>
      <c r="M355" s="1">
        <v>402.26549999999997</v>
      </c>
      <c r="N355" s="2">
        <v>43538</v>
      </c>
      <c r="O355" s="3">
        <v>0.79305555555555562</v>
      </c>
      <c r="P355" s="1" t="s">
        <v>31</v>
      </c>
      <c r="Q355" s="1">
        <v>383.11</v>
      </c>
      <c r="R355" s="15">
        <f>Table1[[#This Row],[Selling Price]]-10</f>
        <v>373.11</v>
      </c>
      <c r="S355" s="17">
        <f>Table1[[#This Row],[Selling Price]]-Table1[[#This Row],[Cost Price]]</f>
        <v>10</v>
      </c>
      <c r="T355" s="1">
        <v>19.1555</v>
      </c>
      <c r="U355" s="1">
        <v>8.5</v>
      </c>
    </row>
    <row r="356" spans="2:21" ht="21" customHeight="1" x14ac:dyDescent="0.3">
      <c r="B356" s="5" t="s">
        <v>387</v>
      </c>
      <c r="C356" s="5" t="s">
        <v>40</v>
      </c>
      <c r="D356" s="5" t="s">
        <v>41</v>
      </c>
      <c r="E356" s="5" t="s">
        <v>1037</v>
      </c>
      <c r="F356" s="5" t="s">
        <v>1039</v>
      </c>
      <c r="G356" s="5" t="s">
        <v>18</v>
      </c>
      <c r="H356" s="5" t="s">
        <v>29</v>
      </c>
      <c r="I356" s="5" t="s">
        <v>30</v>
      </c>
      <c r="J356" s="5">
        <v>27</v>
      </c>
      <c r="K356" s="5">
        <v>9</v>
      </c>
      <c r="L356" s="5">
        <v>12.15</v>
      </c>
      <c r="M356" s="5">
        <v>255.15</v>
      </c>
      <c r="N356" s="6">
        <v>43499</v>
      </c>
      <c r="O356" s="7">
        <v>0.59444444444444444</v>
      </c>
      <c r="P356" s="5" t="s">
        <v>27</v>
      </c>
      <c r="Q356" s="5">
        <v>243</v>
      </c>
      <c r="R356" s="16">
        <f>Table1[[#This Row],[Selling Price]]-10</f>
        <v>233</v>
      </c>
      <c r="S356" s="18">
        <f>Table1[[#This Row],[Selling Price]]-Table1[[#This Row],[Cost Price]]</f>
        <v>10</v>
      </c>
      <c r="T356" s="5">
        <v>12.15</v>
      </c>
      <c r="U356" s="5">
        <v>4.8</v>
      </c>
    </row>
    <row r="357" spans="2:21" ht="21" customHeight="1" x14ac:dyDescent="0.3">
      <c r="B357" s="1" t="s">
        <v>388</v>
      </c>
      <c r="C357" s="1" t="s">
        <v>23</v>
      </c>
      <c r="D357" s="1" t="s">
        <v>24</v>
      </c>
      <c r="E357" s="1" t="s">
        <v>1036</v>
      </c>
      <c r="F357" s="1" t="s">
        <v>1040</v>
      </c>
      <c r="G357" s="1" t="s">
        <v>25</v>
      </c>
      <c r="H357" s="1" t="s">
        <v>19</v>
      </c>
      <c r="I357" s="1" t="s">
        <v>26</v>
      </c>
      <c r="J357" s="1">
        <v>30.24</v>
      </c>
      <c r="K357" s="1">
        <v>1</v>
      </c>
      <c r="L357" s="1">
        <v>1.512</v>
      </c>
      <c r="M357" s="1">
        <v>31.751999999999999</v>
      </c>
      <c r="N357" s="2">
        <v>43558</v>
      </c>
      <c r="O357" s="3">
        <v>0.65555555555555556</v>
      </c>
      <c r="P357" s="1" t="s">
        <v>27</v>
      </c>
      <c r="Q357" s="1">
        <v>30.24</v>
      </c>
      <c r="R357" s="15">
        <f>Table1[[#This Row],[Selling Price]]-10</f>
        <v>20.239999999999998</v>
      </c>
      <c r="S357" s="17">
        <f>Table1[[#This Row],[Selling Price]]-Table1[[#This Row],[Cost Price]]</f>
        <v>10</v>
      </c>
      <c r="T357" s="1">
        <v>1.512</v>
      </c>
      <c r="U357" s="1">
        <v>8.4</v>
      </c>
    </row>
    <row r="358" spans="2:21" ht="21" customHeight="1" x14ac:dyDescent="0.3">
      <c r="B358" s="5" t="s">
        <v>389</v>
      </c>
      <c r="C358" s="5" t="s">
        <v>40</v>
      </c>
      <c r="D358" s="5" t="s">
        <v>41</v>
      </c>
      <c r="E358" s="5" t="s">
        <v>1037</v>
      </c>
      <c r="F358" s="5" t="s">
        <v>1039</v>
      </c>
      <c r="G358" s="5" t="s">
        <v>18</v>
      </c>
      <c r="H358" s="5" t="s">
        <v>19</v>
      </c>
      <c r="I358" s="5" t="s">
        <v>42</v>
      </c>
      <c r="J358" s="5">
        <v>89.14</v>
      </c>
      <c r="K358" s="5">
        <v>4</v>
      </c>
      <c r="L358" s="5">
        <v>17.827999999999999</v>
      </c>
      <c r="M358" s="5">
        <v>374.38799999999998</v>
      </c>
      <c r="N358" s="6">
        <v>43647</v>
      </c>
      <c r="O358" s="7">
        <v>0.51388888888888895</v>
      </c>
      <c r="P358" s="5" t="s">
        <v>31</v>
      </c>
      <c r="Q358" s="5">
        <v>356.56</v>
      </c>
      <c r="R358" s="16">
        <f>Table1[[#This Row],[Selling Price]]-10</f>
        <v>346.56</v>
      </c>
      <c r="S358" s="18">
        <f>Table1[[#This Row],[Selling Price]]-Table1[[#This Row],[Cost Price]]</f>
        <v>10</v>
      </c>
      <c r="T358" s="5">
        <v>17.827999999999999</v>
      </c>
      <c r="U358" s="5">
        <v>7.8</v>
      </c>
    </row>
    <row r="359" spans="2:21" ht="21" customHeight="1" x14ac:dyDescent="0.3">
      <c r="B359" s="1" t="s">
        <v>390</v>
      </c>
      <c r="C359" s="1" t="s">
        <v>23</v>
      </c>
      <c r="D359" s="1" t="s">
        <v>24</v>
      </c>
      <c r="E359" s="1" t="s">
        <v>1036</v>
      </c>
      <c r="F359" s="1" t="s">
        <v>1040</v>
      </c>
      <c r="G359" s="1" t="s">
        <v>25</v>
      </c>
      <c r="H359" s="1" t="s">
        <v>19</v>
      </c>
      <c r="I359" s="1" t="s">
        <v>44</v>
      </c>
      <c r="J359" s="1">
        <v>37.549999999999997</v>
      </c>
      <c r="K359" s="1">
        <v>10</v>
      </c>
      <c r="L359" s="1">
        <v>18.774999999999999</v>
      </c>
      <c r="M359" s="1">
        <v>394.27499999999998</v>
      </c>
      <c r="N359" s="2">
        <v>43680</v>
      </c>
      <c r="O359" s="3">
        <v>0.8340277777777777</v>
      </c>
      <c r="P359" s="1" t="s">
        <v>31</v>
      </c>
      <c r="Q359" s="1">
        <v>375.5</v>
      </c>
      <c r="R359" s="15">
        <f>Table1[[#This Row],[Selling Price]]-10</f>
        <v>365.5</v>
      </c>
      <c r="S359" s="17">
        <f>Table1[[#This Row],[Selling Price]]-Table1[[#This Row],[Cost Price]]</f>
        <v>10</v>
      </c>
      <c r="T359" s="1">
        <v>18.774999999999999</v>
      </c>
      <c r="U359" s="1">
        <v>9.3000000000000007</v>
      </c>
    </row>
    <row r="360" spans="2:21" ht="21" customHeight="1" x14ac:dyDescent="0.3">
      <c r="B360" s="5" t="s">
        <v>391</v>
      </c>
      <c r="C360" s="5" t="s">
        <v>23</v>
      </c>
      <c r="D360" s="5" t="s">
        <v>24</v>
      </c>
      <c r="E360" s="5" t="s">
        <v>1036</v>
      </c>
      <c r="F360" s="5" t="s">
        <v>1040</v>
      </c>
      <c r="G360" s="5" t="s">
        <v>25</v>
      </c>
      <c r="H360" s="5" t="s">
        <v>19</v>
      </c>
      <c r="I360" s="5" t="s">
        <v>34</v>
      </c>
      <c r="J360" s="5">
        <v>95.44</v>
      </c>
      <c r="K360" s="5">
        <v>10</v>
      </c>
      <c r="L360" s="5">
        <v>47.72</v>
      </c>
      <c r="M360" s="5">
        <v>1002.12</v>
      </c>
      <c r="N360" s="6">
        <v>43709</v>
      </c>
      <c r="O360" s="7">
        <v>0.57291666666666663</v>
      </c>
      <c r="P360" s="5" t="s">
        <v>27</v>
      </c>
      <c r="Q360" s="5">
        <v>954.4</v>
      </c>
      <c r="R360" s="16">
        <f>Table1[[#This Row],[Selling Price]]-10</f>
        <v>944.4</v>
      </c>
      <c r="S360" s="18">
        <f>Table1[[#This Row],[Selling Price]]-Table1[[#This Row],[Cost Price]]</f>
        <v>10</v>
      </c>
      <c r="T360" s="5">
        <v>47.72</v>
      </c>
      <c r="U360" s="5">
        <v>5.2</v>
      </c>
    </row>
    <row r="361" spans="2:21" ht="21" customHeight="1" x14ac:dyDescent="0.3">
      <c r="B361" s="1" t="s">
        <v>392</v>
      </c>
      <c r="C361" s="1" t="s">
        <v>40</v>
      </c>
      <c r="D361" s="1" t="s">
        <v>41</v>
      </c>
      <c r="E361" s="1" t="s">
        <v>1037</v>
      </c>
      <c r="F361" s="1" t="s">
        <v>1039</v>
      </c>
      <c r="G361" s="1" t="s">
        <v>25</v>
      </c>
      <c r="H361" s="1" t="s">
        <v>29</v>
      </c>
      <c r="I361" s="1" t="s">
        <v>26</v>
      </c>
      <c r="J361" s="1">
        <v>27.5</v>
      </c>
      <c r="K361" s="1">
        <v>3</v>
      </c>
      <c r="L361" s="1">
        <v>4.125</v>
      </c>
      <c r="M361" s="1">
        <v>86.625</v>
      </c>
      <c r="N361" s="2">
        <v>43468</v>
      </c>
      <c r="O361" s="3">
        <v>0.65277777777777779</v>
      </c>
      <c r="P361" s="1" t="s">
        <v>21</v>
      </c>
      <c r="Q361" s="1">
        <v>82.5</v>
      </c>
      <c r="R361" s="15">
        <f>Table1[[#This Row],[Selling Price]]-10</f>
        <v>72.5</v>
      </c>
      <c r="S361" s="17">
        <f>Table1[[#This Row],[Selling Price]]-Table1[[#This Row],[Cost Price]]</f>
        <v>10</v>
      </c>
      <c r="T361" s="1">
        <v>4.125</v>
      </c>
      <c r="U361" s="1">
        <v>6.5</v>
      </c>
    </row>
    <row r="362" spans="2:21" ht="21" customHeight="1" x14ac:dyDescent="0.3">
      <c r="B362" s="5" t="s">
        <v>393</v>
      </c>
      <c r="C362" s="5" t="s">
        <v>40</v>
      </c>
      <c r="D362" s="5" t="s">
        <v>41</v>
      </c>
      <c r="E362" s="5" t="s">
        <v>1037</v>
      </c>
      <c r="F362" s="5" t="s">
        <v>1039</v>
      </c>
      <c r="G362" s="5" t="s">
        <v>25</v>
      </c>
      <c r="H362" s="5" t="s">
        <v>29</v>
      </c>
      <c r="I362" s="5" t="s">
        <v>34</v>
      </c>
      <c r="J362" s="5">
        <v>74.97</v>
      </c>
      <c r="K362" s="5">
        <v>1</v>
      </c>
      <c r="L362" s="5">
        <v>3.7484999999999999</v>
      </c>
      <c r="M362" s="5">
        <v>78.718500000000006</v>
      </c>
      <c r="N362" s="6">
        <v>43540</v>
      </c>
      <c r="O362" s="7">
        <v>0.70694444444444438</v>
      </c>
      <c r="P362" s="5" t="s">
        <v>27</v>
      </c>
      <c r="Q362" s="5">
        <v>74.97</v>
      </c>
      <c r="R362" s="16">
        <f>Table1[[#This Row],[Selling Price]]-10</f>
        <v>64.97</v>
      </c>
      <c r="S362" s="18">
        <f>Table1[[#This Row],[Selling Price]]-Table1[[#This Row],[Cost Price]]</f>
        <v>10</v>
      </c>
      <c r="T362" s="5">
        <v>3.7484999999999999</v>
      </c>
      <c r="U362" s="5">
        <v>5.6</v>
      </c>
    </row>
    <row r="363" spans="2:21" ht="21" customHeight="1" x14ac:dyDescent="0.3">
      <c r="B363" s="1" t="s">
        <v>394</v>
      </c>
      <c r="C363" s="1" t="s">
        <v>16</v>
      </c>
      <c r="D363" s="1" t="s">
        <v>17</v>
      </c>
      <c r="E363" s="1" t="s">
        <v>1035</v>
      </c>
      <c r="F363" s="1" t="s">
        <v>1039</v>
      </c>
      <c r="G363" s="1" t="s">
        <v>18</v>
      </c>
      <c r="H363" s="1" t="s">
        <v>29</v>
      </c>
      <c r="I363" s="1" t="s">
        <v>42</v>
      </c>
      <c r="J363" s="1">
        <v>80.959999999999994</v>
      </c>
      <c r="K363" s="1">
        <v>8</v>
      </c>
      <c r="L363" s="1">
        <v>32.384</v>
      </c>
      <c r="M363" s="1">
        <v>680.06399999999996</v>
      </c>
      <c r="N363" s="2">
        <v>43513</v>
      </c>
      <c r="O363" s="3">
        <v>0.46666666666666662</v>
      </c>
      <c r="P363" s="1" t="s">
        <v>31</v>
      </c>
      <c r="Q363" s="1">
        <v>647.67999999999995</v>
      </c>
      <c r="R363" s="15">
        <f>Table1[[#This Row],[Selling Price]]-10</f>
        <v>637.67999999999995</v>
      </c>
      <c r="S363" s="17">
        <f>Table1[[#This Row],[Selling Price]]-Table1[[#This Row],[Cost Price]]</f>
        <v>10</v>
      </c>
      <c r="T363" s="1">
        <v>32.384</v>
      </c>
      <c r="U363" s="1">
        <v>7.4</v>
      </c>
    </row>
    <row r="364" spans="2:21" ht="21" customHeight="1" x14ac:dyDescent="0.3">
      <c r="B364" s="5" t="s">
        <v>395</v>
      </c>
      <c r="C364" s="5" t="s">
        <v>23</v>
      </c>
      <c r="D364" s="5" t="s">
        <v>24</v>
      </c>
      <c r="E364" s="5" t="s">
        <v>1036</v>
      </c>
      <c r="F364" s="5" t="s">
        <v>1040</v>
      </c>
      <c r="G364" s="5" t="s">
        <v>25</v>
      </c>
      <c r="H364" s="5" t="s">
        <v>19</v>
      </c>
      <c r="I364" s="5" t="s">
        <v>42</v>
      </c>
      <c r="J364" s="5">
        <v>94.47</v>
      </c>
      <c r="K364" s="5">
        <v>8</v>
      </c>
      <c r="L364" s="5">
        <v>37.787999999999997</v>
      </c>
      <c r="M364" s="5">
        <v>793.548</v>
      </c>
      <c r="N364" s="6">
        <v>43523</v>
      </c>
      <c r="O364" s="7">
        <v>0.6333333333333333</v>
      </c>
      <c r="P364" s="5" t="s">
        <v>27</v>
      </c>
      <c r="Q364" s="5">
        <v>755.76</v>
      </c>
      <c r="R364" s="16">
        <f>Table1[[#This Row],[Selling Price]]-10</f>
        <v>745.76</v>
      </c>
      <c r="S364" s="18">
        <f>Table1[[#This Row],[Selling Price]]-Table1[[#This Row],[Cost Price]]</f>
        <v>10</v>
      </c>
      <c r="T364" s="5">
        <v>37.787999999999997</v>
      </c>
      <c r="U364" s="5">
        <v>9.1</v>
      </c>
    </row>
    <row r="365" spans="2:21" ht="21" customHeight="1" x14ac:dyDescent="0.3">
      <c r="B365" s="1" t="s">
        <v>396</v>
      </c>
      <c r="C365" s="1" t="s">
        <v>23</v>
      </c>
      <c r="D365" s="1" t="s">
        <v>24</v>
      </c>
      <c r="E365" s="1" t="s">
        <v>1036</v>
      </c>
      <c r="F365" s="1" t="s">
        <v>1040</v>
      </c>
      <c r="G365" s="1" t="s">
        <v>25</v>
      </c>
      <c r="H365" s="1" t="s">
        <v>29</v>
      </c>
      <c r="I365" s="1" t="s">
        <v>42</v>
      </c>
      <c r="J365" s="1">
        <v>99.79</v>
      </c>
      <c r="K365" s="1">
        <v>2</v>
      </c>
      <c r="L365" s="1">
        <v>9.9789999999999992</v>
      </c>
      <c r="M365" s="1">
        <v>209.559</v>
      </c>
      <c r="N365" s="2">
        <v>43649</v>
      </c>
      <c r="O365" s="3">
        <v>0.85902777777777783</v>
      </c>
      <c r="P365" s="1" t="s">
        <v>21</v>
      </c>
      <c r="Q365" s="1">
        <v>199.58</v>
      </c>
      <c r="R365" s="15">
        <f>Table1[[#This Row],[Selling Price]]-10</f>
        <v>189.58</v>
      </c>
      <c r="S365" s="17">
        <f>Table1[[#This Row],[Selling Price]]-Table1[[#This Row],[Cost Price]]</f>
        <v>10</v>
      </c>
      <c r="T365" s="1">
        <v>9.9789999999999992</v>
      </c>
      <c r="U365" s="1">
        <v>8</v>
      </c>
    </row>
    <row r="366" spans="2:21" ht="21" customHeight="1" x14ac:dyDescent="0.3">
      <c r="B366" s="5" t="s">
        <v>397</v>
      </c>
      <c r="C366" s="5" t="s">
        <v>16</v>
      </c>
      <c r="D366" s="5" t="s">
        <v>17</v>
      </c>
      <c r="E366" s="5" t="s">
        <v>1035</v>
      </c>
      <c r="F366" s="5" t="s">
        <v>1039</v>
      </c>
      <c r="G366" s="5" t="s">
        <v>25</v>
      </c>
      <c r="H366" s="5" t="s">
        <v>29</v>
      </c>
      <c r="I366" s="5" t="s">
        <v>30</v>
      </c>
      <c r="J366" s="5">
        <v>73.22</v>
      </c>
      <c r="K366" s="5">
        <v>6</v>
      </c>
      <c r="L366" s="5">
        <v>21.966000000000001</v>
      </c>
      <c r="M366" s="5">
        <v>461.286</v>
      </c>
      <c r="N366" s="6">
        <v>43486</v>
      </c>
      <c r="O366" s="7">
        <v>0.73888888888888893</v>
      </c>
      <c r="P366" s="5" t="s">
        <v>27</v>
      </c>
      <c r="Q366" s="5">
        <v>439.32</v>
      </c>
      <c r="R366" s="16">
        <f>Table1[[#This Row],[Selling Price]]-10</f>
        <v>429.32</v>
      </c>
      <c r="S366" s="18">
        <f>Table1[[#This Row],[Selling Price]]-Table1[[#This Row],[Cost Price]]</f>
        <v>10</v>
      </c>
      <c r="T366" s="5">
        <v>21.966000000000001</v>
      </c>
      <c r="U366" s="5">
        <v>7.2</v>
      </c>
    </row>
    <row r="367" spans="2:21" ht="21" customHeight="1" x14ac:dyDescent="0.3">
      <c r="B367" s="1" t="s">
        <v>398</v>
      </c>
      <c r="C367" s="1" t="s">
        <v>23</v>
      </c>
      <c r="D367" s="1" t="s">
        <v>24</v>
      </c>
      <c r="E367" s="1" t="s">
        <v>1036</v>
      </c>
      <c r="F367" s="1" t="s">
        <v>1040</v>
      </c>
      <c r="G367" s="1" t="s">
        <v>25</v>
      </c>
      <c r="H367" s="1" t="s">
        <v>19</v>
      </c>
      <c r="I367" s="1" t="s">
        <v>42</v>
      </c>
      <c r="J367" s="1">
        <v>41.24</v>
      </c>
      <c r="K367" s="1">
        <v>4</v>
      </c>
      <c r="L367" s="1">
        <v>8.2479999999999993</v>
      </c>
      <c r="M367" s="1">
        <v>173.208</v>
      </c>
      <c r="N367" s="2">
        <v>43515</v>
      </c>
      <c r="O367" s="3">
        <v>0.68263888888888891</v>
      </c>
      <c r="P367" s="1" t="s">
        <v>27</v>
      </c>
      <c r="Q367" s="1">
        <v>164.96</v>
      </c>
      <c r="R367" s="15">
        <f>Table1[[#This Row],[Selling Price]]-10</f>
        <v>154.96</v>
      </c>
      <c r="S367" s="17">
        <f>Table1[[#This Row],[Selling Price]]-Table1[[#This Row],[Cost Price]]</f>
        <v>10</v>
      </c>
      <c r="T367" s="1">
        <v>8.2479999999999993</v>
      </c>
      <c r="U367" s="1">
        <v>7.1</v>
      </c>
    </row>
    <row r="368" spans="2:21" ht="21" customHeight="1" x14ac:dyDescent="0.3">
      <c r="B368" s="5" t="s">
        <v>399</v>
      </c>
      <c r="C368" s="5" t="s">
        <v>23</v>
      </c>
      <c r="D368" s="5" t="s">
        <v>24</v>
      </c>
      <c r="E368" s="5" t="s">
        <v>1036</v>
      </c>
      <c r="F368" s="5" t="s">
        <v>1040</v>
      </c>
      <c r="G368" s="5" t="s">
        <v>25</v>
      </c>
      <c r="H368" s="5" t="s">
        <v>19</v>
      </c>
      <c r="I368" s="5" t="s">
        <v>44</v>
      </c>
      <c r="J368" s="5">
        <v>81.680000000000007</v>
      </c>
      <c r="K368" s="5">
        <v>4</v>
      </c>
      <c r="L368" s="5">
        <v>16.335999999999999</v>
      </c>
      <c r="M368" s="5">
        <v>343.05599999999998</v>
      </c>
      <c r="N368" s="6">
        <v>43617</v>
      </c>
      <c r="O368" s="7">
        <v>0.5083333333333333</v>
      </c>
      <c r="P368" s="5" t="s">
        <v>27</v>
      </c>
      <c r="Q368" s="5">
        <v>326.72000000000003</v>
      </c>
      <c r="R368" s="16">
        <f>Table1[[#This Row],[Selling Price]]-10</f>
        <v>316.72000000000003</v>
      </c>
      <c r="S368" s="18">
        <f>Table1[[#This Row],[Selling Price]]-Table1[[#This Row],[Cost Price]]</f>
        <v>10</v>
      </c>
      <c r="T368" s="5">
        <v>16.335999999999999</v>
      </c>
      <c r="U368" s="5">
        <v>9.1</v>
      </c>
    </row>
    <row r="369" spans="2:21" ht="21" customHeight="1" x14ac:dyDescent="0.3">
      <c r="B369" s="1" t="s">
        <v>400</v>
      </c>
      <c r="C369" s="1" t="s">
        <v>23</v>
      </c>
      <c r="D369" s="1" t="s">
        <v>24</v>
      </c>
      <c r="E369" s="1" t="s">
        <v>1036</v>
      </c>
      <c r="F369" s="1" t="s">
        <v>1040</v>
      </c>
      <c r="G369" s="1" t="s">
        <v>25</v>
      </c>
      <c r="H369" s="1" t="s">
        <v>19</v>
      </c>
      <c r="I369" s="1" t="s">
        <v>26</v>
      </c>
      <c r="J369" s="1">
        <v>51.32</v>
      </c>
      <c r="K369" s="1">
        <v>9</v>
      </c>
      <c r="L369" s="1">
        <v>23.094000000000001</v>
      </c>
      <c r="M369" s="1">
        <v>484.97399999999999</v>
      </c>
      <c r="N369" s="2">
        <v>43538</v>
      </c>
      <c r="O369" s="3">
        <v>0.81458333333333333</v>
      </c>
      <c r="P369" s="1" t="s">
        <v>27</v>
      </c>
      <c r="Q369" s="1">
        <v>461.88</v>
      </c>
      <c r="R369" s="15">
        <f>Table1[[#This Row],[Selling Price]]-10</f>
        <v>451.88</v>
      </c>
      <c r="S369" s="17">
        <f>Table1[[#This Row],[Selling Price]]-Table1[[#This Row],[Cost Price]]</f>
        <v>10</v>
      </c>
      <c r="T369" s="1">
        <v>23.094000000000001</v>
      </c>
      <c r="U369" s="1">
        <v>5.6</v>
      </c>
    </row>
    <row r="370" spans="2:21" ht="21" customHeight="1" x14ac:dyDescent="0.3">
      <c r="B370" s="5" t="s">
        <v>401</v>
      </c>
      <c r="C370" s="5" t="s">
        <v>16</v>
      </c>
      <c r="D370" s="5" t="s">
        <v>17</v>
      </c>
      <c r="E370" s="5" t="s">
        <v>1035</v>
      </c>
      <c r="F370" s="5" t="s">
        <v>1039</v>
      </c>
      <c r="G370" s="5" t="s">
        <v>18</v>
      </c>
      <c r="H370" s="5" t="s">
        <v>29</v>
      </c>
      <c r="I370" s="5" t="s">
        <v>30</v>
      </c>
      <c r="J370" s="5">
        <v>65.94</v>
      </c>
      <c r="K370" s="5">
        <v>4</v>
      </c>
      <c r="L370" s="5">
        <v>13.188000000000001</v>
      </c>
      <c r="M370" s="5">
        <v>276.94799999999998</v>
      </c>
      <c r="N370" s="6">
        <v>43548</v>
      </c>
      <c r="O370" s="7">
        <v>0.4368055555555555</v>
      </c>
      <c r="P370" s="5" t="s">
        <v>27</v>
      </c>
      <c r="Q370" s="5">
        <v>263.76</v>
      </c>
      <c r="R370" s="16">
        <f>Table1[[#This Row],[Selling Price]]-10</f>
        <v>253.76</v>
      </c>
      <c r="S370" s="18">
        <f>Table1[[#This Row],[Selling Price]]-Table1[[#This Row],[Cost Price]]</f>
        <v>10</v>
      </c>
      <c r="T370" s="5">
        <v>13.188000000000001</v>
      </c>
      <c r="U370" s="5">
        <v>6</v>
      </c>
    </row>
    <row r="371" spans="2:21" ht="21" customHeight="1" x14ac:dyDescent="0.3">
      <c r="B371" s="1" t="s">
        <v>402</v>
      </c>
      <c r="C371" s="1" t="s">
        <v>23</v>
      </c>
      <c r="D371" s="1" t="s">
        <v>24</v>
      </c>
      <c r="E371" s="1" t="s">
        <v>1036</v>
      </c>
      <c r="F371" s="1" t="s">
        <v>1040</v>
      </c>
      <c r="G371" s="1" t="s">
        <v>25</v>
      </c>
      <c r="H371" s="1" t="s">
        <v>19</v>
      </c>
      <c r="I371" s="1" t="s">
        <v>34</v>
      </c>
      <c r="J371" s="1">
        <v>14.36</v>
      </c>
      <c r="K371" s="1">
        <v>10</v>
      </c>
      <c r="L371" s="1">
        <v>7.18</v>
      </c>
      <c r="M371" s="1">
        <v>150.78</v>
      </c>
      <c r="N371" s="2">
        <v>43492</v>
      </c>
      <c r="O371" s="3">
        <v>0.60277777777777775</v>
      </c>
      <c r="P371" s="1" t="s">
        <v>27</v>
      </c>
      <c r="Q371" s="1">
        <v>143.6</v>
      </c>
      <c r="R371" s="15">
        <f>Table1[[#This Row],[Selling Price]]-10</f>
        <v>133.6</v>
      </c>
      <c r="S371" s="17">
        <f>Table1[[#This Row],[Selling Price]]-Table1[[#This Row],[Cost Price]]</f>
        <v>10</v>
      </c>
      <c r="T371" s="1">
        <v>7.18</v>
      </c>
      <c r="U371" s="1">
        <v>5.4</v>
      </c>
    </row>
    <row r="372" spans="2:21" ht="21" customHeight="1" x14ac:dyDescent="0.3">
      <c r="B372" s="5" t="s">
        <v>403</v>
      </c>
      <c r="C372" s="5" t="s">
        <v>16</v>
      </c>
      <c r="D372" s="5" t="s">
        <v>17</v>
      </c>
      <c r="E372" s="5" t="s">
        <v>1035</v>
      </c>
      <c r="F372" s="5" t="s">
        <v>1039</v>
      </c>
      <c r="G372" s="5" t="s">
        <v>18</v>
      </c>
      <c r="H372" s="5" t="s">
        <v>29</v>
      </c>
      <c r="I372" s="5" t="s">
        <v>26</v>
      </c>
      <c r="J372" s="5">
        <v>21.5</v>
      </c>
      <c r="K372" s="5">
        <v>9</v>
      </c>
      <c r="L372" s="5">
        <v>9.6750000000000007</v>
      </c>
      <c r="M372" s="5">
        <v>203.17500000000001</v>
      </c>
      <c r="N372" s="6">
        <v>43619</v>
      </c>
      <c r="O372" s="7">
        <v>0.53194444444444444</v>
      </c>
      <c r="P372" s="5" t="s">
        <v>31</v>
      </c>
      <c r="Q372" s="5">
        <v>193.5</v>
      </c>
      <c r="R372" s="16">
        <f>Table1[[#This Row],[Selling Price]]-10</f>
        <v>183.5</v>
      </c>
      <c r="S372" s="18">
        <f>Table1[[#This Row],[Selling Price]]-Table1[[#This Row],[Cost Price]]</f>
        <v>10</v>
      </c>
      <c r="T372" s="5">
        <v>9.6750000000000007</v>
      </c>
      <c r="U372" s="5">
        <v>7.8</v>
      </c>
    </row>
    <row r="373" spans="2:21" ht="21" customHeight="1" x14ac:dyDescent="0.3">
      <c r="B373" s="1" t="s">
        <v>404</v>
      </c>
      <c r="C373" s="1" t="s">
        <v>40</v>
      </c>
      <c r="D373" s="1" t="s">
        <v>41</v>
      </c>
      <c r="E373" s="1" t="s">
        <v>1037</v>
      </c>
      <c r="F373" s="1" t="s">
        <v>1039</v>
      </c>
      <c r="G373" s="1" t="s">
        <v>18</v>
      </c>
      <c r="H373" s="1" t="s">
        <v>19</v>
      </c>
      <c r="I373" s="1" t="s">
        <v>26</v>
      </c>
      <c r="J373" s="1">
        <v>26.26</v>
      </c>
      <c r="K373" s="1">
        <v>7</v>
      </c>
      <c r="L373" s="1">
        <v>9.1910000000000007</v>
      </c>
      <c r="M373" s="1">
        <v>193.011</v>
      </c>
      <c r="N373" s="2">
        <v>43498</v>
      </c>
      <c r="O373" s="3">
        <v>0.81944444444444453</v>
      </c>
      <c r="P373" s="1" t="s">
        <v>27</v>
      </c>
      <c r="Q373" s="1">
        <v>183.82</v>
      </c>
      <c r="R373" s="15">
        <f>Table1[[#This Row],[Selling Price]]-10</f>
        <v>173.82</v>
      </c>
      <c r="S373" s="17">
        <f>Table1[[#This Row],[Selling Price]]-Table1[[#This Row],[Cost Price]]</f>
        <v>10</v>
      </c>
      <c r="T373" s="1">
        <v>9.1910000000000007</v>
      </c>
      <c r="U373" s="1">
        <v>9.9</v>
      </c>
    </row>
    <row r="374" spans="2:21" ht="21" customHeight="1" x14ac:dyDescent="0.3">
      <c r="B374" s="5" t="s">
        <v>405</v>
      </c>
      <c r="C374" s="5" t="s">
        <v>40</v>
      </c>
      <c r="D374" s="5" t="s">
        <v>41</v>
      </c>
      <c r="E374" s="5" t="s">
        <v>1037</v>
      </c>
      <c r="F374" s="5" t="s">
        <v>1039</v>
      </c>
      <c r="G374" s="5" t="s">
        <v>25</v>
      </c>
      <c r="H374" s="5" t="s">
        <v>19</v>
      </c>
      <c r="I374" s="5" t="s">
        <v>44</v>
      </c>
      <c r="J374" s="5">
        <v>60.96</v>
      </c>
      <c r="K374" s="5">
        <v>2</v>
      </c>
      <c r="L374" s="5">
        <v>6.0960000000000001</v>
      </c>
      <c r="M374" s="5">
        <v>128.01599999999999</v>
      </c>
      <c r="N374" s="6">
        <v>43490</v>
      </c>
      <c r="O374" s="7">
        <v>0.81874999999999998</v>
      </c>
      <c r="P374" s="5" t="s">
        <v>31</v>
      </c>
      <c r="Q374" s="5">
        <v>121.92</v>
      </c>
      <c r="R374" s="16">
        <f>Table1[[#This Row],[Selling Price]]-10</f>
        <v>111.92</v>
      </c>
      <c r="S374" s="18">
        <f>Table1[[#This Row],[Selling Price]]-Table1[[#This Row],[Cost Price]]</f>
        <v>10</v>
      </c>
      <c r="T374" s="5">
        <v>6.0960000000000001</v>
      </c>
      <c r="U374" s="5">
        <v>4.9000000000000004</v>
      </c>
    </row>
    <row r="375" spans="2:21" ht="21" customHeight="1" x14ac:dyDescent="0.3">
      <c r="B375" s="1" t="s">
        <v>406</v>
      </c>
      <c r="C375" s="1" t="s">
        <v>23</v>
      </c>
      <c r="D375" s="1" t="s">
        <v>24</v>
      </c>
      <c r="E375" s="1" t="s">
        <v>1036</v>
      </c>
      <c r="F375" s="1" t="s">
        <v>1040</v>
      </c>
      <c r="G375" s="1" t="s">
        <v>25</v>
      </c>
      <c r="H375" s="1" t="s">
        <v>19</v>
      </c>
      <c r="I375" s="1" t="s">
        <v>30</v>
      </c>
      <c r="J375" s="1">
        <v>70.11</v>
      </c>
      <c r="K375" s="1">
        <v>6</v>
      </c>
      <c r="L375" s="1">
        <v>21.033000000000001</v>
      </c>
      <c r="M375" s="1">
        <v>441.69299999999998</v>
      </c>
      <c r="N375" s="2">
        <v>43538</v>
      </c>
      <c r="O375" s="3">
        <v>0.74583333333333324</v>
      </c>
      <c r="P375" s="1" t="s">
        <v>21</v>
      </c>
      <c r="Q375" s="1">
        <v>420.66</v>
      </c>
      <c r="R375" s="15">
        <f>Table1[[#This Row],[Selling Price]]-10</f>
        <v>410.66</v>
      </c>
      <c r="S375" s="17">
        <f>Table1[[#This Row],[Selling Price]]-Table1[[#This Row],[Cost Price]]</f>
        <v>10</v>
      </c>
      <c r="T375" s="1">
        <v>21.033000000000001</v>
      </c>
      <c r="U375" s="1">
        <v>5.2</v>
      </c>
    </row>
    <row r="376" spans="2:21" ht="21" customHeight="1" x14ac:dyDescent="0.3">
      <c r="B376" s="5" t="s">
        <v>407</v>
      </c>
      <c r="C376" s="5" t="s">
        <v>23</v>
      </c>
      <c r="D376" s="5" t="s">
        <v>24</v>
      </c>
      <c r="E376" s="5" t="s">
        <v>1036</v>
      </c>
      <c r="F376" s="5" t="s">
        <v>1040</v>
      </c>
      <c r="G376" s="5" t="s">
        <v>25</v>
      </c>
      <c r="H376" s="5" t="s">
        <v>29</v>
      </c>
      <c r="I376" s="5" t="s">
        <v>44</v>
      </c>
      <c r="J376" s="5">
        <v>42.08</v>
      </c>
      <c r="K376" s="5">
        <v>6</v>
      </c>
      <c r="L376" s="5">
        <v>12.624000000000001</v>
      </c>
      <c r="M376" s="5">
        <v>265.10399999999998</v>
      </c>
      <c r="N376" s="6">
        <v>43494</v>
      </c>
      <c r="O376" s="7">
        <v>0.51736111111111105</v>
      </c>
      <c r="P376" s="5" t="s">
        <v>27</v>
      </c>
      <c r="Q376" s="5">
        <v>252.48</v>
      </c>
      <c r="R376" s="16">
        <f>Table1[[#This Row],[Selling Price]]-10</f>
        <v>242.48</v>
      </c>
      <c r="S376" s="18">
        <f>Table1[[#This Row],[Selling Price]]-Table1[[#This Row],[Cost Price]]</f>
        <v>10</v>
      </c>
      <c r="T376" s="5">
        <v>12.624000000000001</v>
      </c>
      <c r="U376" s="5">
        <v>8.9</v>
      </c>
    </row>
    <row r="377" spans="2:21" ht="21" customHeight="1" x14ac:dyDescent="0.3">
      <c r="B377" s="1" t="s">
        <v>408</v>
      </c>
      <c r="C377" s="1" t="s">
        <v>16</v>
      </c>
      <c r="D377" s="1" t="s">
        <v>17</v>
      </c>
      <c r="E377" s="1" t="s">
        <v>1035</v>
      </c>
      <c r="F377" s="1" t="s">
        <v>1039</v>
      </c>
      <c r="G377" s="1" t="s">
        <v>25</v>
      </c>
      <c r="H377" s="1" t="s">
        <v>19</v>
      </c>
      <c r="I377" s="1" t="s">
        <v>30</v>
      </c>
      <c r="J377" s="1">
        <v>67.09</v>
      </c>
      <c r="K377" s="1">
        <v>5</v>
      </c>
      <c r="L377" s="1">
        <v>16.772500000000001</v>
      </c>
      <c r="M377" s="1">
        <v>352.22250000000003</v>
      </c>
      <c r="N377" s="2">
        <v>43525</v>
      </c>
      <c r="O377" s="3">
        <v>0.69930555555555562</v>
      </c>
      <c r="P377" s="1" t="s">
        <v>31</v>
      </c>
      <c r="Q377" s="1">
        <v>335.45</v>
      </c>
      <c r="R377" s="15">
        <f>Table1[[#This Row],[Selling Price]]-10</f>
        <v>325.45</v>
      </c>
      <c r="S377" s="17">
        <f>Table1[[#This Row],[Selling Price]]-Table1[[#This Row],[Cost Price]]</f>
        <v>10</v>
      </c>
      <c r="T377" s="1">
        <v>16.772500000000001</v>
      </c>
      <c r="U377" s="1">
        <v>9.1</v>
      </c>
    </row>
    <row r="378" spans="2:21" ht="21" customHeight="1" x14ac:dyDescent="0.3">
      <c r="B378" s="5" t="s">
        <v>409</v>
      </c>
      <c r="C378" s="5" t="s">
        <v>16</v>
      </c>
      <c r="D378" s="5" t="s">
        <v>17</v>
      </c>
      <c r="E378" s="5" t="s">
        <v>1035</v>
      </c>
      <c r="F378" s="5" t="s">
        <v>1039</v>
      </c>
      <c r="G378" s="5" t="s">
        <v>18</v>
      </c>
      <c r="H378" s="5" t="s">
        <v>19</v>
      </c>
      <c r="I378" s="5" t="s">
        <v>44</v>
      </c>
      <c r="J378" s="5">
        <v>96.7</v>
      </c>
      <c r="K378" s="5">
        <v>5</v>
      </c>
      <c r="L378" s="5">
        <v>24.175000000000001</v>
      </c>
      <c r="M378" s="5">
        <v>507.67500000000001</v>
      </c>
      <c r="N378" s="6">
        <v>43479</v>
      </c>
      <c r="O378" s="7">
        <v>0.53611111111111109</v>
      </c>
      <c r="P378" s="5" t="s">
        <v>21</v>
      </c>
      <c r="Q378" s="5">
        <v>483.5</v>
      </c>
      <c r="R378" s="16">
        <f>Table1[[#This Row],[Selling Price]]-10</f>
        <v>473.5</v>
      </c>
      <c r="S378" s="18">
        <f>Table1[[#This Row],[Selling Price]]-Table1[[#This Row],[Cost Price]]</f>
        <v>10</v>
      </c>
      <c r="T378" s="5">
        <v>24.175000000000001</v>
      </c>
      <c r="U378" s="5">
        <v>7</v>
      </c>
    </row>
    <row r="379" spans="2:21" ht="21" customHeight="1" x14ac:dyDescent="0.3">
      <c r="B379" s="1" t="s">
        <v>410</v>
      </c>
      <c r="C379" s="1" t="s">
        <v>40</v>
      </c>
      <c r="D379" s="1" t="s">
        <v>41</v>
      </c>
      <c r="E379" s="1" t="s">
        <v>1037</v>
      </c>
      <c r="F379" s="1" t="s">
        <v>1039</v>
      </c>
      <c r="G379" s="1" t="s">
        <v>18</v>
      </c>
      <c r="H379" s="1" t="s">
        <v>19</v>
      </c>
      <c r="I379" s="1" t="s">
        <v>30</v>
      </c>
      <c r="J379" s="1">
        <v>35.380000000000003</v>
      </c>
      <c r="K379" s="1">
        <v>9</v>
      </c>
      <c r="L379" s="1">
        <v>15.920999999999999</v>
      </c>
      <c r="M379" s="1">
        <v>334.34100000000001</v>
      </c>
      <c r="N379" s="2">
        <v>43586</v>
      </c>
      <c r="O379" s="3">
        <v>0.82638888888888884</v>
      </c>
      <c r="P379" s="1" t="s">
        <v>31</v>
      </c>
      <c r="Q379" s="1">
        <v>318.42</v>
      </c>
      <c r="R379" s="15">
        <f>Table1[[#This Row],[Selling Price]]-10</f>
        <v>308.42</v>
      </c>
      <c r="S379" s="17">
        <f>Table1[[#This Row],[Selling Price]]-Table1[[#This Row],[Cost Price]]</f>
        <v>10</v>
      </c>
      <c r="T379" s="1">
        <v>15.920999999999999</v>
      </c>
      <c r="U379" s="1">
        <v>9.6</v>
      </c>
    </row>
    <row r="380" spans="2:21" ht="21" customHeight="1" x14ac:dyDescent="0.3">
      <c r="B380" s="5" t="s">
        <v>411</v>
      </c>
      <c r="C380" s="5" t="s">
        <v>23</v>
      </c>
      <c r="D380" s="5" t="s">
        <v>24</v>
      </c>
      <c r="E380" s="5" t="s">
        <v>1036</v>
      </c>
      <c r="F380" s="5" t="s">
        <v>1040</v>
      </c>
      <c r="G380" s="5" t="s">
        <v>25</v>
      </c>
      <c r="H380" s="5" t="s">
        <v>29</v>
      </c>
      <c r="I380" s="5" t="s">
        <v>34</v>
      </c>
      <c r="J380" s="5">
        <v>95.49</v>
      </c>
      <c r="K380" s="5">
        <v>7</v>
      </c>
      <c r="L380" s="5">
        <v>33.421500000000002</v>
      </c>
      <c r="M380" s="5">
        <v>701.85149999999999</v>
      </c>
      <c r="N380" s="6">
        <v>43518</v>
      </c>
      <c r="O380" s="7">
        <v>0.76180555555555562</v>
      </c>
      <c r="P380" s="5" t="s">
        <v>21</v>
      </c>
      <c r="Q380" s="5">
        <v>668.43</v>
      </c>
      <c r="R380" s="16">
        <f>Table1[[#This Row],[Selling Price]]-10</f>
        <v>658.43</v>
      </c>
      <c r="S380" s="18">
        <f>Table1[[#This Row],[Selling Price]]-Table1[[#This Row],[Cost Price]]</f>
        <v>10</v>
      </c>
      <c r="T380" s="5">
        <v>33.421500000000002</v>
      </c>
      <c r="U380" s="5">
        <v>8.6999999999999993</v>
      </c>
    </row>
    <row r="381" spans="2:21" ht="21" customHeight="1" x14ac:dyDescent="0.3">
      <c r="B381" s="1" t="s">
        <v>412</v>
      </c>
      <c r="C381" s="1" t="s">
        <v>23</v>
      </c>
      <c r="D381" s="1" t="s">
        <v>24</v>
      </c>
      <c r="E381" s="1" t="s">
        <v>1036</v>
      </c>
      <c r="F381" s="1" t="s">
        <v>1040</v>
      </c>
      <c r="G381" s="1" t="s">
        <v>18</v>
      </c>
      <c r="H381" s="1" t="s">
        <v>29</v>
      </c>
      <c r="I381" s="1" t="s">
        <v>44</v>
      </c>
      <c r="J381" s="1">
        <v>96.98</v>
      </c>
      <c r="K381" s="1">
        <v>4</v>
      </c>
      <c r="L381" s="1">
        <v>19.396000000000001</v>
      </c>
      <c r="M381" s="1">
        <v>407.31599999999997</v>
      </c>
      <c r="N381" s="2">
        <v>43618</v>
      </c>
      <c r="O381" s="3">
        <v>0.72222222222222221</v>
      </c>
      <c r="P381" s="1" t="s">
        <v>21</v>
      </c>
      <c r="Q381" s="1">
        <v>387.92</v>
      </c>
      <c r="R381" s="15">
        <f>Table1[[#This Row],[Selling Price]]-10</f>
        <v>377.92</v>
      </c>
      <c r="S381" s="17">
        <f>Table1[[#This Row],[Selling Price]]-Table1[[#This Row],[Cost Price]]</f>
        <v>10</v>
      </c>
      <c r="T381" s="1">
        <v>19.396000000000001</v>
      </c>
      <c r="U381" s="1">
        <v>9.4</v>
      </c>
    </row>
    <row r="382" spans="2:21" ht="21" customHeight="1" x14ac:dyDescent="0.3">
      <c r="B382" s="5" t="s">
        <v>413</v>
      </c>
      <c r="C382" s="5" t="s">
        <v>40</v>
      </c>
      <c r="D382" s="5" t="s">
        <v>41</v>
      </c>
      <c r="E382" s="5" t="s">
        <v>1037</v>
      </c>
      <c r="F382" s="5" t="s">
        <v>1039</v>
      </c>
      <c r="G382" s="5" t="s">
        <v>25</v>
      </c>
      <c r="H382" s="5" t="s">
        <v>19</v>
      </c>
      <c r="I382" s="5" t="s">
        <v>26</v>
      </c>
      <c r="J382" s="5">
        <v>23.65</v>
      </c>
      <c r="K382" s="5">
        <v>4</v>
      </c>
      <c r="L382" s="5">
        <v>4.7300000000000004</v>
      </c>
      <c r="M382" s="5">
        <v>99.33</v>
      </c>
      <c r="N382" s="6">
        <v>43495</v>
      </c>
      <c r="O382" s="7">
        <v>0.56388888888888888</v>
      </c>
      <c r="P382" s="5" t="s">
        <v>31</v>
      </c>
      <c r="Q382" s="5">
        <v>94.6</v>
      </c>
      <c r="R382" s="16">
        <f>Table1[[#This Row],[Selling Price]]-10</f>
        <v>84.6</v>
      </c>
      <c r="S382" s="18">
        <f>Table1[[#This Row],[Selling Price]]-Table1[[#This Row],[Cost Price]]</f>
        <v>10</v>
      </c>
      <c r="T382" s="5">
        <v>4.7300000000000004</v>
      </c>
      <c r="U382" s="5">
        <v>4</v>
      </c>
    </row>
    <row r="383" spans="2:21" ht="21" customHeight="1" x14ac:dyDescent="0.3">
      <c r="B383" s="1" t="s">
        <v>414</v>
      </c>
      <c r="C383" s="1" t="s">
        <v>16</v>
      </c>
      <c r="D383" s="1" t="s">
        <v>17</v>
      </c>
      <c r="E383" s="1" t="s">
        <v>1035</v>
      </c>
      <c r="F383" s="1" t="s">
        <v>1039</v>
      </c>
      <c r="G383" s="1" t="s">
        <v>18</v>
      </c>
      <c r="H383" s="1" t="s">
        <v>29</v>
      </c>
      <c r="I383" s="1" t="s">
        <v>34</v>
      </c>
      <c r="J383" s="1">
        <v>82.33</v>
      </c>
      <c r="K383" s="1">
        <v>4</v>
      </c>
      <c r="L383" s="1">
        <v>16.466000000000001</v>
      </c>
      <c r="M383" s="1">
        <v>345.786</v>
      </c>
      <c r="N383" s="2">
        <v>43770</v>
      </c>
      <c r="O383" s="3">
        <v>0.44236111111111115</v>
      </c>
      <c r="P383" s="1" t="s">
        <v>31</v>
      </c>
      <c r="Q383" s="1">
        <v>329.32</v>
      </c>
      <c r="R383" s="15">
        <f>Table1[[#This Row],[Selling Price]]-10</f>
        <v>319.32</v>
      </c>
      <c r="S383" s="17">
        <f>Table1[[#This Row],[Selling Price]]-Table1[[#This Row],[Cost Price]]</f>
        <v>10</v>
      </c>
      <c r="T383" s="1">
        <v>16.466000000000001</v>
      </c>
      <c r="U383" s="1">
        <v>7.5</v>
      </c>
    </row>
    <row r="384" spans="2:21" ht="21" customHeight="1" x14ac:dyDescent="0.3">
      <c r="B384" s="5" t="s">
        <v>415</v>
      </c>
      <c r="C384" s="5" t="s">
        <v>23</v>
      </c>
      <c r="D384" s="5" t="s">
        <v>24</v>
      </c>
      <c r="E384" s="5" t="s">
        <v>1036</v>
      </c>
      <c r="F384" s="5" t="s">
        <v>1040</v>
      </c>
      <c r="G384" s="5" t="s">
        <v>25</v>
      </c>
      <c r="H384" s="5" t="s">
        <v>19</v>
      </c>
      <c r="I384" s="5" t="s">
        <v>26</v>
      </c>
      <c r="J384" s="5">
        <v>26.61</v>
      </c>
      <c r="K384" s="5">
        <v>2</v>
      </c>
      <c r="L384" s="5">
        <v>2.661</v>
      </c>
      <c r="M384" s="5">
        <v>55.881</v>
      </c>
      <c r="N384" s="6">
        <v>43543</v>
      </c>
      <c r="O384" s="7">
        <v>0.60763888888888895</v>
      </c>
      <c r="P384" s="5" t="s">
        <v>27</v>
      </c>
      <c r="Q384" s="5">
        <v>53.22</v>
      </c>
      <c r="R384" s="16">
        <f>Table1[[#This Row],[Selling Price]]-10</f>
        <v>43.22</v>
      </c>
      <c r="S384" s="18">
        <f>Table1[[#This Row],[Selling Price]]-Table1[[#This Row],[Cost Price]]</f>
        <v>10</v>
      </c>
      <c r="T384" s="5">
        <v>2.661</v>
      </c>
      <c r="U384" s="5">
        <v>4.2</v>
      </c>
    </row>
    <row r="385" spans="2:21" ht="21" customHeight="1" x14ac:dyDescent="0.3">
      <c r="B385" s="1" t="s">
        <v>416</v>
      </c>
      <c r="C385" s="1" t="s">
        <v>40</v>
      </c>
      <c r="D385" s="1" t="s">
        <v>41</v>
      </c>
      <c r="E385" s="1" t="s">
        <v>1037</v>
      </c>
      <c r="F385" s="1" t="s">
        <v>1039</v>
      </c>
      <c r="G385" s="1" t="s">
        <v>25</v>
      </c>
      <c r="H385" s="1" t="s">
        <v>19</v>
      </c>
      <c r="I385" s="1" t="s">
        <v>42</v>
      </c>
      <c r="J385" s="1">
        <v>99.69</v>
      </c>
      <c r="K385" s="1">
        <v>5</v>
      </c>
      <c r="L385" s="1">
        <v>24.922499999999999</v>
      </c>
      <c r="M385" s="1">
        <v>523.37249999999995</v>
      </c>
      <c r="N385" s="2">
        <v>43479</v>
      </c>
      <c r="O385" s="3">
        <v>0.50624999999999998</v>
      </c>
      <c r="P385" s="1" t="s">
        <v>27</v>
      </c>
      <c r="Q385" s="1">
        <v>498.45</v>
      </c>
      <c r="R385" s="15">
        <f>Table1[[#This Row],[Selling Price]]-10</f>
        <v>488.45</v>
      </c>
      <c r="S385" s="17">
        <f>Table1[[#This Row],[Selling Price]]-Table1[[#This Row],[Cost Price]]</f>
        <v>10</v>
      </c>
      <c r="T385" s="1">
        <v>24.922499999999999</v>
      </c>
      <c r="U385" s="1">
        <v>9.9</v>
      </c>
    </row>
    <row r="386" spans="2:21" ht="21" customHeight="1" x14ac:dyDescent="0.3">
      <c r="B386" s="5" t="s">
        <v>417</v>
      </c>
      <c r="C386" s="5" t="s">
        <v>23</v>
      </c>
      <c r="D386" s="5" t="s">
        <v>24</v>
      </c>
      <c r="E386" s="5" t="s">
        <v>1036</v>
      </c>
      <c r="F386" s="5" t="s">
        <v>1040</v>
      </c>
      <c r="G386" s="5" t="s">
        <v>18</v>
      </c>
      <c r="H386" s="5" t="s">
        <v>19</v>
      </c>
      <c r="I386" s="5" t="s">
        <v>42</v>
      </c>
      <c r="J386" s="5">
        <v>74.89</v>
      </c>
      <c r="K386" s="5">
        <v>4</v>
      </c>
      <c r="L386" s="5">
        <v>14.978</v>
      </c>
      <c r="M386" s="5">
        <v>314.53800000000001</v>
      </c>
      <c r="N386" s="6">
        <v>43468</v>
      </c>
      <c r="O386" s="7">
        <v>0.64722222222222225</v>
      </c>
      <c r="P386" s="5" t="s">
        <v>21</v>
      </c>
      <c r="Q386" s="5">
        <v>299.56</v>
      </c>
      <c r="R386" s="16">
        <f>Table1[[#This Row],[Selling Price]]-10</f>
        <v>289.56</v>
      </c>
      <c r="S386" s="18">
        <f>Table1[[#This Row],[Selling Price]]-Table1[[#This Row],[Cost Price]]</f>
        <v>10</v>
      </c>
      <c r="T386" s="5">
        <v>14.978</v>
      </c>
      <c r="U386" s="5">
        <v>4.2</v>
      </c>
    </row>
    <row r="387" spans="2:21" ht="21" customHeight="1" x14ac:dyDescent="0.3">
      <c r="B387" s="1" t="s">
        <v>418</v>
      </c>
      <c r="C387" s="1" t="s">
        <v>16</v>
      </c>
      <c r="D387" s="1" t="s">
        <v>17</v>
      </c>
      <c r="E387" s="1" t="s">
        <v>1035</v>
      </c>
      <c r="F387" s="1" t="s">
        <v>1039</v>
      </c>
      <c r="G387" s="1" t="s">
        <v>25</v>
      </c>
      <c r="H387" s="1" t="s">
        <v>19</v>
      </c>
      <c r="I387" s="1" t="s">
        <v>42</v>
      </c>
      <c r="J387" s="1">
        <v>40.94</v>
      </c>
      <c r="K387" s="1">
        <v>5</v>
      </c>
      <c r="L387" s="1">
        <v>10.234999999999999</v>
      </c>
      <c r="M387" s="1">
        <v>214.935</v>
      </c>
      <c r="N387" s="2">
        <v>43617</v>
      </c>
      <c r="O387" s="3">
        <v>0.58194444444444449</v>
      </c>
      <c r="P387" s="1" t="s">
        <v>21</v>
      </c>
      <c r="Q387" s="1">
        <v>204.7</v>
      </c>
      <c r="R387" s="15">
        <f>Table1[[#This Row],[Selling Price]]-10</f>
        <v>194.7</v>
      </c>
      <c r="S387" s="17">
        <f>Table1[[#This Row],[Selling Price]]-Table1[[#This Row],[Cost Price]]</f>
        <v>10</v>
      </c>
      <c r="T387" s="1">
        <v>10.234999999999999</v>
      </c>
      <c r="U387" s="1">
        <v>9.9</v>
      </c>
    </row>
    <row r="388" spans="2:21" ht="21" customHeight="1" x14ac:dyDescent="0.3">
      <c r="B388" s="5" t="s">
        <v>419</v>
      </c>
      <c r="C388" s="5" t="s">
        <v>40</v>
      </c>
      <c r="D388" s="5" t="s">
        <v>41</v>
      </c>
      <c r="E388" s="5" t="s">
        <v>1037</v>
      </c>
      <c r="F388" s="5" t="s">
        <v>1039</v>
      </c>
      <c r="G388" s="5" t="s">
        <v>18</v>
      </c>
      <c r="H388" s="5" t="s">
        <v>29</v>
      </c>
      <c r="I388" s="5" t="s">
        <v>34</v>
      </c>
      <c r="J388" s="5">
        <v>75.819999999999993</v>
      </c>
      <c r="K388" s="5">
        <v>1</v>
      </c>
      <c r="L388" s="5">
        <v>3.7909999999999999</v>
      </c>
      <c r="M388" s="5">
        <v>79.611000000000004</v>
      </c>
      <c r="N388" s="6">
        <v>43496</v>
      </c>
      <c r="O388" s="7">
        <v>0.55486111111111114</v>
      </c>
      <c r="P388" s="5" t="s">
        <v>27</v>
      </c>
      <c r="Q388" s="5">
        <v>75.819999999999993</v>
      </c>
      <c r="R388" s="16">
        <f>Table1[[#This Row],[Selling Price]]-10</f>
        <v>65.819999999999993</v>
      </c>
      <c r="S388" s="18">
        <f>Table1[[#This Row],[Selling Price]]-Table1[[#This Row],[Cost Price]]</f>
        <v>10</v>
      </c>
      <c r="T388" s="5">
        <v>3.7909999999999999</v>
      </c>
      <c r="U388" s="5">
        <v>5.8</v>
      </c>
    </row>
    <row r="389" spans="2:21" ht="21" customHeight="1" x14ac:dyDescent="0.3">
      <c r="B389" s="1" t="s">
        <v>420</v>
      </c>
      <c r="C389" s="1" t="s">
        <v>23</v>
      </c>
      <c r="D389" s="1" t="s">
        <v>24</v>
      </c>
      <c r="E389" s="1" t="s">
        <v>1036</v>
      </c>
      <c r="F389" s="1" t="s">
        <v>1040</v>
      </c>
      <c r="G389" s="1" t="s">
        <v>25</v>
      </c>
      <c r="H389" s="1" t="s">
        <v>29</v>
      </c>
      <c r="I389" s="1" t="s">
        <v>42</v>
      </c>
      <c r="J389" s="1">
        <v>46.77</v>
      </c>
      <c r="K389" s="1">
        <v>6</v>
      </c>
      <c r="L389" s="1">
        <v>14.031000000000001</v>
      </c>
      <c r="M389" s="1">
        <v>294.65100000000001</v>
      </c>
      <c r="N389" s="2">
        <v>43772</v>
      </c>
      <c r="O389" s="3">
        <v>0.56736111111111109</v>
      </c>
      <c r="P389" s="1" t="s">
        <v>27</v>
      </c>
      <c r="Q389" s="1">
        <v>280.62</v>
      </c>
      <c r="R389" s="15">
        <f>Table1[[#This Row],[Selling Price]]-10</f>
        <v>270.62</v>
      </c>
      <c r="S389" s="17">
        <f>Table1[[#This Row],[Selling Price]]-Table1[[#This Row],[Cost Price]]</f>
        <v>10</v>
      </c>
      <c r="T389" s="1">
        <v>14.031000000000001</v>
      </c>
      <c r="U389" s="1">
        <v>6</v>
      </c>
    </row>
    <row r="390" spans="2:21" ht="21" customHeight="1" x14ac:dyDescent="0.3">
      <c r="B390" s="5" t="s">
        <v>421</v>
      </c>
      <c r="C390" s="5" t="s">
        <v>16</v>
      </c>
      <c r="D390" s="5" t="s">
        <v>17</v>
      </c>
      <c r="E390" s="5" t="s">
        <v>1035</v>
      </c>
      <c r="F390" s="5" t="s">
        <v>1039</v>
      </c>
      <c r="G390" s="5" t="s">
        <v>25</v>
      </c>
      <c r="H390" s="5" t="s">
        <v>19</v>
      </c>
      <c r="I390" s="5" t="s">
        <v>20</v>
      </c>
      <c r="J390" s="5">
        <v>32.32</v>
      </c>
      <c r="K390" s="5">
        <v>10</v>
      </c>
      <c r="L390" s="5">
        <v>16.16</v>
      </c>
      <c r="M390" s="5">
        <v>339.36</v>
      </c>
      <c r="N390" s="6">
        <v>43516</v>
      </c>
      <c r="O390" s="7">
        <v>0.7006944444444444</v>
      </c>
      <c r="P390" s="5" t="s">
        <v>31</v>
      </c>
      <c r="Q390" s="5">
        <v>323.2</v>
      </c>
      <c r="R390" s="16">
        <f>Table1[[#This Row],[Selling Price]]-10</f>
        <v>313.2</v>
      </c>
      <c r="S390" s="18">
        <f>Table1[[#This Row],[Selling Price]]-Table1[[#This Row],[Cost Price]]</f>
        <v>10</v>
      </c>
      <c r="T390" s="5">
        <v>16.16</v>
      </c>
      <c r="U390" s="5">
        <v>10</v>
      </c>
    </row>
    <row r="391" spans="2:21" ht="21" customHeight="1" x14ac:dyDescent="0.3">
      <c r="B391" s="1" t="s">
        <v>422</v>
      </c>
      <c r="C391" s="1" t="s">
        <v>23</v>
      </c>
      <c r="D391" s="1" t="s">
        <v>24</v>
      </c>
      <c r="E391" s="1" t="s">
        <v>1036</v>
      </c>
      <c r="F391" s="1" t="s">
        <v>1040</v>
      </c>
      <c r="G391" s="1" t="s">
        <v>18</v>
      </c>
      <c r="H391" s="1" t="s">
        <v>19</v>
      </c>
      <c r="I391" s="1" t="s">
        <v>44</v>
      </c>
      <c r="J391" s="1">
        <v>54.07</v>
      </c>
      <c r="K391" s="1">
        <v>9</v>
      </c>
      <c r="L391" s="1">
        <v>24.331499999999998</v>
      </c>
      <c r="M391" s="1">
        <v>510.9615</v>
      </c>
      <c r="N391" s="2">
        <v>43492</v>
      </c>
      <c r="O391" s="3">
        <v>0.62152777777777779</v>
      </c>
      <c r="P391" s="1" t="s">
        <v>21</v>
      </c>
      <c r="Q391" s="1">
        <v>486.63</v>
      </c>
      <c r="R391" s="15">
        <f>Table1[[#This Row],[Selling Price]]-10</f>
        <v>476.63</v>
      </c>
      <c r="S391" s="17">
        <f>Table1[[#This Row],[Selling Price]]-Table1[[#This Row],[Cost Price]]</f>
        <v>10</v>
      </c>
      <c r="T391" s="1">
        <v>24.331499999999998</v>
      </c>
      <c r="U391" s="1">
        <v>9.5</v>
      </c>
    </row>
    <row r="392" spans="2:21" ht="21" customHeight="1" x14ac:dyDescent="0.3">
      <c r="B392" s="5" t="s">
        <v>423</v>
      </c>
      <c r="C392" s="5" t="s">
        <v>40</v>
      </c>
      <c r="D392" s="5" t="s">
        <v>41</v>
      </c>
      <c r="E392" s="5" t="s">
        <v>1037</v>
      </c>
      <c r="F392" s="5" t="s">
        <v>1039</v>
      </c>
      <c r="G392" s="5" t="s">
        <v>25</v>
      </c>
      <c r="H392" s="5" t="s">
        <v>29</v>
      </c>
      <c r="I392" s="5" t="s">
        <v>42</v>
      </c>
      <c r="J392" s="5">
        <v>18.22</v>
      </c>
      <c r="K392" s="5">
        <v>7</v>
      </c>
      <c r="L392" s="5">
        <v>6.3769999999999998</v>
      </c>
      <c r="M392" s="5">
        <v>133.917</v>
      </c>
      <c r="N392" s="6">
        <v>43741</v>
      </c>
      <c r="O392" s="7">
        <v>0.58611111111111114</v>
      </c>
      <c r="P392" s="5" t="s">
        <v>31</v>
      </c>
      <c r="Q392" s="5">
        <v>127.54</v>
      </c>
      <c r="R392" s="16">
        <f>Table1[[#This Row],[Selling Price]]-10</f>
        <v>117.54</v>
      </c>
      <c r="S392" s="18">
        <f>Table1[[#This Row],[Selling Price]]-Table1[[#This Row],[Cost Price]]</f>
        <v>10</v>
      </c>
      <c r="T392" s="5">
        <v>6.3769999999999998</v>
      </c>
      <c r="U392" s="5">
        <v>6.6</v>
      </c>
    </row>
    <row r="393" spans="2:21" ht="21" customHeight="1" x14ac:dyDescent="0.3">
      <c r="B393" s="1" t="s">
        <v>424</v>
      </c>
      <c r="C393" s="1" t="s">
        <v>23</v>
      </c>
      <c r="D393" s="1" t="s">
        <v>24</v>
      </c>
      <c r="E393" s="1" t="s">
        <v>1036</v>
      </c>
      <c r="F393" s="1" t="s">
        <v>1040</v>
      </c>
      <c r="G393" s="1" t="s">
        <v>18</v>
      </c>
      <c r="H393" s="1" t="s">
        <v>19</v>
      </c>
      <c r="I393" s="1" t="s">
        <v>44</v>
      </c>
      <c r="J393" s="1">
        <v>80.48</v>
      </c>
      <c r="K393" s="1">
        <v>3</v>
      </c>
      <c r="L393" s="1">
        <v>12.071999999999999</v>
      </c>
      <c r="M393" s="1">
        <v>253.512</v>
      </c>
      <c r="N393" s="2">
        <v>43511</v>
      </c>
      <c r="O393" s="3">
        <v>0.52152777777777781</v>
      </c>
      <c r="P393" s="1" t="s">
        <v>27</v>
      </c>
      <c r="Q393" s="1">
        <v>241.44</v>
      </c>
      <c r="R393" s="15">
        <f>Table1[[#This Row],[Selling Price]]-10</f>
        <v>231.44</v>
      </c>
      <c r="S393" s="17">
        <f>Table1[[#This Row],[Selling Price]]-Table1[[#This Row],[Cost Price]]</f>
        <v>10</v>
      </c>
      <c r="T393" s="1">
        <v>12.071999999999999</v>
      </c>
      <c r="U393" s="1">
        <v>8.1</v>
      </c>
    </row>
    <row r="394" spans="2:21" ht="21" customHeight="1" x14ac:dyDescent="0.3">
      <c r="B394" s="5" t="s">
        <v>425</v>
      </c>
      <c r="C394" s="5" t="s">
        <v>40</v>
      </c>
      <c r="D394" s="5" t="s">
        <v>41</v>
      </c>
      <c r="E394" s="5" t="s">
        <v>1037</v>
      </c>
      <c r="F394" s="5" t="s">
        <v>1039</v>
      </c>
      <c r="G394" s="5" t="s">
        <v>25</v>
      </c>
      <c r="H394" s="5" t="s">
        <v>19</v>
      </c>
      <c r="I394" s="5" t="s">
        <v>44</v>
      </c>
      <c r="J394" s="5">
        <v>37.950000000000003</v>
      </c>
      <c r="K394" s="5">
        <v>10</v>
      </c>
      <c r="L394" s="5">
        <v>18.975000000000001</v>
      </c>
      <c r="M394" s="5">
        <v>398.47500000000002</v>
      </c>
      <c r="N394" s="6">
        <v>43491</v>
      </c>
      <c r="O394" s="7">
        <v>0.61875000000000002</v>
      </c>
      <c r="P394" s="5" t="s">
        <v>27</v>
      </c>
      <c r="Q394" s="5">
        <v>379.5</v>
      </c>
      <c r="R394" s="16">
        <f>Table1[[#This Row],[Selling Price]]-10</f>
        <v>369.5</v>
      </c>
      <c r="S394" s="18">
        <f>Table1[[#This Row],[Selling Price]]-Table1[[#This Row],[Cost Price]]</f>
        <v>10</v>
      </c>
      <c r="T394" s="5">
        <v>18.975000000000001</v>
      </c>
      <c r="U394" s="5">
        <v>9.6999999999999993</v>
      </c>
    </row>
    <row r="395" spans="2:21" ht="21" customHeight="1" x14ac:dyDescent="0.3">
      <c r="B395" s="1" t="s">
        <v>426</v>
      </c>
      <c r="C395" s="1" t="s">
        <v>16</v>
      </c>
      <c r="D395" s="1" t="s">
        <v>17</v>
      </c>
      <c r="E395" s="1" t="s">
        <v>1035</v>
      </c>
      <c r="F395" s="1" t="s">
        <v>1039</v>
      </c>
      <c r="G395" s="1" t="s">
        <v>18</v>
      </c>
      <c r="H395" s="1" t="s">
        <v>29</v>
      </c>
      <c r="I395" s="1" t="s">
        <v>26</v>
      </c>
      <c r="J395" s="1">
        <v>76.819999999999993</v>
      </c>
      <c r="K395" s="1">
        <v>1</v>
      </c>
      <c r="L395" s="1">
        <v>3.8410000000000002</v>
      </c>
      <c r="M395" s="1">
        <v>80.661000000000001</v>
      </c>
      <c r="N395" s="2">
        <v>43509</v>
      </c>
      <c r="O395" s="3">
        <v>0.76874999999999993</v>
      </c>
      <c r="P395" s="1" t="s">
        <v>21</v>
      </c>
      <c r="Q395" s="1">
        <v>76.819999999999993</v>
      </c>
      <c r="R395" s="15">
        <f>Table1[[#This Row],[Selling Price]]-10</f>
        <v>66.819999999999993</v>
      </c>
      <c r="S395" s="17">
        <f>Table1[[#This Row],[Selling Price]]-Table1[[#This Row],[Cost Price]]</f>
        <v>10</v>
      </c>
      <c r="T395" s="1">
        <v>3.8410000000000002</v>
      </c>
      <c r="U395" s="1">
        <v>7.2</v>
      </c>
    </row>
    <row r="396" spans="2:21" ht="21" customHeight="1" x14ac:dyDescent="0.3">
      <c r="B396" s="5" t="s">
        <v>427</v>
      </c>
      <c r="C396" s="5" t="s">
        <v>16</v>
      </c>
      <c r="D396" s="5" t="s">
        <v>17</v>
      </c>
      <c r="E396" s="5" t="s">
        <v>1035</v>
      </c>
      <c r="F396" s="5" t="s">
        <v>1039</v>
      </c>
      <c r="G396" s="5" t="s">
        <v>18</v>
      </c>
      <c r="H396" s="5" t="s">
        <v>19</v>
      </c>
      <c r="I396" s="5" t="s">
        <v>34</v>
      </c>
      <c r="J396" s="5">
        <v>52.26</v>
      </c>
      <c r="K396" s="5">
        <v>10</v>
      </c>
      <c r="L396" s="5">
        <v>26.13</v>
      </c>
      <c r="M396" s="5">
        <v>548.73</v>
      </c>
      <c r="N396" s="6">
        <v>43711</v>
      </c>
      <c r="O396" s="7">
        <v>0.53125</v>
      </c>
      <c r="P396" s="5" t="s">
        <v>31</v>
      </c>
      <c r="Q396" s="5">
        <v>522.6</v>
      </c>
      <c r="R396" s="16">
        <f>Table1[[#This Row],[Selling Price]]-10</f>
        <v>512.6</v>
      </c>
      <c r="S396" s="18">
        <f>Table1[[#This Row],[Selling Price]]-Table1[[#This Row],[Cost Price]]</f>
        <v>10</v>
      </c>
      <c r="T396" s="5">
        <v>26.13</v>
      </c>
      <c r="U396" s="5">
        <v>6.2</v>
      </c>
    </row>
    <row r="397" spans="2:21" ht="21" customHeight="1" x14ac:dyDescent="0.3">
      <c r="B397" s="1" t="s">
        <v>428</v>
      </c>
      <c r="C397" s="1" t="s">
        <v>16</v>
      </c>
      <c r="D397" s="1" t="s">
        <v>17</v>
      </c>
      <c r="E397" s="1" t="s">
        <v>1035</v>
      </c>
      <c r="F397" s="1" t="s">
        <v>1039</v>
      </c>
      <c r="G397" s="1" t="s">
        <v>25</v>
      </c>
      <c r="H397" s="1" t="s">
        <v>19</v>
      </c>
      <c r="I397" s="1" t="s">
        <v>20</v>
      </c>
      <c r="J397" s="1">
        <v>79.739999999999995</v>
      </c>
      <c r="K397" s="1">
        <v>1</v>
      </c>
      <c r="L397" s="1">
        <v>3.9870000000000001</v>
      </c>
      <c r="M397" s="1">
        <v>83.727000000000004</v>
      </c>
      <c r="N397" s="2">
        <v>43619</v>
      </c>
      <c r="O397" s="3">
        <v>0.44166666666666665</v>
      </c>
      <c r="P397" s="1" t="s">
        <v>21</v>
      </c>
      <c r="Q397" s="1">
        <v>79.739999999999995</v>
      </c>
      <c r="R397" s="15">
        <f>Table1[[#This Row],[Selling Price]]-10</f>
        <v>69.739999999999995</v>
      </c>
      <c r="S397" s="17">
        <f>Table1[[#This Row],[Selling Price]]-Table1[[#This Row],[Cost Price]]</f>
        <v>10</v>
      </c>
      <c r="T397" s="1">
        <v>3.9870000000000001</v>
      </c>
      <c r="U397" s="1">
        <v>7.3</v>
      </c>
    </row>
    <row r="398" spans="2:21" ht="21" customHeight="1" x14ac:dyDescent="0.3">
      <c r="B398" s="5" t="s">
        <v>429</v>
      </c>
      <c r="C398" s="5" t="s">
        <v>16</v>
      </c>
      <c r="D398" s="5" t="s">
        <v>17</v>
      </c>
      <c r="E398" s="5" t="s">
        <v>1035</v>
      </c>
      <c r="F398" s="5" t="s">
        <v>1039</v>
      </c>
      <c r="G398" s="5" t="s">
        <v>25</v>
      </c>
      <c r="H398" s="5" t="s">
        <v>19</v>
      </c>
      <c r="I398" s="5" t="s">
        <v>20</v>
      </c>
      <c r="J398" s="5">
        <v>77.5</v>
      </c>
      <c r="K398" s="5">
        <v>5</v>
      </c>
      <c r="L398" s="5">
        <v>19.375</v>
      </c>
      <c r="M398" s="5">
        <v>406.875</v>
      </c>
      <c r="N398" s="6">
        <v>43489</v>
      </c>
      <c r="O398" s="7">
        <v>0.85833333333333339</v>
      </c>
      <c r="P398" s="5" t="s">
        <v>21</v>
      </c>
      <c r="Q398" s="5">
        <v>387.5</v>
      </c>
      <c r="R398" s="16">
        <f>Table1[[#This Row],[Selling Price]]-10</f>
        <v>377.5</v>
      </c>
      <c r="S398" s="18">
        <f>Table1[[#This Row],[Selling Price]]-Table1[[#This Row],[Cost Price]]</f>
        <v>10</v>
      </c>
      <c r="T398" s="5">
        <v>19.375</v>
      </c>
      <c r="U398" s="5">
        <v>4.3</v>
      </c>
    </row>
    <row r="399" spans="2:21" ht="21" customHeight="1" x14ac:dyDescent="0.3">
      <c r="B399" s="1" t="s">
        <v>430</v>
      </c>
      <c r="C399" s="1" t="s">
        <v>16</v>
      </c>
      <c r="D399" s="1" t="s">
        <v>17</v>
      </c>
      <c r="E399" s="1" t="s">
        <v>1035</v>
      </c>
      <c r="F399" s="1" t="s">
        <v>1039</v>
      </c>
      <c r="G399" s="1" t="s">
        <v>25</v>
      </c>
      <c r="H399" s="1" t="s">
        <v>19</v>
      </c>
      <c r="I399" s="1" t="s">
        <v>42</v>
      </c>
      <c r="J399" s="1">
        <v>54.27</v>
      </c>
      <c r="K399" s="1">
        <v>5</v>
      </c>
      <c r="L399" s="1">
        <v>13.567500000000001</v>
      </c>
      <c r="M399" s="1">
        <v>284.91750000000002</v>
      </c>
      <c r="N399" s="2">
        <v>43537</v>
      </c>
      <c r="O399" s="3">
        <v>0.59444444444444444</v>
      </c>
      <c r="P399" s="1" t="s">
        <v>21</v>
      </c>
      <c r="Q399" s="1">
        <v>271.35000000000002</v>
      </c>
      <c r="R399" s="15">
        <f>Table1[[#This Row],[Selling Price]]-10</f>
        <v>261.35000000000002</v>
      </c>
      <c r="S399" s="17">
        <f>Table1[[#This Row],[Selling Price]]-Table1[[#This Row],[Cost Price]]</f>
        <v>10</v>
      </c>
      <c r="T399" s="1">
        <v>13.567500000000001</v>
      </c>
      <c r="U399" s="1">
        <v>4.5999999999999996</v>
      </c>
    </row>
    <row r="400" spans="2:21" ht="21" customHeight="1" x14ac:dyDescent="0.3">
      <c r="B400" s="5" t="s">
        <v>431</v>
      </c>
      <c r="C400" s="5" t="s">
        <v>40</v>
      </c>
      <c r="D400" s="5" t="s">
        <v>41</v>
      </c>
      <c r="E400" s="5" t="s">
        <v>1037</v>
      </c>
      <c r="F400" s="5" t="s">
        <v>1039</v>
      </c>
      <c r="G400" s="5" t="s">
        <v>25</v>
      </c>
      <c r="H400" s="5" t="s">
        <v>29</v>
      </c>
      <c r="I400" s="5" t="s">
        <v>30</v>
      </c>
      <c r="J400" s="5">
        <v>13.59</v>
      </c>
      <c r="K400" s="5">
        <v>9</v>
      </c>
      <c r="L400" s="5">
        <v>6.1154999999999999</v>
      </c>
      <c r="M400" s="5">
        <v>128.4255</v>
      </c>
      <c r="N400" s="6">
        <v>43539</v>
      </c>
      <c r="O400" s="7">
        <v>0.43472222222222223</v>
      </c>
      <c r="P400" s="5" t="s">
        <v>27</v>
      </c>
      <c r="Q400" s="5">
        <v>122.31</v>
      </c>
      <c r="R400" s="16">
        <f>Table1[[#This Row],[Selling Price]]-10</f>
        <v>112.31</v>
      </c>
      <c r="S400" s="18">
        <f>Table1[[#This Row],[Selling Price]]-Table1[[#This Row],[Cost Price]]</f>
        <v>10</v>
      </c>
      <c r="T400" s="5">
        <v>6.1154999999999999</v>
      </c>
      <c r="U400" s="5">
        <v>5.8</v>
      </c>
    </row>
    <row r="401" spans="2:21" ht="21" customHeight="1" x14ac:dyDescent="0.3">
      <c r="B401" s="1" t="s">
        <v>432</v>
      </c>
      <c r="C401" s="1" t="s">
        <v>40</v>
      </c>
      <c r="D401" s="1" t="s">
        <v>41</v>
      </c>
      <c r="E401" s="1" t="s">
        <v>1037</v>
      </c>
      <c r="F401" s="1" t="s">
        <v>1039</v>
      </c>
      <c r="G401" s="1" t="s">
        <v>18</v>
      </c>
      <c r="H401" s="1" t="s">
        <v>19</v>
      </c>
      <c r="I401" s="1" t="s">
        <v>20</v>
      </c>
      <c r="J401" s="1">
        <v>41.06</v>
      </c>
      <c r="K401" s="1">
        <v>6</v>
      </c>
      <c r="L401" s="1">
        <v>12.318</v>
      </c>
      <c r="M401" s="1">
        <v>258.678</v>
      </c>
      <c r="N401" s="2">
        <v>43588</v>
      </c>
      <c r="O401" s="3">
        <v>0.5625</v>
      </c>
      <c r="P401" s="1" t="s">
        <v>31</v>
      </c>
      <c r="Q401" s="1">
        <v>246.36</v>
      </c>
      <c r="R401" s="15">
        <f>Table1[[#This Row],[Selling Price]]-10</f>
        <v>236.36</v>
      </c>
      <c r="S401" s="17">
        <f>Table1[[#This Row],[Selling Price]]-Table1[[#This Row],[Cost Price]]</f>
        <v>10</v>
      </c>
      <c r="T401" s="1">
        <v>12.318</v>
      </c>
      <c r="U401" s="1">
        <v>8.3000000000000007</v>
      </c>
    </row>
    <row r="402" spans="2:21" ht="21" customHeight="1" x14ac:dyDescent="0.3">
      <c r="B402" s="5" t="s">
        <v>433</v>
      </c>
      <c r="C402" s="5" t="s">
        <v>40</v>
      </c>
      <c r="D402" s="5" t="s">
        <v>41</v>
      </c>
      <c r="E402" s="5" t="s">
        <v>1037</v>
      </c>
      <c r="F402" s="5" t="s">
        <v>1039</v>
      </c>
      <c r="G402" s="5" t="s">
        <v>18</v>
      </c>
      <c r="H402" s="5" t="s">
        <v>29</v>
      </c>
      <c r="I402" s="5" t="s">
        <v>26</v>
      </c>
      <c r="J402" s="5">
        <v>19.239999999999998</v>
      </c>
      <c r="K402" s="5">
        <v>9</v>
      </c>
      <c r="L402" s="5">
        <v>8.6579999999999995</v>
      </c>
      <c r="M402" s="5">
        <v>181.81800000000001</v>
      </c>
      <c r="N402" s="6">
        <v>43558</v>
      </c>
      <c r="O402" s="7">
        <v>0.68611111111111101</v>
      </c>
      <c r="P402" s="5" t="s">
        <v>27</v>
      </c>
      <c r="Q402" s="5">
        <v>173.16</v>
      </c>
      <c r="R402" s="16">
        <f>Table1[[#This Row],[Selling Price]]-10</f>
        <v>163.16</v>
      </c>
      <c r="S402" s="18">
        <f>Table1[[#This Row],[Selling Price]]-Table1[[#This Row],[Cost Price]]</f>
        <v>10</v>
      </c>
      <c r="T402" s="5">
        <v>8.6579999999999995</v>
      </c>
      <c r="U402" s="5">
        <v>8</v>
      </c>
    </row>
    <row r="403" spans="2:21" ht="21" customHeight="1" x14ac:dyDescent="0.3">
      <c r="B403" s="1" t="s">
        <v>434</v>
      </c>
      <c r="C403" s="1" t="s">
        <v>23</v>
      </c>
      <c r="D403" s="1" t="s">
        <v>24</v>
      </c>
      <c r="E403" s="1" t="s">
        <v>1036</v>
      </c>
      <c r="F403" s="1" t="s">
        <v>1040</v>
      </c>
      <c r="G403" s="1" t="s">
        <v>25</v>
      </c>
      <c r="H403" s="1" t="s">
        <v>19</v>
      </c>
      <c r="I403" s="1" t="s">
        <v>42</v>
      </c>
      <c r="J403" s="1">
        <v>39.43</v>
      </c>
      <c r="K403" s="1">
        <v>6</v>
      </c>
      <c r="L403" s="1">
        <v>11.829000000000001</v>
      </c>
      <c r="M403" s="1">
        <v>248.40899999999999</v>
      </c>
      <c r="N403" s="2">
        <v>43549</v>
      </c>
      <c r="O403" s="3">
        <v>0.84583333333333333</v>
      </c>
      <c r="P403" s="1" t="s">
        <v>31</v>
      </c>
      <c r="Q403" s="1">
        <v>236.58</v>
      </c>
      <c r="R403" s="15">
        <f>Table1[[#This Row],[Selling Price]]-10</f>
        <v>226.58</v>
      </c>
      <c r="S403" s="17">
        <f>Table1[[#This Row],[Selling Price]]-Table1[[#This Row],[Cost Price]]</f>
        <v>10</v>
      </c>
      <c r="T403" s="1">
        <v>11.829000000000001</v>
      </c>
      <c r="U403" s="1">
        <v>9.4</v>
      </c>
    </row>
    <row r="404" spans="2:21" ht="21" customHeight="1" x14ac:dyDescent="0.3">
      <c r="B404" s="5" t="s">
        <v>435</v>
      </c>
      <c r="C404" s="5" t="s">
        <v>23</v>
      </c>
      <c r="D404" s="5" t="s">
        <v>24</v>
      </c>
      <c r="E404" s="5" t="s">
        <v>1036</v>
      </c>
      <c r="F404" s="5" t="s">
        <v>1040</v>
      </c>
      <c r="G404" s="5" t="s">
        <v>25</v>
      </c>
      <c r="H404" s="5" t="s">
        <v>29</v>
      </c>
      <c r="I404" s="5" t="s">
        <v>30</v>
      </c>
      <c r="J404" s="5">
        <v>46.22</v>
      </c>
      <c r="K404" s="5">
        <v>4</v>
      </c>
      <c r="L404" s="5">
        <v>9.2439999999999998</v>
      </c>
      <c r="M404" s="5">
        <v>194.124</v>
      </c>
      <c r="N404" s="6">
        <v>43802</v>
      </c>
      <c r="O404" s="7">
        <v>0.83611111111111114</v>
      </c>
      <c r="P404" s="5" t="s">
        <v>31</v>
      </c>
      <c r="Q404" s="5">
        <v>184.88</v>
      </c>
      <c r="R404" s="16">
        <f>Table1[[#This Row],[Selling Price]]-10</f>
        <v>174.88</v>
      </c>
      <c r="S404" s="18">
        <f>Table1[[#This Row],[Selling Price]]-Table1[[#This Row],[Cost Price]]</f>
        <v>10</v>
      </c>
      <c r="T404" s="5">
        <v>9.2439999999999998</v>
      </c>
      <c r="U404" s="5">
        <v>6.2</v>
      </c>
    </row>
    <row r="405" spans="2:21" ht="21" customHeight="1" x14ac:dyDescent="0.3">
      <c r="B405" s="1" t="s">
        <v>436</v>
      </c>
      <c r="C405" s="1" t="s">
        <v>23</v>
      </c>
      <c r="D405" s="1" t="s">
        <v>24</v>
      </c>
      <c r="E405" s="1" t="s">
        <v>1036</v>
      </c>
      <c r="F405" s="1" t="s">
        <v>1040</v>
      </c>
      <c r="G405" s="1" t="s">
        <v>18</v>
      </c>
      <c r="H405" s="1" t="s">
        <v>29</v>
      </c>
      <c r="I405" s="1" t="s">
        <v>30</v>
      </c>
      <c r="J405" s="1">
        <v>13.98</v>
      </c>
      <c r="K405" s="1">
        <v>1</v>
      </c>
      <c r="L405" s="1">
        <v>0.69899999999999995</v>
      </c>
      <c r="M405" s="1">
        <v>14.679</v>
      </c>
      <c r="N405" s="2">
        <v>43557</v>
      </c>
      <c r="O405" s="3">
        <v>0.56805555555555554</v>
      </c>
      <c r="P405" s="1" t="s">
        <v>21</v>
      </c>
      <c r="Q405" s="1">
        <v>13.98</v>
      </c>
      <c r="R405" s="15">
        <f>Table1[[#This Row],[Selling Price]]-10</f>
        <v>3.9800000000000004</v>
      </c>
      <c r="S405" s="17">
        <f>Table1[[#This Row],[Selling Price]]-Table1[[#This Row],[Cost Price]]</f>
        <v>10</v>
      </c>
      <c r="T405" s="1">
        <v>0.69899999999999995</v>
      </c>
      <c r="U405" s="1">
        <v>9.8000000000000007</v>
      </c>
    </row>
    <row r="406" spans="2:21" ht="21" customHeight="1" x14ac:dyDescent="0.3">
      <c r="B406" s="5" t="s">
        <v>437</v>
      </c>
      <c r="C406" s="5" t="s">
        <v>40</v>
      </c>
      <c r="D406" s="5" t="s">
        <v>41</v>
      </c>
      <c r="E406" s="5" t="s">
        <v>1037</v>
      </c>
      <c r="F406" s="5" t="s">
        <v>1039</v>
      </c>
      <c r="G406" s="5" t="s">
        <v>25</v>
      </c>
      <c r="H406" s="5" t="s">
        <v>19</v>
      </c>
      <c r="I406" s="5" t="s">
        <v>44</v>
      </c>
      <c r="J406" s="5">
        <v>39.75</v>
      </c>
      <c r="K406" s="5">
        <v>5</v>
      </c>
      <c r="L406" s="5">
        <v>9.9375</v>
      </c>
      <c r="M406" s="5">
        <v>208.6875</v>
      </c>
      <c r="N406" s="6">
        <v>43518</v>
      </c>
      <c r="O406" s="7">
        <v>0.4465277777777778</v>
      </c>
      <c r="P406" s="5" t="s">
        <v>21</v>
      </c>
      <c r="Q406" s="5">
        <v>198.75</v>
      </c>
      <c r="R406" s="16">
        <f>Table1[[#This Row],[Selling Price]]-10</f>
        <v>188.75</v>
      </c>
      <c r="S406" s="18">
        <f>Table1[[#This Row],[Selling Price]]-Table1[[#This Row],[Cost Price]]</f>
        <v>10</v>
      </c>
      <c r="T406" s="5">
        <v>9.9375</v>
      </c>
      <c r="U406" s="5">
        <v>9.6</v>
      </c>
    </row>
    <row r="407" spans="2:21" ht="21" customHeight="1" x14ac:dyDescent="0.3">
      <c r="B407" s="1" t="s">
        <v>438</v>
      </c>
      <c r="C407" s="1" t="s">
        <v>23</v>
      </c>
      <c r="D407" s="1" t="s">
        <v>24</v>
      </c>
      <c r="E407" s="1" t="s">
        <v>1036</v>
      </c>
      <c r="F407" s="1" t="s">
        <v>1040</v>
      </c>
      <c r="G407" s="1" t="s">
        <v>18</v>
      </c>
      <c r="H407" s="1" t="s">
        <v>19</v>
      </c>
      <c r="I407" s="1" t="s">
        <v>44</v>
      </c>
      <c r="J407" s="1">
        <v>97.79</v>
      </c>
      <c r="K407" s="1">
        <v>7</v>
      </c>
      <c r="L407" s="1">
        <v>34.226500000000001</v>
      </c>
      <c r="M407" s="1">
        <v>718.75649999999996</v>
      </c>
      <c r="N407" s="2">
        <v>43512</v>
      </c>
      <c r="O407" s="3">
        <v>0.72916666666666663</v>
      </c>
      <c r="P407" s="1" t="s">
        <v>21</v>
      </c>
      <c r="Q407" s="1">
        <v>684.53</v>
      </c>
      <c r="R407" s="15">
        <f>Table1[[#This Row],[Selling Price]]-10</f>
        <v>674.53</v>
      </c>
      <c r="S407" s="17">
        <f>Table1[[#This Row],[Selling Price]]-Table1[[#This Row],[Cost Price]]</f>
        <v>10</v>
      </c>
      <c r="T407" s="1">
        <v>34.226500000000001</v>
      </c>
      <c r="U407" s="1">
        <v>4.9000000000000004</v>
      </c>
    </row>
    <row r="408" spans="2:21" ht="21" customHeight="1" x14ac:dyDescent="0.3">
      <c r="B408" s="5" t="s">
        <v>439</v>
      </c>
      <c r="C408" s="5" t="s">
        <v>16</v>
      </c>
      <c r="D408" s="5" t="s">
        <v>17</v>
      </c>
      <c r="E408" s="5" t="s">
        <v>1035</v>
      </c>
      <c r="F408" s="5" t="s">
        <v>1039</v>
      </c>
      <c r="G408" s="5" t="s">
        <v>18</v>
      </c>
      <c r="H408" s="5" t="s">
        <v>29</v>
      </c>
      <c r="I408" s="5" t="s">
        <v>34</v>
      </c>
      <c r="J408" s="5">
        <v>67.260000000000005</v>
      </c>
      <c r="K408" s="5">
        <v>4</v>
      </c>
      <c r="L408" s="5">
        <v>13.452</v>
      </c>
      <c r="M408" s="5">
        <v>282.49200000000002</v>
      </c>
      <c r="N408" s="6">
        <v>43484</v>
      </c>
      <c r="O408" s="7">
        <v>0.64444444444444449</v>
      </c>
      <c r="P408" s="5" t="s">
        <v>31</v>
      </c>
      <c r="Q408" s="5">
        <v>269.04000000000002</v>
      </c>
      <c r="R408" s="16">
        <f>Table1[[#This Row],[Selling Price]]-10</f>
        <v>259.04000000000002</v>
      </c>
      <c r="S408" s="18">
        <f>Table1[[#This Row],[Selling Price]]-Table1[[#This Row],[Cost Price]]</f>
        <v>10</v>
      </c>
      <c r="T408" s="5">
        <v>13.452</v>
      </c>
      <c r="U408" s="5">
        <v>8</v>
      </c>
    </row>
    <row r="409" spans="2:21" ht="21" customHeight="1" x14ac:dyDescent="0.3">
      <c r="B409" s="1" t="s">
        <v>440</v>
      </c>
      <c r="C409" s="1" t="s">
        <v>16</v>
      </c>
      <c r="D409" s="1" t="s">
        <v>17</v>
      </c>
      <c r="E409" s="1" t="s">
        <v>1035</v>
      </c>
      <c r="F409" s="1" t="s">
        <v>1039</v>
      </c>
      <c r="G409" s="1" t="s">
        <v>25</v>
      </c>
      <c r="H409" s="1" t="s">
        <v>29</v>
      </c>
      <c r="I409" s="1" t="s">
        <v>42</v>
      </c>
      <c r="J409" s="1">
        <v>13.79</v>
      </c>
      <c r="K409" s="1">
        <v>5</v>
      </c>
      <c r="L409" s="1">
        <v>3.4474999999999998</v>
      </c>
      <c r="M409" s="1">
        <v>72.397499999999994</v>
      </c>
      <c r="N409" s="2">
        <v>43770</v>
      </c>
      <c r="O409" s="3">
        <v>0.79652777777777783</v>
      </c>
      <c r="P409" s="1" t="s">
        <v>31</v>
      </c>
      <c r="Q409" s="1">
        <v>68.95</v>
      </c>
      <c r="R409" s="15">
        <f>Table1[[#This Row],[Selling Price]]-10</f>
        <v>58.95</v>
      </c>
      <c r="S409" s="17">
        <f>Table1[[#This Row],[Selling Price]]-Table1[[#This Row],[Cost Price]]</f>
        <v>10</v>
      </c>
      <c r="T409" s="1">
        <v>3.4474999999999998</v>
      </c>
      <c r="U409" s="1">
        <v>7.8</v>
      </c>
    </row>
    <row r="410" spans="2:21" ht="21" customHeight="1" x14ac:dyDescent="0.3">
      <c r="B410" s="5" t="s">
        <v>441</v>
      </c>
      <c r="C410" s="5" t="s">
        <v>40</v>
      </c>
      <c r="D410" s="5" t="s">
        <v>41</v>
      </c>
      <c r="E410" s="5" t="s">
        <v>1037</v>
      </c>
      <c r="F410" s="5" t="s">
        <v>1039</v>
      </c>
      <c r="G410" s="5" t="s">
        <v>18</v>
      </c>
      <c r="H410" s="5" t="s">
        <v>19</v>
      </c>
      <c r="I410" s="5" t="s">
        <v>44</v>
      </c>
      <c r="J410" s="5">
        <v>68.709999999999994</v>
      </c>
      <c r="K410" s="5">
        <v>4</v>
      </c>
      <c r="L410" s="5">
        <v>13.742000000000001</v>
      </c>
      <c r="M410" s="5">
        <v>288.58199999999999</v>
      </c>
      <c r="N410" s="6">
        <v>43556</v>
      </c>
      <c r="O410" s="7">
        <v>0.79236111111111107</v>
      </c>
      <c r="P410" s="5" t="s">
        <v>27</v>
      </c>
      <c r="Q410" s="5">
        <v>274.83999999999997</v>
      </c>
      <c r="R410" s="16">
        <f>Table1[[#This Row],[Selling Price]]-10</f>
        <v>264.83999999999997</v>
      </c>
      <c r="S410" s="18">
        <f>Table1[[#This Row],[Selling Price]]-Table1[[#This Row],[Cost Price]]</f>
        <v>10</v>
      </c>
      <c r="T410" s="5">
        <v>13.742000000000001</v>
      </c>
      <c r="U410" s="5">
        <v>4.0999999999999996</v>
      </c>
    </row>
    <row r="411" spans="2:21" ht="21" customHeight="1" x14ac:dyDescent="0.3">
      <c r="B411" s="1" t="s">
        <v>442</v>
      </c>
      <c r="C411" s="1" t="s">
        <v>16</v>
      </c>
      <c r="D411" s="1" t="s">
        <v>17</v>
      </c>
      <c r="E411" s="1" t="s">
        <v>1035</v>
      </c>
      <c r="F411" s="1" t="s">
        <v>1039</v>
      </c>
      <c r="G411" s="1" t="s">
        <v>25</v>
      </c>
      <c r="H411" s="1" t="s">
        <v>19</v>
      </c>
      <c r="I411" s="1" t="s">
        <v>30</v>
      </c>
      <c r="J411" s="1">
        <v>56.53</v>
      </c>
      <c r="K411" s="1">
        <v>4</v>
      </c>
      <c r="L411" s="1">
        <v>11.305999999999999</v>
      </c>
      <c r="M411" s="1">
        <v>237.42599999999999</v>
      </c>
      <c r="N411" s="2">
        <v>43558</v>
      </c>
      <c r="O411" s="3">
        <v>0.82500000000000007</v>
      </c>
      <c r="P411" s="1" t="s">
        <v>21</v>
      </c>
      <c r="Q411" s="1">
        <v>226.12</v>
      </c>
      <c r="R411" s="15">
        <f>Table1[[#This Row],[Selling Price]]-10</f>
        <v>216.12</v>
      </c>
      <c r="S411" s="17">
        <f>Table1[[#This Row],[Selling Price]]-Table1[[#This Row],[Cost Price]]</f>
        <v>10</v>
      </c>
      <c r="T411" s="1">
        <v>11.305999999999999</v>
      </c>
      <c r="U411" s="1">
        <v>5.5</v>
      </c>
    </row>
    <row r="412" spans="2:21" ht="21" customHeight="1" x14ac:dyDescent="0.3">
      <c r="B412" s="5" t="s">
        <v>443</v>
      </c>
      <c r="C412" s="5" t="s">
        <v>23</v>
      </c>
      <c r="D412" s="5" t="s">
        <v>24</v>
      </c>
      <c r="E412" s="5" t="s">
        <v>1036</v>
      </c>
      <c r="F412" s="5" t="s">
        <v>1040</v>
      </c>
      <c r="G412" s="5" t="s">
        <v>25</v>
      </c>
      <c r="H412" s="5" t="s">
        <v>19</v>
      </c>
      <c r="I412" s="5" t="s">
        <v>44</v>
      </c>
      <c r="J412" s="5">
        <v>23.82</v>
      </c>
      <c r="K412" s="5">
        <v>5</v>
      </c>
      <c r="L412" s="5">
        <v>5.9550000000000001</v>
      </c>
      <c r="M412" s="5">
        <v>125.05500000000001</v>
      </c>
      <c r="N412" s="6">
        <v>43493</v>
      </c>
      <c r="O412" s="7">
        <v>0.80833333333333324</v>
      </c>
      <c r="P412" s="5" t="s">
        <v>21</v>
      </c>
      <c r="Q412" s="5">
        <v>119.1</v>
      </c>
      <c r="R412" s="16">
        <f>Table1[[#This Row],[Selling Price]]-10</f>
        <v>109.1</v>
      </c>
      <c r="S412" s="18">
        <f>Table1[[#This Row],[Selling Price]]-Table1[[#This Row],[Cost Price]]</f>
        <v>10</v>
      </c>
      <c r="T412" s="5">
        <v>5.9550000000000001</v>
      </c>
      <c r="U412" s="5">
        <v>5.4</v>
      </c>
    </row>
    <row r="413" spans="2:21" ht="21" customHeight="1" x14ac:dyDescent="0.3">
      <c r="B413" s="1" t="s">
        <v>444</v>
      </c>
      <c r="C413" s="1" t="s">
        <v>40</v>
      </c>
      <c r="D413" s="1" t="s">
        <v>41</v>
      </c>
      <c r="E413" s="1" t="s">
        <v>1037</v>
      </c>
      <c r="F413" s="1" t="s">
        <v>1039</v>
      </c>
      <c r="G413" s="1" t="s">
        <v>25</v>
      </c>
      <c r="H413" s="1" t="s">
        <v>19</v>
      </c>
      <c r="I413" s="1" t="s">
        <v>20</v>
      </c>
      <c r="J413" s="1">
        <v>34.21</v>
      </c>
      <c r="K413" s="1">
        <v>10</v>
      </c>
      <c r="L413" s="1">
        <v>17.105</v>
      </c>
      <c r="M413" s="1">
        <v>359.20499999999998</v>
      </c>
      <c r="N413" s="2">
        <v>43497</v>
      </c>
      <c r="O413" s="3">
        <v>0.54166666666666663</v>
      </c>
      <c r="P413" s="1" t="s">
        <v>27</v>
      </c>
      <c r="Q413" s="1">
        <v>342.1</v>
      </c>
      <c r="R413" s="15">
        <f>Table1[[#This Row],[Selling Price]]-10</f>
        <v>332.1</v>
      </c>
      <c r="S413" s="17">
        <f>Table1[[#This Row],[Selling Price]]-Table1[[#This Row],[Cost Price]]</f>
        <v>10</v>
      </c>
      <c r="T413" s="1">
        <v>17.105</v>
      </c>
      <c r="U413" s="1">
        <v>5.0999999999999996</v>
      </c>
    </row>
    <row r="414" spans="2:21" ht="21" customHeight="1" x14ac:dyDescent="0.3">
      <c r="B414" s="5" t="s">
        <v>445</v>
      </c>
      <c r="C414" s="5" t="s">
        <v>40</v>
      </c>
      <c r="D414" s="5" t="s">
        <v>41</v>
      </c>
      <c r="E414" s="5" t="s">
        <v>1037</v>
      </c>
      <c r="F414" s="5" t="s">
        <v>1039</v>
      </c>
      <c r="G414" s="5" t="s">
        <v>25</v>
      </c>
      <c r="H414" s="5" t="s">
        <v>29</v>
      </c>
      <c r="I414" s="5" t="s">
        <v>34</v>
      </c>
      <c r="J414" s="5">
        <v>21.87</v>
      </c>
      <c r="K414" s="5">
        <v>2</v>
      </c>
      <c r="L414" s="5">
        <v>2.1869999999999998</v>
      </c>
      <c r="M414" s="5">
        <v>45.927</v>
      </c>
      <c r="N414" s="6">
        <v>43490</v>
      </c>
      <c r="O414" s="7">
        <v>0.60347222222222219</v>
      </c>
      <c r="P414" s="5" t="s">
        <v>21</v>
      </c>
      <c r="Q414" s="5">
        <v>43.74</v>
      </c>
      <c r="R414" s="16">
        <f>Table1[[#This Row],[Selling Price]]-10</f>
        <v>33.74</v>
      </c>
      <c r="S414" s="18">
        <f>Table1[[#This Row],[Selling Price]]-Table1[[#This Row],[Cost Price]]</f>
        <v>10</v>
      </c>
      <c r="T414" s="5">
        <v>2.1869999999999998</v>
      </c>
      <c r="U414" s="5">
        <v>6.9</v>
      </c>
    </row>
    <row r="415" spans="2:21" ht="21" customHeight="1" x14ac:dyDescent="0.3">
      <c r="B415" s="1" t="s">
        <v>446</v>
      </c>
      <c r="C415" s="1" t="s">
        <v>16</v>
      </c>
      <c r="D415" s="1" t="s">
        <v>17</v>
      </c>
      <c r="E415" s="1" t="s">
        <v>1035</v>
      </c>
      <c r="F415" s="1" t="s">
        <v>1039</v>
      </c>
      <c r="G415" s="1" t="s">
        <v>18</v>
      </c>
      <c r="H415" s="1" t="s">
        <v>29</v>
      </c>
      <c r="I415" s="1" t="s">
        <v>20</v>
      </c>
      <c r="J415" s="1">
        <v>20.97</v>
      </c>
      <c r="K415" s="1">
        <v>5</v>
      </c>
      <c r="L415" s="1">
        <v>5.2424999999999997</v>
      </c>
      <c r="M415" s="1">
        <v>110.0925</v>
      </c>
      <c r="N415" s="2">
        <v>43556</v>
      </c>
      <c r="O415" s="3">
        <v>0.55625000000000002</v>
      </c>
      <c r="P415" s="1" t="s">
        <v>27</v>
      </c>
      <c r="Q415" s="1">
        <v>104.85</v>
      </c>
      <c r="R415" s="15">
        <f>Table1[[#This Row],[Selling Price]]-10</f>
        <v>94.85</v>
      </c>
      <c r="S415" s="17">
        <f>Table1[[#This Row],[Selling Price]]-Table1[[#This Row],[Cost Price]]</f>
        <v>10</v>
      </c>
      <c r="T415" s="1">
        <v>5.2424999999999997</v>
      </c>
      <c r="U415" s="1">
        <v>7.8</v>
      </c>
    </row>
    <row r="416" spans="2:21" ht="21" customHeight="1" x14ac:dyDescent="0.3">
      <c r="B416" s="5" t="s">
        <v>447</v>
      </c>
      <c r="C416" s="5" t="s">
        <v>16</v>
      </c>
      <c r="D416" s="5" t="s">
        <v>17</v>
      </c>
      <c r="E416" s="5" t="s">
        <v>1035</v>
      </c>
      <c r="F416" s="5" t="s">
        <v>1039</v>
      </c>
      <c r="G416" s="5" t="s">
        <v>25</v>
      </c>
      <c r="H416" s="5" t="s">
        <v>29</v>
      </c>
      <c r="I416" s="5" t="s">
        <v>34</v>
      </c>
      <c r="J416" s="5">
        <v>25.84</v>
      </c>
      <c r="K416" s="5">
        <v>3</v>
      </c>
      <c r="L416" s="5">
        <v>3.8759999999999999</v>
      </c>
      <c r="M416" s="5">
        <v>81.396000000000001</v>
      </c>
      <c r="N416" s="6">
        <v>43741</v>
      </c>
      <c r="O416" s="7">
        <v>0.78819444444444453</v>
      </c>
      <c r="P416" s="5" t="s">
        <v>21</v>
      </c>
      <c r="Q416" s="5">
        <v>77.52</v>
      </c>
      <c r="R416" s="16">
        <f>Table1[[#This Row],[Selling Price]]-10</f>
        <v>67.52</v>
      </c>
      <c r="S416" s="18">
        <f>Table1[[#This Row],[Selling Price]]-Table1[[#This Row],[Cost Price]]</f>
        <v>10</v>
      </c>
      <c r="T416" s="5">
        <v>3.8759999999999999</v>
      </c>
      <c r="U416" s="5">
        <v>6.6</v>
      </c>
    </row>
    <row r="417" spans="2:21" ht="21" customHeight="1" x14ac:dyDescent="0.3">
      <c r="B417" s="1" t="s">
        <v>448</v>
      </c>
      <c r="C417" s="1" t="s">
        <v>16</v>
      </c>
      <c r="D417" s="1" t="s">
        <v>17</v>
      </c>
      <c r="E417" s="1" t="s">
        <v>1035</v>
      </c>
      <c r="F417" s="1" t="s">
        <v>1039</v>
      </c>
      <c r="G417" s="1" t="s">
        <v>25</v>
      </c>
      <c r="H417" s="1" t="s">
        <v>29</v>
      </c>
      <c r="I417" s="1" t="s">
        <v>30</v>
      </c>
      <c r="J417" s="1">
        <v>50.93</v>
      </c>
      <c r="K417" s="1">
        <v>8</v>
      </c>
      <c r="L417" s="1">
        <v>20.372</v>
      </c>
      <c r="M417" s="1">
        <v>427.81200000000001</v>
      </c>
      <c r="N417" s="2">
        <v>43546</v>
      </c>
      <c r="O417" s="3">
        <v>0.81666666666666676</v>
      </c>
      <c r="P417" s="1" t="s">
        <v>21</v>
      </c>
      <c r="Q417" s="1">
        <v>407.44</v>
      </c>
      <c r="R417" s="15">
        <f>Table1[[#This Row],[Selling Price]]-10</f>
        <v>397.44</v>
      </c>
      <c r="S417" s="17">
        <f>Table1[[#This Row],[Selling Price]]-Table1[[#This Row],[Cost Price]]</f>
        <v>10</v>
      </c>
      <c r="T417" s="1">
        <v>20.372</v>
      </c>
      <c r="U417" s="1">
        <v>9.1999999999999993</v>
      </c>
    </row>
    <row r="418" spans="2:21" ht="21" customHeight="1" x14ac:dyDescent="0.3">
      <c r="B418" s="5" t="s">
        <v>449</v>
      </c>
      <c r="C418" s="5" t="s">
        <v>40</v>
      </c>
      <c r="D418" s="5" t="s">
        <v>41</v>
      </c>
      <c r="E418" s="5" t="s">
        <v>1037</v>
      </c>
      <c r="F418" s="5" t="s">
        <v>1039</v>
      </c>
      <c r="G418" s="5" t="s">
        <v>25</v>
      </c>
      <c r="H418" s="5" t="s">
        <v>29</v>
      </c>
      <c r="I418" s="5" t="s">
        <v>20</v>
      </c>
      <c r="J418" s="5">
        <v>96.11</v>
      </c>
      <c r="K418" s="5">
        <v>1</v>
      </c>
      <c r="L418" s="5">
        <v>4.8055000000000003</v>
      </c>
      <c r="M418" s="5">
        <v>100.91549999999999</v>
      </c>
      <c r="N418" s="6">
        <v>43490</v>
      </c>
      <c r="O418" s="7">
        <v>0.68611111111111101</v>
      </c>
      <c r="P418" s="5" t="s">
        <v>21</v>
      </c>
      <c r="Q418" s="5">
        <v>96.11</v>
      </c>
      <c r="R418" s="16">
        <f>Table1[[#This Row],[Selling Price]]-10</f>
        <v>86.11</v>
      </c>
      <c r="S418" s="18">
        <f>Table1[[#This Row],[Selling Price]]-Table1[[#This Row],[Cost Price]]</f>
        <v>10</v>
      </c>
      <c r="T418" s="5">
        <v>4.8055000000000003</v>
      </c>
      <c r="U418" s="5">
        <v>7.8</v>
      </c>
    </row>
    <row r="419" spans="2:21" ht="21" customHeight="1" x14ac:dyDescent="0.3">
      <c r="B419" s="1" t="s">
        <v>450</v>
      </c>
      <c r="C419" s="1" t="s">
        <v>23</v>
      </c>
      <c r="D419" s="1" t="s">
        <v>24</v>
      </c>
      <c r="E419" s="1" t="s">
        <v>1036</v>
      </c>
      <c r="F419" s="1" t="s">
        <v>1040</v>
      </c>
      <c r="G419" s="1" t="s">
        <v>25</v>
      </c>
      <c r="H419" s="1" t="s">
        <v>19</v>
      </c>
      <c r="I419" s="1" t="s">
        <v>30</v>
      </c>
      <c r="J419" s="1">
        <v>45.38</v>
      </c>
      <c r="K419" s="1">
        <v>4</v>
      </c>
      <c r="L419" s="1">
        <v>9.0760000000000005</v>
      </c>
      <c r="M419" s="1">
        <v>190.596</v>
      </c>
      <c r="N419" s="2">
        <v>43678</v>
      </c>
      <c r="O419" s="3">
        <v>0.57500000000000007</v>
      </c>
      <c r="P419" s="1" t="s">
        <v>31</v>
      </c>
      <c r="Q419" s="1">
        <v>181.52</v>
      </c>
      <c r="R419" s="15">
        <f>Table1[[#This Row],[Selling Price]]-10</f>
        <v>171.52</v>
      </c>
      <c r="S419" s="17">
        <f>Table1[[#This Row],[Selling Price]]-Table1[[#This Row],[Cost Price]]</f>
        <v>10</v>
      </c>
      <c r="T419" s="1">
        <v>9.0760000000000005</v>
      </c>
      <c r="U419" s="1">
        <v>8.6999999999999993</v>
      </c>
    </row>
    <row r="420" spans="2:21" ht="21" customHeight="1" x14ac:dyDescent="0.3">
      <c r="B420" s="5" t="s">
        <v>451</v>
      </c>
      <c r="C420" s="5" t="s">
        <v>23</v>
      </c>
      <c r="D420" s="5" t="s">
        <v>24</v>
      </c>
      <c r="E420" s="5" t="s">
        <v>1036</v>
      </c>
      <c r="F420" s="5" t="s">
        <v>1040</v>
      </c>
      <c r="G420" s="5" t="s">
        <v>18</v>
      </c>
      <c r="H420" s="5" t="s">
        <v>19</v>
      </c>
      <c r="I420" s="5" t="s">
        <v>20</v>
      </c>
      <c r="J420" s="5">
        <v>81.510000000000005</v>
      </c>
      <c r="K420" s="5">
        <v>1</v>
      </c>
      <c r="L420" s="5">
        <v>4.0754999999999999</v>
      </c>
      <c r="M420" s="5">
        <v>85.585499999999996</v>
      </c>
      <c r="N420" s="6">
        <v>43487</v>
      </c>
      <c r="O420" s="7">
        <v>0.45624999999999999</v>
      </c>
      <c r="P420" s="5" t="s">
        <v>21</v>
      </c>
      <c r="Q420" s="5">
        <v>81.510000000000005</v>
      </c>
      <c r="R420" s="16">
        <f>Table1[[#This Row],[Selling Price]]-10</f>
        <v>71.510000000000005</v>
      </c>
      <c r="S420" s="18">
        <f>Table1[[#This Row],[Selling Price]]-Table1[[#This Row],[Cost Price]]</f>
        <v>10</v>
      </c>
      <c r="T420" s="5">
        <v>4.0754999999999999</v>
      </c>
      <c r="U420" s="5">
        <v>9.1999999999999993</v>
      </c>
    </row>
    <row r="421" spans="2:21" ht="21" customHeight="1" x14ac:dyDescent="0.3">
      <c r="B421" s="1" t="s">
        <v>452</v>
      </c>
      <c r="C421" s="1" t="s">
        <v>40</v>
      </c>
      <c r="D421" s="1" t="s">
        <v>41</v>
      </c>
      <c r="E421" s="1" t="s">
        <v>1037</v>
      </c>
      <c r="F421" s="1" t="s">
        <v>1039</v>
      </c>
      <c r="G421" s="1" t="s">
        <v>25</v>
      </c>
      <c r="H421" s="1" t="s">
        <v>19</v>
      </c>
      <c r="I421" s="1" t="s">
        <v>20</v>
      </c>
      <c r="J421" s="1">
        <v>57.22</v>
      </c>
      <c r="K421" s="1">
        <v>2</v>
      </c>
      <c r="L421" s="1">
        <v>5.7220000000000004</v>
      </c>
      <c r="M421" s="1">
        <v>120.16200000000001</v>
      </c>
      <c r="N421" s="2">
        <v>43800</v>
      </c>
      <c r="O421" s="3">
        <v>0.71736111111111101</v>
      </c>
      <c r="P421" s="1" t="s">
        <v>21</v>
      </c>
      <c r="Q421" s="1">
        <v>114.44</v>
      </c>
      <c r="R421" s="15">
        <f>Table1[[#This Row],[Selling Price]]-10</f>
        <v>104.44</v>
      </c>
      <c r="S421" s="17">
        <f>Table1[[#This Row],[Selling Price]]-Table1[[#This Row],[Cost Price]]</f>
        <v>10</v>
      </c>
      <c r="T421" s="1">
        <v>5.7220000000000004</v>
      </c>
      <c r="U421" s="1">
        <v>8.3000000000000007</v>
      </c>
    </row>
    <row r="422" spans="2:21" ht="21" customHeight="1" x14ac:dyDescent="0.3">
      <c r="B422" s="5" t="s">
        <v>453</v>
      </c>
      <c r="C422" s="5" t="s">
        <v>16</v>
      </c>
      <c r="D422" s="5" t="s">
        <v>17</v>
      </c>
      <c r="E422" s="5" t="s">
        <v>1035</v>
      </c>
      <c r="F422" s="5" t="s">
        <v>1039</v>
      </c>
      <c r="G422" s="5" t="s">
        <v>18</v>
      </c>
      <c r="H422" s="5" t="s">
        <v>19</v>
      </c>
      <c r="I422" s="5" t="s">
        <v>26</v>
      </c>
      <c r="J422" s="5">
        <v>25.22</v>
      </c>
      <c r="K422" s="5">
        <v>7</v>
      </c>
      <c r="L422" s="5">
        <v>8.827</v>
      </c>
      <c r="M422" s="5">
        <v>185.36699999999999</v>
      </c>
      <c r="N422" s="6">
        <v>43557</v>
      </c>
      <c r="O422" s="7">
        <v>0.43263888888888885</v>
      </c>
      <c r="P422" s="5" t="s">
        <v>27</v>
      </c>
      <c r="Q422" s="5">
        <v>176.54</v>
      </c>
      <c r="R422" s="16">
        <f>Table1[[#This Row],[Selling Price]]-10</f>
        <v>166.54</v>
      </c>
      <c r="S422" s="18">
        <f>Table1[[#This Row],[Selling Price]]-Table1[[#This Row],[Cost Price]]</f>
        <v>10</v>
      </c>
      <c r="T422" s="5">
        <v>8.827</v>
      </c>
      <c r="U422" s="5">
        <v>8.1999999999999993</v>
      </c>
    </row>
    <row r="423" spans="2:21" ht="21" customHeight="1" x14ac:dyDescent="0.3">
      <c r="B423" s="1" t="s">
        <v>454</v>
      </c>
      <c r="C423" s="1" t="s">
        <v>23</v>
      </c>
      <c r="D423" s="1" t="s">
        <v>24</v>
      </c>
      <c r="E423" s="1" t="s">
        <v>1036</v>
      </c>
      <c r="F423" s="1" t="s">
        <v>1040</v>
      </c>
      <c r="G423" s="1" t="s">
        <v>18</v>
      </c>
      <c r="H423" s="1" t="s">
        <v>19</v>
      </c>
      <c r="I423" s="1" t="s">
        <v>42</v>
      </c>
      <c r="J423" s="1">
        <v>38.6</v>
      </c>
      <c r="K423" s="1">
        <v>3</v>
      </c>
      <c r="L423" s="1">
        <v>5.79</v>
      </c>
      <c r="M423" s="1">
        <v>121.59</v>
      </c>
      <c r="N423" s="2">
        <v>43552</v>
      </c>
      <c r="O423" s="3">
        <v>0.58124999999999993</v>
      </c>
      <c r="P423" s="1" t="s">
        <v>21</v>
      </c>
      <c r="Q423" s="1">
        <v>115.8</v>
      </c>
      <c r="R423" s="15">
        <f>Table1[[#This Row],[Selling Price]]-10</f>
        <v>105.8</v>
      </c>
      <c r="S423" s="17">
        <f>Table1[[#This Row],[Selling Price]]-Table1[[#This Row],[Cost Price]]</f>
        <v>10</v>
      </c>
      <c r="T423" s="1">
        <v>5.79</v>
      </c>
      <c r="U423" s="1">
        <v>7.5</v>
      </c>
    </row>
    <row r="424" spans="2:21" ht="21" customHeight="1" x14ac:dyDescent="0.3">
      <c r="B424" s="5" t="s">
        <v>455</v>
      </c>
      <c r="C424" s="5" t="s">
        <v>23</v>
      </c>
      <c r="D424" s="5" t="s">
        <v>24</v>
      </c>
      <c r="E424" s="5" t="s">
        <v>1036</v>
      </c>
      <c r="F424" s="5" t="s">
        <v>1040</v>
      </c>
      <c r="G424" s="5" t="s">
        <v>25</v>
      </c>
      <c r="H424" s="5" t="s">
        <v>19</v>
      </c>
      <c r="I424" s="5" t="s">
        <v>26</v>
      </c>
      <c r="J424" s="5">
        <v>84.05</v>
      </c>
      <c r="K424" s="5">
        <v>3</v>
      </c>
      <c r="L424" s="5">
        <v>12.6075</v>
      </c>
      <c r="M424" s="5">
        <v>264.75749999999999</v>
      </c>
      <c r="N424" s="6">
        <v>43488</v>
      </c>
      <c r="O424" s="7">
        <v>0.56180555555555556</v>
      </c>
      <c r="P424" s="5" t="s">
        <v>27</v>
      </c>
      <c r="Q424" s="5">
        <v>252.15</v>
      </c>
      <c r="R424" s="16">
        <f>Table1[[#This Row],[Selling Price]]-10</f>
        <v>242.15</v>
      </c>
      <c r="S424" s="18">
        <f>Table1[[#This Row],[Selling Price]]-Table1[[#This Row],[Cost Price]]</f>
        <v>10</v>
      </c>
      <c r="T424" s="5">
        <v>12.6075</v>
      </c>
      <c r="U424" s="5">
        <v>9.8000000000000007</v>
      </c>
    </row>
    <row r="425" spans="2:21" ht="21" customHeight="1" x14ac:dyDescent="0.3">
      <c r="B425" s="1" t="s">
        <v>456</v>
      </c>
      <c r="C425" s="1" t="s">
        <v>23</v>
      </c>
      <c r="D425" s="1" t="s">
        <v>24</v>
      </c>
      <c r="E425" s="1" t="s">
        <v>1036</v>
      </c>
      <c r="F425" s="1" t="s">
        <v>1040</v>
      </c>
      <c r="G425" s="1" t="s">
        <v>18</v>
      </c>
      <c r="H425" s="1" t="s">
        <v>19</v>
      </c>
      <c r="I425" s="1" t="s">
        <v>44</v>
      </c>
      <c r="J425" s="1">
        <v>97.21</v>
      </c>
      <c r="K425" s="1">
        <v>10</v>
      </c>
      <c r="L425" s="1">
        <v>48.604999999999997</v>
      </c>
      <c r="M425" s="1">
        <v>1020.705</v>
      </c>
      <c r="N425" s="2">
        <v>43679</v>
      </c>
      <c r="O425" s="3">
        <v>0.54166666666666663</v>
      </c>
      <c r="P425" s="1" t="s">
        <v>31</v>
      </c>
      <c r="Q425" s="1">
        <v>972.1</v>
      </c>
      <c r="R425" s="15">
        <f>Table1[[#This Row],[Selling Price]]-10</f>
        <v>962.1</v>
      </c>
      <c r="S425" s="17">
        <f>Table1[[#This Row],[Selling Price]]-Table1[[#This Row],[Cost Price]]</f>
        <v>10</v>
      </c>
      <c r="T425" s="1">
        <v>48.604999999999997</v>
      </c>
      <c r="U425" s="1">
        <v>8.6999999999999993</v>
      </c>
    </row>
    <row r="426" spans="2:21" ht="21" customHeight="1" x14ac:dyDescent="0.3">
      <c r="B426" s="5" t="s">
        <v>457</v>
      </c>
      <c r="C426" s="5" t="s">
        <v>40</v>
      </c>
      <c r="D426" s="5" t="s">
        <v>41</v>
      </c>
      <c r="E426" s="5" t="s">
        <v>1037</v>
      </c>
      <c r="F426" s="5" t="s">
        <v>1039</v>
      </c>
      <c r="G426" s="5" t="s">
        <v>18</v>
      </c>
      <c r="H426" s="5" t="s">
        <v>29</v>
      </c>
      <c r="I426" s="5" t="s">
        <v>44</v>
      </c>
      <c r="J426" s="5">
        <v>25.42</v>
      </c>
      <c r="K426" s="5">
        <v>8</v>
      </c>
      <c r="L426" s="5">
        <v>10.167999999999999</v>
      </c>
      <c r="M426" s="5">
        <v>213.52799999999999</v>
      </c>
      <c r="N426" s="6">
        <v>43543</v>
      </c>
      <c r="O426" s="7">
        <v>0.8208333333333333</v>
      </c>
      <c r="P426" s="5" t="s">
        <v>31</v>
      </c>
      <c r="Q426" s="5">
        <v>203.36</v>
      </c>
      <c r="R426" s="16">
        <f>Table1[[#This Row],[Selling Price]]-10</f>
        <v>193.36</v>
      </c>
      <c r="S426" s="18">
        <f>Table1[[#This Row],[Selling Price]]-Table1[[#This Row],[Cost Price]]</f>
        <v>10</v>
      </c>
      <c r="T426" s="5">
        <v>10.167999999999999</v>
      </c>
      <c r="U426" s="5">
        <v>6.7</v>
      </c>
    </row>
    <row r="427" spans="2:21" ht="21" customHeight="1" x14ac:dyDescent="0.3">
      <c r="B427" s="1" t="s">
        <v>458</v>
      </c>
      <c r="C427" s="1" t="s">
        <v>23</v>
      </c>
      <c r="D427" s="1" t="s">
        <v>24</v>
      </c>
      <c r="E427" s="1" t="s">
        <v>1036</v>
      </c>
      <c r="F427" s="1" t="s">
        <v>1040</v>
      </c>
      <c r="G427" s="1" t="s">
        <v>25</v>
      </c>
      <c r="H427" s="1" t="s">
        <v>29</v>
      </c>
      <c r="I427" s="1" t="s">
        <v>44</v>
      </c>
      <c r="J427" s="1">
        <v>16.28</v>
      </c>
      <c r="K427" s="1">
        <v>1</v>
      </c>
      <c r="L427" s="1">
        <v>0.81399999999999995</v>
      </c>
      <c r="M427" s="1">
        <v>17.094000000000001</v>
      </c>
      <c r="N427" s="2">
        <v>43711</v>
      </c>
      <c r="O427" s="3">
        <v>0.65</v>
      </c>
      <c r="P427" s="1" t="s">
        <v>27</v>
      </c>
      <c r="Q427" s="1">
        <v>16.28</v>
      </c>
      <c r="R427" s="15">
        <f>Table1[[#This Row],[Selling Price]]-10</f>
        <v>6.2800000000000011</v>
      </c>
      <c r="S427" s="17">
        <f>Table1[[#This Row],[Selling Price]]-Table1[[#This Row],[Cost Price]]</f>
        <v>10</v>
      </c>
      <c r="T427" s="1">
        <v>0.81399999999999995</v>
      </c>
      <c r="U427" s="1">
        <v>5</v>
      </c>
    </row>
    <row r="428" spans="2:21" ht="21" customHeight="1" x14ac:dyDescent="0.3">
      <c r="B428" s="5" t="s">
        <v>459</v>
      </c>
      <c r="C428" s="5" t="s">
        <v>40</v>
      </c>
      <c r="D428" s="5" t="s">
        <v>41</v>
      </c>
      <c r="E428" s="5" t="s">
        <v>1037</v>
      </c>
      <c r="F428" s="5" t="s">
        <v>1039</v>
      </c>
      <c r="G428" s="5" t="s">
        <v>18</v>
      </c>
      <c r="H428" s="5" t="s">
        <v>29</v>
      </c>
      <c r="I428" s="5" t="s">
        <v>44</v>
      </c>
      <c r="J428" s="5">
        <v>40.61</v>
      </c>
      <c r="K428" s="5">
        <v>9</v>
      </c>
      <c r="L428" s="5">
        <v>18.2745</v>
      </c>
      <c r="M428" s="5">
        <v>383.7645</v>
      </c>
      <c r="N428" s="6">
        <v>43497</v>
      </c>
      <c r="O428" s="7">
        <v>0.56944444444444442</v>
      </c>
      <c r="P428" s="5" t="s">
        <v>27</v>
      </c>
      <c r="Q428" s="5">
        <v>365.49</v>
      </c>
      <c r="R428" s="16">
        <f>Table1[[#This Row],[Selling Price]]-10</f>
        <v>355.49</v>
      </c>
      <c r="S428" s="18">
        <f>Table1[[#This Row],[Selling Price]]-Table1[[#This Row],[Cost Price]]</f>
        <v>10</v>
      </c>
      <c r="T428" s="5">
        <v>18.2745</v>
      </c>
      <c r="U428" s="5">
        <v>7</v>
      </c>
    </row>
    <row r="429" spans="2:21" ht="21" customHeight="1" x14ac:dyDescent="0.3">
      <c r="B429" s="1" t="s">
        <v>460</v>
      </c>
      <c r="C429" s="1" t="s">
        <v>16</v>
      </c>
      <c r="D429" s="1" t="s">
        <v>17</v>
      </c>
      <c r="E429" s="1" t="s">
        <v>1035</v>
      </c>
      <c r="F429" s="1" t="s">
        <v>1039</v>
      </c>
      <c r="G429" s="1" t="s">
        <v>18</v>
      </c>
      <c r="H429" s="1" t="s">
        <v>29</v>
      </c>
      <c r="I429" s="1" t="s">
        <v>20</v>
      </c>
      <c r="J429" s="1">
        <v>53.17</v>
      </c>
      <c r="K429" s="1">
        <v>7</v>
      </c>
      <c r="L429" s="1">
        <v>18.609500000000001</v>
      </c>
      <c r="M429" s="1">
        <v>390.79950000000002</v>
      </c>
      <c r="N429" s="2">
        <v>43486</v>
      </c>
      <c r="O429" s="3">
        <v>0.75069444444444444</v>
      </c>
      <c r="P429" s="1" t="s">
        <v>27</v>
      </c>
      <c r="Q429" s="1">
        <v>372.19</v>
      </c>
      <c r="R429" s="15">
        <f>Table1[[#This Row],[Selling Price]]-10</f>
        <v>362.19</v>
      </c>
      <c r="S429" s="17">
        <f>Table1[[#This Row],[Selling Price]]-Table1[[#This Row],[Cost Price]]</f>
        <v>10</v>
      </c>
      <c r="T429" s="1">
        <v>18.609500000000001</v>
      </c>
      <c r="U429" s="1">
        <v>8.9</v>
      </c>
    </row>
    <row r="430" spans="2:21" ht="21" customHeight="1" x14ac:dyDescent="0.3">
      <c r="B430" s="5" t="s">
        <v>461</v>
      </c>
      <c r="C430" s="5" t="s">
        <v>40</v>
      </c>
      <c r="D430" s="5" t="s">
        <v>41</v>
      </c>
      <c r="E430" s="5" t="s">
        <v>1037</v>
      </c>
      <c r="F430" s="5" t="s">
        <v>1039</v>
      </c>
      <c r="G430" s="5" t="s">
        <v>18</v>
      </c>
      <c r="H430" s="5" t="s">
        <v>19</v>
      </c>
      <c r="I430" s="5" t="s">
        <v>42</v>
      </c>
      <c r="J430" s="5">
        <v>20.87</v>
      </c>
      <c r="K430" s="5">
        <v>3</v>
      </c>
      <c r="L430" s="5">
        <v>3.1305000000000001</v>
      </c>
      <c r="M430" s="5">
        <v>65.740499999999997</v>
      </c>
      <c r="N430" s="6">
        <v>43544</v>
      </c>
      <c r="O430" s="7">
        <v>0.57847222222222217</v>
      </c>
      <c r="P430" s="5" t="s">
        <v>31</v>
      </c>
      <c r="Q430" s="5">
        <v>62.61</v>
      </c>
      <c r="R430" s="16">
        <f>Table1[[#This Row],[Selling Price]]-10</f>
        <v>52.61</v>
      </c>
      <c r="S430" s="18">
        <f>Table1[[#This Row],[Selling Price]]-Table1[[#This Row],[Cost Price]]</f>
        <v>10</v>
      </c>
      <c r="T430" s="5">
        <v>3.1305000000000001</v>
      </c>
      <c r="U430" s="5">
        <v>8</v>
      </c>
    </row>
    <row r="431" spans="2:21" ht="21" customHeight="1" x14ac:dyDescent="0.3">
      <c r="B431" s="1" t="s">
        <v>462</v>
      </c>
      <c r="C431" s="1" t="s">
        <v>40</v>
      </c>
      <c r="D431" s="1" t="s">
        <v>41</v>
      </c>
      <c r="E431" s="1" t="s">
        <v>1037</v>
      </c>
      <c r="F431" s="1" t="s">
        <v>1039</v>
      </c>
      <c r="G431" s="1" t="s">
        <v>25</v>
      </c>
      <c r="H431" s="1" t="s">
        <v>29</v>
      </c>
      <c r="I431" s="1" t="s">
        <v>34</v>
      </c>
      <c r="J431" s="1">
        <v>67.27</v>
      </c>
      <c r="K431" s="1">
        <v>5</v>
      </c>
      <c r="L431" s="1">
        <v>16.817499999999999</v>
      </c>
      <c r="M431" s="1">
        <v>353.16750000000002</v>
      </c>
      <c r="N431" s="2">
        <v>43523</v>
      </c>
      <c r="O431" s="3">
        <v>0.7270833333333333</v>
      </c>
      <c r="P431" s="1" t="s">
        <v>27</v>
      </c>
      <c r="Q431" s="1">
        <v>336.35</v>
      </c>
      <c r="R431" s="15">
        <f>Table1[[#This Row],[Selling Price]]-10</f>
        <v>326.35000000000002</v>
      </c>
      <c r="S431" s="17">
        <f>Table1[[#This Row],[Selling Price]]-Table1[[#This Row],[Cost Price]]</f>
        <v>10</v>
      </c>
      <c r="T431" s="1">
        <v>16.817499999999999</v>
      </c>
      <c r="U431" s="1">
        <v>6.9</v>
      </c>
    </row>
    <row r="432" spans="2:21" ht="21" customHeight="1" x14ac:dyDescent="0.3">
      <c r="B432" s="5" t="s">
        <v>463</v>
      </c>
      <c r="C432" s="5" t="s">
        <v>16</v>
      </c>
      <c r="D432" s="5" t="s">
        <v>17</v>
      </c>
      <c r="E432" s="5" t="s">
        <v>1035</v>
      </c>
      <c r="F432" s="5" t="s">
        <v>1039</v>
      </c>
      <c r="G432" s="5" t="s">
        <v>18</v>
      </c>
      <c r="H432" s="5" t="s">
        <v>19</v>
      </c>
      <c r="I432" s="5" t="s">
        <v>30</v>
      </c>
      <c r="J432" s="5">
        <v>90.65</v>
      </c>
      <c r="K432" s="5">
        <v>10</v>
      </c>
      <c r="L432" s="5">
        <v>45.325000000000003</v>
      </c>
      <c r="M432" s="5">
        <v>951.82500000000005</v>
      </c>
      <c r="N432" s="6">
        <v>43680</v>
      </c>
      <c r="O432" s="7">
        <v>0.45347222222222222</v>
      </c>
      <c r="P432" s="5" t="s">
        <v>21</v>
      </c>
      <c r="Q432" s="5">
        <v>906.5</v>
      </c>
      <c r="R432" s="16">
        <f>Table1[[#This Row],[Selling Price]]-10</f>
        <v>896.5</v>
      </c>
      <c r="S432" s="18">
        <f>Table1[[#This Row],[Selling Price]]-Table1[[#This Row],[Cost Price]]</f>
        <v>10</v>
      </c>
      <c r="T432" s="5">
        <v>45.325000000000003</v>
      </c>
      <c r="U432" s="5">
        <v>7.3</v>
      </c>
    </row>
    <row r="433" spans="2:21" ht="21" customHeight="1" x14ac:dyDescent="0.3">
      <c r="B433" s="1" t="s">
        <v>464</v>
      </c>
      <c r="C433" s="1" t="s">
        <v>40</v>
      </c>
      <c r="D433" s="1" t="s">
        <v>41</v>
      </c>
      <c r="E433" s="1" t="s">
        <v>1037</v>
      </c>
      <c r="F433" s="1" t="s">
        <v>1039</v>
      </c>
      <c r="G433" s="1" t="s">
        <v>25</v>
      </c>
      <c r="H433" s="1" t="s">
        <v>29</v>
      </c>
      <c r="I433" s="1" t="s">
        <v>44</v>
      </c>
      <c r="J433" s="1">
        <v>69.08</v>
      </c>
      <c r="K433" s="1">
        <v>2</v>
      </c>
      <c r="L433" s="1">
        <v>6.9080000000000004</v>
      </c>
      <c r="M433" s="1">
        <v>145.06800000000001</v>
      </c>
      <c r="N433" s="2">
        <v>43496</v>
      </c>
      <c r="O433" s="3">
        <v>0.82500000000000007</v>
      </c>
      <c r="P433" s="1" t="s">
        <v>31</v>
      </c>
      <c r="Q433" s="1">
        <v>138.16</v>
      </c>
      <c r="R433" s="15">
        <f>Table1[[#This Row],[Selling Price]]-10</f>
        <v>128.16</v>
      </c>
      <c r="S433" s="17">
        <f>Table1[[#This Row],[Selling Price]]-Table1[[#This Row],[Cost Price]]</f>
        <v>10</v>
      </c>
      <c r="T433" s="1">
        <v>6.9080000000000004</v>
      </c>
      <c r="U433" s="1">
        <v>6.9</v>
      </c>
    </row>
    <row r="434" spans="2:21" ht="21" customHeight="1" x14ac:dyDescent="0.3">
      <c r="B434" s="5" t="s">
        <v>465</v>
      </c>
      <c r="C434" s="5" t="s">
        <v>23</v>
      </c>
      <c r="D434" s="5" t="s">
        <v>24</v>
      </c>
      <c r="E434" s="5" t="s">
        <v>1036</v>
      </c>
      <c r="F434" s="5" t="s">
        <v>1040</v>
      </c>
      <c r="G434" s="5" t="s">
        <v>25</v>
      </c>
      <c r="H434" s="5" t="s">
        <v>29</v>
      </c>
      <c r="I434" s="5" t="s">
        <v>42</v>
      </c>
      <c r="J434" s="5">
        <v>43.27</v>
      </c>
      <c r="K434" s="5">
        <v>2</v>
      </c>
      <c r="L434" s="5">
        <v>4.327</v>
      </c>
      <c r="M434" s="5">
        <v>90.867000000000004</v>
      </c>
      <c r="N434" s="6">
        <v>43680</v>
      </c>
      <c r="O434" s="7">
        <v>0.70347222222222217</v>
      </c>
      <c r="P434" s="5" t="s">
        <v>21</v>
      </c>
      <c r="Q434" s="5">
        <v>86.54</v>
      </c>
      <c r="R434" s="16">
        <f>Table1[[#This Row],[Selling Price]]-10</f>
        <v>76.540000000000006</v>
      </c>
      <c r="S434" s="18">
        <f>Table1[[#This Row],[Selling Price]]-Table1[[#This Row],[Cost Price]]</f>
        <v>10</v>
      </c>
      <c r="T434" s="5">
        <v>4.327</v>
      </c>
      <c r="U434" s="5">
        <v>5.7</v>
      </c>
    </row>
    <row r="435" spans="2:21" ht="21" customHeight="1" x14ac:dyDescent="0.3">
      <c r="B435" s="1" t="s">
        <v>466</v>
      </c>
      <c r="C435" s="1" t="s">
        <v>16</v>
      </c>
      <c r="D435" s="1" t="s">
        <v>17</v>
      </c>
      <c r="E435" s="1" t="s">
        <v>1035</v>
      </c>
      <c r="F435" s="1" t="s">
        <v>1039</v>
      </c>
      <c r="G435" s="1" t="s">
        <v>25</v>
      </c>
      <c r="H435" s="1" t="s">
        <v>19</v>
      </c>
      <c r="I435" s="1" t="s">
        <v>26</v>
      </c>
      <c r="J435" s="1">
        <v>23.46</v>
      </c>
      <c r="K435" s="1">
        <v>6</v>
      </c>
      <c r="L435" s="1">
        <v>7.0380000000000003</v>
      </c>
      <c r="M435" s="1">
        <v>147.798</v>
      </c>
      <c r="N435" s="2">
        <v>43478</v>
      </c>
      <c r="O435" s="3">
        <v>0.80138888888888893</v>
      </c>
      <c r="P435" s="1" t="s">
        <v>21</v>
      </c>
      <c r="Q435" s="1">
        <v>140.76</v>
      </c>
      <c r="R435" s="15">
        <f>Table1[[#This Row],[Selling Price]]-10</f>
        <v>130.76</v>
      </c>
      <c r="S435" s="17">
        <f>Table1[[#This Row],[Selling Price]]-Table1[[#This Row],[Cost Price]]</f>
        <v>10</v>
      </c>
      <c r="T435" s="1">
        <v>7.0380000000000003</v>
      </c>
      <c r="U435" s="1">
        <v>6.4</v>
      </c>
    </row>
    <row r="436" spans="2:21" ht="21" customHeight="1" x14ac:dyDescent="0.3">
      <c r="B436" s="5" t="s">
        <v>467</v>
      </c>
      <c r="C436" s="5" t="s">
        <v>40</v>
      </c>
      <c r="D436" s="5" t="s">
        <v>41</v>
      </c>
      <c r="E436" s="5" t="s">
        <v>1037</v>
      </c>
      <c r="F436" s="5" t="s">
        <v>1039</v>
      </c>
      <c r="G436" s="5" t="s">
        <v>25</v>
      </c>
      <c r="H436" s="5" t="s">
        <v>29</v>
      </c>
      <c r="I436" s="5" t="s">
        <v>44</v>
      </c>
      <c r="J436" s="5">
        <v>95.54</v>
      </c>
      <c r="K436" s="5">
        <v>7</v>
      </c>
      <c r="L436" s="5">
        <v>33.439</v>
      </c>
      <c r="M436" s="5">
        <v>702.21900000000005</v>
      </c>
      <c r="N436" s="6">
        <v>43711</v>
      </c>
      <c r="O436" s="7">
        <v>0.60833333333333328</v>
      </c>
      <c r="P436" s="5" t="s">
        <v>31</v>
      </c>
      <c r="Q436" s="5">
        <v>668.78</v>
      </c>
      <c r="R436" s="16">
        <f>Table1[[#This Row],[Selling Price]]-10</f>
        <v>658.78</v>
      </c>
      <c r="S436" s="18">
        <f>Table1[[#This Row],[Selling Price]]-Table1[[#This Row],[Cost Price]]</f>
        <v>10</v>
      </c>
      <c r="T436" s="5">
        <v>33.439</v>
      </c>
      <c r="U436" s="5">
        <v>9.6</v>
      </c>
    </row>
    <row r="437" spans="2:21" ht="21" customHeight="1" x14ac:dyDescent="0.3">
      <c r="B437" s="1" t="s">
        <v>468</v>
      </c>
      <c r="C437" s="1" t="s">
        <v>40</v>
      </c>
      <c r="D437" s="1" t="s">
        <v>41</v>
      </c>
      <c r="E437" s="1" t="s">
        <v>1037</v>
      </c>
      <c r="F437" s="1" t="s">
        <v>1039</v>
      </c>
      <c r="G437" s="1" t="s">
        <v>25</v>
      </c>
      <c r="H437" s="1" t="s">
        <v>19</v>
      </c>
      <c r="I437" s="1" t="s">
        <v>44</v>
      </c>
      <c r="J437" s="1">
        <v>47.44</v>
      </c>
      <c r="K437" s="1">
        <v>1</v>
      </c>
      <c r="L437" s="1">
        <v>2.3719999999999999</v>
      </c>
      <c r="M437" s="1">
        <v>49.811999999999998</v>
      </c>
      <c r="N437" s="2">
        <v>43518</v>
      </c>
      <c r="O437" s="3">
        <v>0.7631944444444444</v>
      </c>
      <c r="P437" s="1" t="s">
        <v>31</v>
      </c>
      <c r="Q437" s="1">
        <v>47.44</v>
      </c>
      <c r="R437" s="15">
        <f>Table1[[#This Row],[Selling Price]]-10</f>
        <v>37.44</v>
      </c>
      <c r="S437" s="17">
        <f>Table1[[#This Row],[Selling Price]]-Table1[[#This Row],[Cost Price]]</f>
        <v>10</v>
      </c>
      <c r="T437" s="1">
        <v>2.3719999999999999</v>
      </c>
      <c r="U437" s="1">
        <v>6.8</v>
      </c>
    </row>
    <row r="438" spans="2:21" ht="21" customHeight="1" x14ac:dyDescent="0.3">
      <c r="B438" s="5" t="s">
        <v>469</v>
      </c>
      <c r="C438" s="5" t="s">
        <v>23</v>
      </c>
      <c r="D438" s="5" t="s">
        <v>24</v>
      </c>
      <c r="E438" s="5" t="s">
        <v>1036</v>
      </c>
      <c r="F438" s="5" t="s">
        <v>1040</v>
      </c>
      <c r="G438" s="5" t="s">
        <v>25</v>
      </c>
      <c r="H438" s="5" t="s">
        <v>29</v>
      </c>
      <c r="I438" s="5" t="s">
        <v>34</v>
      </c>
      <c r="J438" s="5">
        <v>99.24</v>
      </c>
      <c r="K438" s="5">
        <v>9</v>
      </c>
      <c r="L438" s="5">
        <v>44.658000000000001</v>
      </c>
      <c r="M438" s="5">
        <v>937.81799999999998</v>
      </c>
      <c r="N438" s="6">
        <v>43543</v>
      </c>
      <c r="O438" s="7">
        <v>0.79791666666666661</v>
      </c>
      <c r="P438" s="5" t="s">
        <v>21</v>
      </c>
      <c r="Q438" s="5">
        <v>893.16</v>
      </c>
      <c r="R438" s="16">
        <f>Table1[[#This Row],[Selling Price]]-10</f>
        <v>883.16</v>
      </c>
      <c r="S438" s="18">
        <f>Table1[[#This Row],[Selling Price]]-Table1[[#This Row],[Cost Price]]</f>
        <v>10</v>
      </c>
      <c r="T438" s="5">
        <v>44.658000000000001</v>
      </c>
      <c r="U438" s="5">
        <v>9</v>
      </c>
    </row>
    <row r="439" spans="2:21" ht="21" customHeight="1" x14ac:dyDescent="0.3">
      <c r="B439" s="1" t="s">
        <v>470</v>
      </c>
      <c r="C439" s="1" t="s">
        <v>23</v>
      </c>
      <c r="D439" s="1" t="s">
        <v>24</v>
      </c>
      <c r="E439" s="1" t="s">
        <v>1036</v>
      </c>
      <c r="F439" s="1" t="s">
        <v>1040</v>
      </c>
      <c r="G439" s="1" t="s">
        <v>18</v>
      </c>
      <c r="H439" s="1" t="s">
        <v>29</v>
      </c>
      <c r="I439" s="1" t="s">
        <v>34</v>
      </c>
      <c r="J439" s="1">
        <v>82.93</v>
      </c>
      <c r="K439" s="1">
        <v>4</v>
      </c>
      <c r="L439" s="1">
        <v>16.585999999999999</v>
      </c>
      <c r="M439" s="1">
        <v>348.30599999999998</v>
      </c>
      <c r="N439" s="2">
        <v>43485</v>
      </c>
      <c r="O439" s="3">
        <v>0.70208333333333339</v>
      </c>
      <c r="P439" s="1" t="s">
        <v>21</v>
      </c>
      <c r="Q439" s="1">
        <v>331.72</v>
      </c>
      <c r="R439" s="15">
        <f>Table1[[#This Row],[Selling Price]]-10</f>
        <v>321.72000000000003</v>
      </c>
      <c r="S439" s="17">
        <f>Table1[[#This Row],[Selling Price]]-Table1[[#This Row],[Cost Price]]</f>
        <v>10</v>
      </c>
      <c r="T439" s="1">
        <v>16.585999999999999</v>
      </c>
      <c r="U439" s="1">
        <v>9.6</v>
      </c>
    </row>
    <row r="440" spans="2:21" ht="21" customHeight="1" x14ac:dyDescent="0.3">
      <c r="B440" s="5" t="s">
        <v>471</v>
      </c>
      <c r="C440" s="5" t="s">
        <v>16</v>
      </c>
      <c r="D440" s="5" t="s">
        <v>17</v>
      </c>
      <c r="E440" s="5" t="s">
        <v>1035</v>
      </c>
      <c r="F440" s="5" t="s">
        <v>1039</v>
      </c>
      <c r="G440" s="5" t="s">
        <v>25</v>
      </c>
      <c r="H440" s="5" t="s">
        <v>29</v>
      </c>
      <c r="I440" s="5" t="s">
        <v>30</v>
      </c>
      <c r="J440" s="5">
        <v>33.99</v>
      </c>
      <c r="K440" s="5">
        <v>6</v>
      </c>
      <c r="L440" s="5">
        <v>10.196999999999999</v>
      </c>
      <c r="M440" s="5">
        <v>214.137</v>
      </c>
      <c r="N440" s="6">
        <v>43680</v>
      </c>
      <c r="O440" s="7">
        <v>0.65069444444444446</v>
      </c>
      <c r="P440" s="5" t="s">
        <v>31</v>
      </c>
      <c r="Q440" s="5">
        <v>203.94</v>
      </c>
      <c r="R440" s="16">
        <f>Table1[[#This Row],[Selling Price]]-10</f>
        <v>193.94</v>
      </c>
      <c r="S440" s="18">
        <f>Table1[[#This Row],[Selling Price]]-Table1[[#This Row],[Cost Price]]</f>
        <v>10</v>
      </c>
      <c r="T440" s="5">
        <v>10.196999999999999</v>
      </c>
      <c r="U440" s="5">
        <v>7.7</v>
      </c>
    </row>
    <row r="441" spans="2:21" ht="21" customHeight="1" x14ac:dyDescent="0.3">
      <c r="B441" s="1" t="s">
        <v>472</v>
      </c>
      <c r="C441" s="1" t="s">
        <v>23</v>
      </c>
      <c r="D441" s="1" t="s">
        <v>24</v>
      </c>
      <c r="E441" s="1" t="s">
        <v>1036</v>
      </c>
      <c r="F441" s="1" t="s">
        <v>1040</v>
      </c>
      <c r="G441" s="1" t="s">
        <v>18</v>
      </c>
      <c r="H441" s="1" t="s">
        <v>29</v>
      </c>
      <c r="I441" s="1" t="s">
        <v>42</v>
      </c>
      <c r="J441" s="1">
        <v>17.04</v>
      </c>
      <c r="K441" s="1">
        <v>4</v>
      </c>
      <c r="L441" s="1">
        <v>3.4079999999999999</v>
      </c>
      <c r="M441" s="1">
        <v>71.567999999999998</v>
      </c>
      <c r="N441" s="2">
        <v>43680</v>
      </c>
      <c r="O441" s="3">
        <v>0.84375</v>
      </c>
      <c r="P441" s="1" t="s">
        <v>21</v>
      </c>
      <c r="Q441" s="1">
        <v>68.16</v>
      </c>
      <c r="R441" s="15">
        <f>Table1[[#This Row],[Selling Price]]-10</f>
        <v>58.16</v>
      </c>
      <c r="S441" s="17">
        <f>Table1[[#This Row],[Selling Price]]-Table1[[#This Row],[Cost Price]]</f>
        <v>10</v>
      </c>
      <c r="T441" s="1">
        <v>3.4079999999999999</v>
      </c>
      <c r="U441" s="1">
        <v>7</v>
      </c>
    </row>
    <row r="442" spans="2:21" ht="21" customHeight="1" x14ac:dyDescent="0.3">
      <c r="B442" s="5" t="s">
        <v>473</v>
      </c>
      <c r="C442" s="5" t="s">
        <v>23</v>
      </c>
      <c r="D442" s="5" t="s">
        <v>24</v>
      </c>
      <c r="E442" s="5" t="s">
        <v>1036</v>
      </c>
      <c r="F442" s="5" t="s">
        <v>1040</v>
      </c>
      <c r="G442" s="5" t="s">
        <v>25</v>
      </c>
      <c r="H442" s="5" t="s">
        <v>19</v>
      </c>
      <c r="I442" s="5" t="s">
        <v>26</v>
      </c>
      <c r="J442" s="5">
        <v>40.86</v>
      </c>
      <c r="K442" s="5">
        <v>8</v>
      </c>
      <c r="L442" s="5">
        <v>16.344000000000001</v>
      </c>
      <c r="M442" s="5">
        <v>343.22399999999999</v>
      </c>
      <c r="N442" s="6">
        <v>43648</v>
      </c>
      <c r="O442" s="7">
        <v>0.60972222222222217</v>
      </c>
      <c r="P442" s="5" t="s">
        <v>31</v>
      </c>
      <c r="Q442" s="5">
        <v>326.88</v>
      </c>
      <c r="R442" s="16">
        <f>Table1[[#This Row],[Selling Price]]-10</f>
        <v>316.88</v>
      </c>
      <c r="S442" s="18">
        <f>Table1[[#This Row],[Selling Price]]-Table1[[#This Row],[Cost Price]]</f>
        <v>10</v>
      </c>
      <c r="T442" s="5">
        <v>16.344000000000001</v>
      </c>
      <c r="U442" s="5">
        <v>6.5</v>
      </c>
    </row>
    <row r="443" spans="2:21" ht="21" customHeight="1" x14ac:dyDescent="0.3">
      <c r="B443" s="1" t="s">
        <v>474</v>
      </c>
      <c r="C443" s="1" t="s">
        <v>23</v>
      </c>
      <c r="D443" s="1" t="s">
        <v>24</v>
      </c>
      <c r="E443" s="1" t="s">
        <v>1036</v>
      </c>
      <c r="F443" s="1" t="s">
        <v>1040</v>
      </c>
      <c r="G443" s="1" t="s">
        <v>18</v>
      </c>
      <c r="H443" s="1" t="s">
        <v>29</v>
      </c>
      <c r="I443" s="1" t="s">
        <v>42</v>
      </c>
      <c r="J443" s="1">
        <v>17.440000000000001</v>
      </c>
      <c r="K443" s="1">
        <v>5</v>
      </c>
      <c r="L443" s="1">
        <v>4.3600000000000003</v>
      </c>
      <c r="M443" s="1">
        <v>91.56</v>
      </c>
      <c r="N443" s="2">
        <v>43480</v>
      </c>
      <c r="O443" s="3">
        <v>0.80902777777777779</v>
      </c>
      <c r="P443" s="1" t="s">
        <v>27</v>
      </c>
      <c r="Q443" s="1">
        <v>87.2</v>
      </c>
      <c r="R443" s="15">
        <f>Table1[[#This Row],[Selling Price]]-10</f>
        <v>77.2</v>
      </c>
      <c r="S443" s="17">
        <f>Table1[[#This Row],[Selling Price]]-Table1[[#This Row],[Cost Price]]</f>
        <v>10</v>
      </c>
      <c r="T443" s="1">
        <v>4.3600000000000003</v>
      </c>
      <c r="U443" s="1">
        <v>8.1</v>
      </c>
    </row>
    <row r="444" spans="2:21" ht="21" customHeight="1" x14ac:dyDescent="0.3">
      <c r="B444" s="5" t="s">
        <v>475</v>
      </c>
      <c r="C444" s="5" t="s">
        <v>40</v>
      </c>
      <c r="D444" s="5" t="s">
        <v>41</v>
      </c>
      <c r="E444" s="5" t="s">
        <v>1037</v>
      </c>
      <c r="F444" s="5" t="s">
        <v>1039</v>
      </c>
      <c r="G444" s="5" t="s">
        <v>18</v>
      </c>
      <c r="H444" s="5" t="s">
        <v>19</v>
      </c>
      <c r="I444" s="5" t="s">
        <v>34</v>
      </c>
      <c r="J444" s="5">
        <v>88.43</v>
      </c>
      <c r="K444" s="5">
        <v>8</v>
      </c>
      <c r="L444" s="5">
        <v>35.372</v>
      </c>
      <c r="M444" s="5">
        <v>742.81200000000001</v>
      </c>
      <c r="N444" s="6">
        <v>43546</v>
      </c>
      <c r="O444" s="7">
        <v>0.81597222222222221</v>
      </c>
      <c r="P444" s="5" t="s">
        <v>31</v>
      </c>
      <c r="Q444" s="5">
        <v>707.44</v>
      </c>
      <c r="R444" s="16">
        <f>Table1[[#This Row],[Selling Price]]-10</f>
        <v>697.44</v>
      </c>
      <c r="S444" s="18">
        <f>Table1[[#This Row],[Selling Price]]-Table1[[#This Row],[Cost Price]]</f>
        <v>10</v>
      </c>
      <c r="T444" s="5">
        <v>35.372</v>
      </c>
      <c r="U444" s="5">
        <v>4.3</v>
      </c>
    </row>
    <row r="445" spans="2:21" ht="21" customHeight="1" x14ac:dyDescent="0.3">
      <c r="B445" s="1" t="s">
        <v>476</v>
      </c>
      <c r="C445" s="1" t="s">
        <v>16</v>
      </c>
      <c r="D445" s="1" t="s">
        <v>17</v>
      </c>
      <c r="E445" s="1" t="s">
        <v>1035</v>
      </c>
      <c r="F445" s="1" t="s">
        <v>1039</v>
      </c>
      <c r="G445" s="1" t="s">
        <v>18</v>
      </c>
      <c r="H445" s="1" t="s">
        <v>19</v>
      </c>
      <c r="I445" s="1" t="s">
        <v>30</v>
      </c>
      <c r="J445" s="1">
        <v>89.21</v>
      </c>
      <c r="K445" s="1">
        <v>9</v>
      </c>
      <c r="L445" s="1">
        <v>40.144500000000001</v>
      </c>
      <c r="M445" s="1">
        <v>843.03449999999998</v>
      </c>
      <c r="N445" s="2">
        <v>43480</v>
      </c>
      <c r="O445" s="3">
        <v>0.65416666666666667</v>
      </c>
      <c r="P445" s="1" t="s">
        <v>31</v>
      </c>
      <c r="Q445" s="1">
        <v>802.89</v>
      </c>
      <c r="R445" s="15">
        <f>Table1[[#This Row],[Selling Price]]-10</f>
        <v>792.89</v>
      </c>
      <c r="S445" s="17">
        <f>Table1[[#This Row],[Selling Price]]-Table1[[#This Row],[Cost Price]]</f>
        <v>10</v>
      </c>
      <c r="T445" s="1">
        <v>40.144500000000001</v>
      </c>
      <c r="U445" s="1">
        <v>6.5</v>
      </c>
    </row>
    <row r="446" spans="2:21" ht="21" customHeight="1" x14ac:dyDescent="0.3">
      <c r="B446" s="5" t="s">
        <v>477</v>
      </c>
      <c r="C446" s="5" t="s">
        <v>23</v>
      </c>
      <c r="D446" s="5" t="s">
        <v>24</v>
      </c>
      <c r="E446" s="5" t="s">
        <v>1036</v>
      </c>
      <c r="F446" s="5" t="s">
        <v>1040</v>
      </c>
      <c r="G446" s="5" t="s">
        <v>25</v>
      </c>
      <c r="H446" s="5" t="s">
        <v>29</v>
      </c>
      <c r="I446" s="5" t="s">
        <v>44</v>
      </c>
      <c r="J446" s="5">
        <v>12.78</v>
      </c>
      <c r="K446" s="5">
        <v>1</v>
      </c>
      <c r="L446" s="5">
        <v>0.63900000000000001</v>
      </c>
      <c r="M446" s="5">
        <v>13.419</v>
      </c>
      <c r="N446" s="6">
        <v>43678</v>
      </c>
      <c r="O446" s="7">
        <v>0.59097222222222223</v>
      </c>
      <c r="P446" s="5" t="s">
        <v>21</v>
      </c>
      <c r="Q446" s="5">
        <v>12.78</v>
      </c>
      <c r="R446" s="16">
        <f>Table1[[#This Row],[Selling Price]]-10</f>
        <v>2.7799999999999994</v>
      </c>
      <c r="S446" s="18">
        <f>Table1[[#This Row],[Selling Price]]-Table1[[#This Row],[Cost Price]]</f>
        <v>10</v>
      </c>
      <c r="T446" s="5">
        <v>0.63900000000000001</v>
      </c>
      <c r="U446" s="5">
        <v>9.5</v>
      </c>
    </row>
    <row r="447" spans="2:21" ht="21" customHeight="1" x14ac:dyDescent="0.3">
      <c r="B447" s="1" t="s">
        <v>478</v>
      </c>
      <c r="C447" s="1" t="s">
        <v>16</v>
      </c>
      <c r="D447" s="1" t="s">
        <v>17</v>
      </c>
      <c r="E447" s="1" t="s">
        <v>1035</v>
      </c>
      <c r="F447" s="1" t="s">
        <v>1039</v>
      </c>
      <c r="G447" s="1" t="s">
        <v>25</v>
      </c>
      <c r="H447" s="1" t="s">
        <v>19</v>
      </c>
      <c r="I447" s="1" t="s">
        <v>34</v>
      </c>
      <c r="J447" s="1">
        <v>19.100000000000001</v>
      </c>
      <c r="K447" s="1">
        <v>7</v>
      </c>
      <c r="L447" s="1">
        <v>6.6849999999999996</v>
      </c>
      <c r="M447" s="1">
        <v>140.38499999999999</v>
      </c>
      <c r="N447" s="2">
        <v>43480</v>
      </c>
      <c r="O447" s="3">
        <v>0.4465277777777778</v>
      </c>
      <c r="P447" s="1" t="s">
        <v>27</v>
      </c>
      <c r="Q447" s="1">
        <v>133.69999999999999</v>
      </c>
      <c r="R447" s="15">
        <f>Table1[[#This Row],[Selling Price]]-10</f>
        <v>123.69999999999999</v>
      </c>
      <c r="S447" s="17">
        <f>Table1[[#This Row],[Selling Price]]-Table1[[#This Row],[Cost Price]]</f>
        <v>10</v>
      </c>
      <c r="T447" s="1">
        <v>6.6849999999999996</v>
      </c>
      <c r="U447" s="1">
        <v>9.6999999999999993</v>
      </c>
    </row>
    <row r="448" spans="2:21" ht="21" customHeight="1" x14ac:dyDescent="0.3">
      <c r="B448" s="5" t="s">
        <v>479</v>
      </c>
      <c r="C448" s="5" t="s">
        <v>40</v>
      </c>
      <c r="D448" s="5" t="s">
        <v>41</v>
      </c>
      <c r="E448" s="5" t="s">
        <v>1037</v>
      </c>
      <c r="F448" s="5" t="s">
        <v>1039</v>
      </c>
      <c r="G448" s="5" t="s">
        <v>18</v>
      </c>
      <c r="H448" s="5" t="s">
        <v>19</v>
      </c>
      <c r="I448" s="5" t="s">
        <v>20</v>
      </c>
      <c r="J448" s="5">
        <v>19.149999999999999</v>
      </c>
      <c r="K448" s="5">
        <v>1</v>
      </c>
      <c r="L448" s="5">
        <v>0.95750000000000002</v>
      </c>
      <c r="M448" s="5">
        <v>20.107500000000002</v>
      </c>
      <c r="N448" s="6">
        <v>43493</v>
      </c>
      <c r="O448" s="7">
        <v>0.74861111111111101</v>
      </c>
      <c r="P448" s="5" t="s">
        <v>31</v>
      </c>
      <c r="Q448" s="5">
        <v>19.149999999999999</v>
      </c>
      <c r="R448" s="16">
        <f>Table1[[#This Row],[Selling Price]]-10</f>
        <v>9.1499999999999986</v>
      </c>
      <c r="S448" s="18">
        <f>Table1[[#This Row],[Selling Price]]-Table1[[#This Row],[Cost Price]]</f>
        <v>10</v>
      </c>
      <c r="T448" s="5">
        <v>0.95750000000000002</v>
      </c>
      <c r="U448" s="5">
        <v>9.5</v>
      </c>
    </row>
    <row r="449" spans="2:21" ht="21" customHeight="1" x14ac:dyDescent="0.3">
      <c r="B449" s="1" t="s">
        <v>480</v>
      </c>
      <c r="C449" s="1" t="s">
        <v>23</v>
      </c>
      <c r="D449" s="1" t="s">
        <v>24</v>
      </c>
      <c r="E449" s="1" t="s">
        <v>1036</v>
      </c>
      <c r="F449" s="1" t="s">
        <v>1040</v>
      </c>
      <c r="G449" s="1" t="s">
        <v>18</v>
      </c>
      <c r="H449" s="1" t="s">
        <v>29</v>
      </c>
      <c r="I449" s="1" t="s">
        <v>42</v>
      </c>
      <c r="J449" s="1">
        <v>27.66</v>
      </c>
      <c r="K449" s="1">
        <v>10</v>
      </c>
      <c r="L449" s="1">
        <v>13.83</v>
      </c>
      <c r="M449" s="1">
        <v>290.43</v>
      </c>
      <c r="N449" s="2">
        <v>43510</v>
      </c>
      <c r="O449" s="3">
        <v>0.47638888888888892</v>
      </c>
      <c r="P449" s="1" t="s">
        <v>31</v>
      </c>
      <c r="Q449" s="1">
        <v>276.60000000000002</v>
      </c>
      <c r="R449" s="15">
        <f>Table1[[#This Row],[Selling Price]]-10</f>
        <v>266.60000000000002</v>
      </c>
      <c r="S449" s="17">
        <f>Table1[[#This Row],[Selling Price]]-Table1[[#This Row],[Cost Price]]</f>
        <v>10</v>
      </c>
      <c r="T449" s="1">
        <v>13.83</v>
      </c>
      <c r="U449" s="1">
        <v>8.9</v>
      </c>
    </row>
    <row r="450" spans="2:21" ht="21" customHeight="1" x14ac:dyDescent="0.3">
      <c r="B450" s="5" t="s">
        <v>481</v>
      </c>
      <c r="C450" s="5" t="s">
        <v>23</v>
      </c>
      <c r="D450" s="5" t="s">
        <v>24</v>
      </c>
      <c r="E450" s="5" t="s">
        <v>1036</v>
      </c>
      <c r="F450" s="5" t="s">
        <v>1040</v>
      </c>
      <c r="G450" s="5" t="s">
        <v>25</v>
      </c>
      <c r="H450" s="5" t="s">
        <v>29</v>
      </c>
      <c r="I450" s="5" t="s">
        <v>44</v>
      </c>
      <c r="J450" s="5">
        <v>45.74</v>
      </c>
      <c r="K450" s="5">
        <v>3</v>
      </c>
      <c r="L450" s="5">
        <v>6.8609999999999998</v>
      </c>
      <c r="M450" s="5">
        <v>144.08099999999999</v>
      </c>
      <c r="N450" s="6">
        <v>43741</v>
      </c>
      <c r="O450" s="7">
        <v>0.73472222222222217</v>
      </c>
      <c r="P450" s="5" t="s">
        <v>31</v>
      </c>
      <c r="Q450" s="5">
        <v>137.22</v>
      </c>
      <c r="R450" s="16">
        <f>Table1[[#This Row],[Selling Price]]-10</f>
        <v>127.22</v>
      </c>
      <c r="S450" s="18">
        <f>Table1[[#This Row],[Selling Price]]-Table1[[#This Row],[Cost Price]]</f>
        <v>10</v>
      </c>
      <c r="T450" s="5">
        <v>6.8609999999999998</v>
      </c>
      <c r="U450" s="5">
        <v>6.5</v>
      </c>
    </row>
    <row r="451" spans="2:21" ht="21" customHeight="1" x14ac:dyDescent="0.3">
      <c r="B451" s="1" t="s">
        <v>482</v>
      </c>
      <c r="C451" s="1" t="s">
        <v>40</v>
      </c>
      <c r="D451" s="1" t="s">
        <v>41</v>
      </c>
      <c r="E451" s="1" t="s">
        <v>1037</v>
      </c>
      <c r="F451" s="1" t="s">
        <v>1039</v>
      </c>
      <c r="G451" s="1" t="s">
        <v>18</v>
      </c>
      <c r="H451" s="1" t="s">
        <v>19</v>
      </c>
      <c r="I451" s="1" t="s">
        <v>20</v>
      </c>
      <c r="J451" s="1">
        <v>27.07</v>
      </c>
      <c r="K451" s="1">
        <v>1</v>
      </c>
      <c r="L451" s="1">
        <v>1.3534999999999999</v>
      </c>
      <c r="M451" s="1">
        <v>28.423500000000001</v>
      </c>
      <c r="N451" s="2">
        <v>43800</v>
      </c>
      <c r="O451" s="3">
        <v>0.83819444444444446</v>
      </c>
      <c r="P451" s="1" t="s">
        <v>31</v>
      </c>
      <c r="Q451" s="1">
        <v>27.07</v>
      </c>
      <c r="R451" s="15">
        <f>Table1[[#This Row],[Selling Price]]-10</f>
        <v>17.07</v>
      </c>
      <c r="S451" s="17">
        <f>Table1[[#This Row],[Selling Price]]-Table1[[#This Row],[Cost Price]]</f>
        <v>10</v>
      </c>
      <c r="T451" s="1">
        <v>1.3534999999999999</v>
      </c>
      <c r="U451" s="1">
        <v>5.3</v>
      </c>
    </row>
    <row r="452" spans="2:21" ht="21" customHeight="1" x14ac:dyDescent="0.3">
      <c r="B452" s="5" t="s">
        <v>483</v>
      </c>
      <c r="C452" s="5" t="s">
        <v>40</v>
      </c>
      <c r="D452" s="5" t="s">
        <v>41</v>
      </c>
      <c r="E452" s="5" t="s">
        <v>1037</v>
      </c>
      <c r="F452" s="5" t="s">
        <v>1039</v>
      </c>
      <c r="G452" s="5" t="s">
        <v>18</v>
      </c>
      <c r="H452" s="5" t="s">
        <v>19</v>
      </c>
      <c r="I452" s="5" t="s">
        <v>34</v>
      </c>
      <c r="J452" s="5">
        <v>39.119999999999997</v>
      </c>
      <c r="K452" s="5">
        <v>1</v>
      </c>
      <c r="L452" s="5">
        <v>1.956</v>
      </c>
      <c r="M452" s="5">
        <v>41.076000000000001</v>
      </c>
      <c r="N452" s="6">
        <v>43550</v>
      </c>
      <c r="O452" s="7">
        <v>0.4597222222222222</v>
      </c>
      <c r="P452" s="5" t="s">
        <v>31</v>
      </c>
      <c r="Q452" s="5">
        <v>39.119999999999997</v>
      </c>
      <c r="R452" s="16">
        <f>Table1[[#This Row],[Selling Price]]-10</f>
        <v>29.119999999999997</v>
      </c>
      <c r="S452" s="18">
        <f>Table1[[#This Row],[Selling Price]]-Table1[[#This Row],[Cost Price]]</f>
        <v>10</v>
      </c>
      <c r="T452" s="5">
        <v>1.956</v>
      </c>
      <c r="U452" s="5">
        <v>9.6</v>
      </c>
    </row>
    <row r="453" spans="2:21" ht="21" customHeight="1" x14ac:dyDescent="0.3">
      <c r="B453" s="1" t="s">
        <v>484</v>
      </c>
      <c r="C453" s="1" t="s">
        <v>40</v>
      </c>
      <c r="D453" s="1" t="s">
        <v>41</v>
      </c>
      <c r="E453" s="1" t="s">
        <v>1037</v>
      </c>
      <c r="F453" s="1" t="s">
        <v>1039</v>
      </c>
      <c r="G453" s="1" t="s">
        <v>25</v>
      </c>
      <c r="H453" s="1" t="s">
        <v>19</v>
      </c>
      <c r="I453" s="1" t="s">
        <v>26</v>
      </c>
      <c r="J453" s="1">
        <v>74.709999999999994</v>
      </c>
      <c r="K453" s="1">
        <v>6</v>
      </c>
      <c r="L453" s="1">
        <v>22.413</v>
      </c>
      <c r="M453" s="1">
        <v>470.673</v>
      </c>
      <c r="N453" s="2">
        <v>43466</v>
      </c>
      <c r="O453" s="3">
        <v>0.79652777777777783</v>
      </c>
      <c r="P453" s="1" t="s">
        <v>27</v>
      </c>
      <c r="Q453" s="1">
        <v>448.26</v>
      </c>
      <c r="R453" s="15">
        <f>Table1[[#This Row],[Selling Price]]-10</f>
        <v>438.26</v>
      </c>
      <c r="S453" s="17">
        <f>Table1[[#This Row],[Selling Price]]-Table1[[#This Row],[Cost Price]]</f>
        <v>10</v>
      </c>
      <c r="T453" s="1">
        <v>22.413</v>
      </c>
      <c r="U453" s="1">
        <v>6.7</v>
      </c>
    </row>
    <row r="454" spans="2:21" ht="21" customHeight="1" x14ac:dyDescent="0.3">
      <c r="B454" s="5" t="s">
        <v>485</v>
      </c>
      <c r="C454" s="5" t="s">
        <v>40</v>
      </c>
      <c r="D454" s="5" t="s">
        <v>41</v>
      </c>
      <c r="E454" s="5" t="s">
        <v>1037</v>
      </c>
      <c r="F454" s="5" t="s">
        <v>1039</v>
      </c>
      <c r="G454" s="5" t="s">
        <v>25</v>
      </c>
      <c r="H454" s="5" t="s">
        <v>29</v>
      </c>
      <c r="I454" s="5" t="s">
        <v>26</v>
      </c>
      <c r="J454" s="5">
        <v>22.01</v>
      </c>
      <c r="K454" s="5">
        <v>6</v>
      </c>
      <c r="L454" s="5">
        <v>6.6029999999999998</v>
      </c>
      <c r="M454" s="5">
        <v>138.66300000000001</v>
      </c>
      <c r="N454" s="6">
        <v>43497</v>
      </c>
      <c r="O454" s="7">
        <v>0.78472222222222221</v>
      </c>
      <c r="P454" s="5" t="s">
        <v>27</v>
      </c>
      <c r="Q454" s="5">
        <v>132.06</v>
      </c>
      <c r="R454" s="16">
        <f>Table1[[#This Row],[Selling Price]]-10</f>
        <v>122.06</v>
      </c>
      <c r="S454" s="18">
        <f>Table1[[#This Row],[Selling Price]]-Table1[[#This Row],[Cost Price]]</f>
        <v>10</v>
      </c>
      <c r="T454" s="5">
        <v>6.6029999999999998</v>
      </c>
      <c r="U454" s="5">
        <v>7.6</v>
      </c>
    </row>
    <row r="455" spans="2:21" ht="21" customHeight="1" x14ac:dyDescent="0.3">
      <c r="B455" s="1" t="s">
        <v>486</v>
      </c>
      <c r="C455" s="1" t="s">
        <v>16</v>
      </c>
      <c r="D455" s="1" t="s">
        <v>17</v>
      </c>
      <c r="E455" s="1" t="s">
        <v>1035</v>
      </c>
      <c r="F455" s="1" t="s">
        <v>1039</v>
      </c>
      <c r="G455" s="1" t="s">
        <v>25</v>
      </c>
      <c r="H455" s="1" t="s">
        <v>19</v>
      </c>
      <c r="I455" s="1" t="s">
        <v>42</v>
      </c>
      <c r="J455" s="1">
        <v>63.61</v>
      </c>
      <c r="K455" s="1">
        <v>5</v>
      </c>
      <c r="L455" s="1">
        <v>15.9025</v>
      </c>
      <c r="M455" s="1">
        <v>333.95249999999999</v>
      </c>
      <c r="N455" s="2">
        <v>43540</v>
      </c>
      <c r="O455" s="3">
        <v>0.52986111111111112</v>
      </c>
      <c r="P455" s="1" t="s">
        <v>21</v>
      </c>
      <c r="Q455" s="1">
        <v>318.05</v>
      </c>
      <c r="R455" s="15">
        <f>Table1[[#This Row],[Selling Price]]-10</f>
        <v>308.05</v>
      </c>
      <c r="S455" s="17">
        <f>Table1[[#This Row],[Selling Price]]-Table1[[#This Row],[Cost Price]]</f>
        <v>10</v>
      </c>
      <c r="T455" s="1">
        <v>15.9025</v>
      </c>
      <c r="U455" s="1">
        <v>4.8</v>
      </c>
    </row>
    <row r="456" spans="2:21" ht="21" customHeight="1" x14ac:dyDescent="0.3">
      <c r="B456" s="5" t="s">
        <v>487</v>
      </c>
      <c r="C456" s="5" t="s">
        <v>16</v>
      </c>
      <c r="D456" s="5" t="s">
        <v>17</v>
      </c>
      <c r="E456" s="5" t="s">
        <v>1035</v>
      </c>
      <c r="F456" s="5" t="s">
        <v>1039</v>
      </c>
      <c r="G456" s="5" t="s">
        <v>25</v>
      </c>
      <c r="H456" s="5" t="s">
        <v>29</v>
      </c>
      <c r="I456" s="5" t="s">
        <v>20</v>
      </c>
      <c r="J456" s="5">
        <v>25</v>
      </c>
      <c r="K456" s="5">
        <v>1</v>
      </c>
      <c r="L456" s="5">
        <v>1.25</v>
      </c>
      <c r="M456" s="5">
        <v>26.25</v>
      </c>
      <c r="N456" s="6">
        <v>43527</v>
      </c>
      <c r="O456" s="7">
        <v>0.63124999999999998</v>
      </c>
      <c r="P456" s="5" t="s">
        <v>21</v>
      </c>
      <c r="Q456" s="5">
        <v>25</v>
      </c>
      <c r="R456" s="16">
        <f>Table1[[#This Row],[Selling Price]]-10</f>
        <v>15</v>
      </c>
      <c r="S456" s="18">
        <f>Table1[[#This Row],[Selling Price]]-Table1[[#This Row],[Cost Price]]</f>
        <v>10</v>
      </c>
      <c r="T456" s="5">
        <v>1.25</v>
      </c>
      <c r="U456" s="5">
        <v>5.5</v>
      </c>
    </row>
    <row r="457" spans="2:21" ht="21" customHeight="1" x14ac:dyDescent="0.3">
      <c r="B457" s="1" t="s">
        <v>488</v>
      </c>
      <c r="C457" s="1" t="s">
        <v>16</v>
      </c>
      <c r="D457" s="1" t="s">
        <v>17</v>
      </c>
      <c r="E457" s="1" t="s">
        <v>1035</v>
      </c>
      <c r="F457" s="1" t="s">
        <v>1039</v>
      </c>
      <c r="G457" s="1" t="s">
        <v>18</v>
      </c>
      <c r="H457" s="1" t="s">
        <v>29</v>
      </c>
      <c r="I457" s="1" t="s">
        <v>26</v>
      </c>
      <c r="J457" s="1">
        <v>20.77</v>
      </c>
      <c r="K457" s="1">
        <v>4</v>
      </c>
      <c r="L457" s="1">
        <v>4.1539999999999999</v>
      </c>
      <c r="M457" s="1">
        <v>87.233999999999995</v>
      </c>
      <c r="N457" s="2">
        <v>43496</v>
      </c>
      <c r="O457" s="3">
        <v>0.57430555555555551</v>
      </c>
      <c r="P457" s="1" t="s">
        <v>27</v>
      </c>
      <c r="Q457" s="1">
        <v>83.08</v>
      </c>
      <c r="R457" s="15">
        <f>Table1[[#This Row],[Selling Price]]-10</f>
        <v>73.08</v>
      </c>
      <c r="S457" s="17">
        <f>Table1[[#This Row],[Selling Price]]-Table1[[#This Row],[Cost Price]]</f>
        <v>10</v>
      </c>
      <c r="T457" s="1">
        <v>4.1539999999999999</v>
      </c>
      <c r="U457" s="1">
        <v>4.7</v>
      </c>
    </row>
    <row r="458" spans="2:21" ht="21" customHeight="1" x14ac:dyDescent="0.3">
      <c r="B458" s="5" t="s">
        <v>489</v>
      </c>
      <c r="C458" s="5" t="s">
        <v>40</v>
      </c>
      <c r="D458" s="5" t="s">
        <v>41</v>
      </c>
      <c r="E458" s="5" t="s">
        <v>1037</v>
      </c>
      <c r="F458" s="5" t="s">
        <v>1039</v>
      </c>
      <c r="G458" s="5" t="s">
        <v>18</v>
      </c>
      <c r="H458" s="5" t="s">
        <v>19</v>
      </c>
      <c r="I458" s="5" t="s">
        <v>44</v>
      </c>
      <c r="J458" s="5">
        <v>29.56</v>
      </c>
      <c r="K458" s="5">
        <v>5</v>
      </c>
      <c r="L458" s="5">
        <v>7.39</v>
      </c>
      <c r="M458" s="5">
        <v>155.19</v>
      </c>
      <c r="N458" s="6">
        <v>43509</v>
      </c>
      <c r="O458" s="7">
        <v>0.70763888888888893</v>
      </c>
      <c r="P458" s="5" t="s">
        <v>27</v>
      </c>
      <c r="Q458" s="5">
        <v>147.80000000000001</v>
      </c>
      <c r="R458" s="16">
        <f>Table1[[#This Row],[Selling Price]]-10</f>
        <v>137.80000000000001</v>
      </c>
      <c r="S458" s="18">
        <f>Table1[[#This Row],[Selling Price]]-Table1[[#This Row],[Cost Price]]</f>
        <v>10</v>
      </c>
      <c r="T458" s="5">
        <v>7.39</v>
      </c>
      <c r="U458" s="5">
        <v>6.9</v>
      </c>
    </row>
    <row r="459" spans="2:21" ht="21" customHeight="1" x14ac:dyDescent="0.3">
      <c r="B459" s="1" t="s">
        <v>490</v>
      </c>
      <c r="C459" s="1" t="s">
        <v>40</v>
      </c>
      <c r="D459" s="1" t="s">
        <v>41</v>
      </c>
      <c r="E459" s="1" t="s">
        <v>1037</v>
      </c>
      <c r="F459" s="1" t="s">
        <v>1039</v>
      </c>
      <c r="G459" s="1" t="s">
        <v>18</v>
      </c>
      <c r="H459" s="1" t="s">
        <v>19</v>
      </c>
      <c r="I459" s="1" t="s">
        <v>42</v>
      </c>
      <c r="J459" s="1">
        <v>77.400000000000006</v>
      </c>
      <c r="K459" s="1">
        <v>9</v>
      </c>
      <c r="L459" s="1">
        <v>34.83</v>
      </c>
      <c r="M459" s="1">
        <v>731.43</v>
      </c>
      <c r="N459" s="2">
        <v>43511</v>
      </c>
      <c r="O459" s="3">
        <v>0.59375</v>
      </c>
      <c r="P459" s="1" t="s">
        <v>31</v>
      </c>
      <c r="Q459" s="1">
        <v>696.6</v>
      </c>
      <c r="R459" s="15">
        <f>Table1[[#This Row],[Selling Price]]-10</f>
        <v>686.6</v>
      </c>
      <c r="S459" s="17">
        <f>Table1[[#This Row],[Selling Price]]-Table1[[#This Row],[Cost Price]]</f>
        <v>10</v>
      </c>
      <c r="T459" s="1">
        <v>34.83</v>
      </c>
      <c r="U459" s="1">
        <v>4.5</v>
      </c>
    </row>
    <row r="460" spans="2:21" ht="21" customHeight="1" x14ac:dyDescent="0.3">
      <c r="B460" s="5" t="s">
        <v>491</v>
      </c>
      <c r="C460" s="5" t="s">
        <v>40</v>
      </c>
      <c r="D460" s="5" t="s">
        <v>41</v>
      </c>
      <c r="E460" s="5" t="s">
        <v>1037</v>
      </c>
      <c r="F460" s="5" t="s">
        <v>1039</v>
      </c>
      <c r="G460" s="5" t="s">
        <v>25</v>
      </c>
      <c r="H460" s="5" t="s">
        <v>29</v>
      </c>
      <c r="I460" s="5" t="s">
        <v>26</v>
      </c>
      <c r="J460" s="5">
        <v>79.39</v>
      </c>
      <c r="K460" s="5">
        <v>10</v>
      </c>
      <c r="L460" s="5">
        <v>39.695</v>
      </c>
      <c r="M460" s="5">
        <v>833.59500000000003</v>
      </c>
      <c r="N460" s="6">
        <v>43648</v>
      </c>
      <c r="O460" s="7">
        <v>0.85</v>
      </c>
      <c r="P460" s="5" t="s">
        <v>27</v>
      </c>
      <c r="Q460" s="5">
        <v>793.9</v>
      </c>
      <c r="R460" s="16">
        <f>Table1[[#This Row],[Selling Price]]-10</f>
        <v>783.9</v>
      </c>
      <c r="S460" s="18">
        <f>Table1[[#This Row],[Selling Price]]-Table1[[#This Row],[Cost Price]]</f>
        <v>10</v>
      </c>
      <c r="T460" s="5">
        <v>39.695</v>
      </c>
      <c r="U460" s="5">
        <v>6.2</v>
      </c>
    </row>
    <row r="461" spans="2:21" ht="21" customHeight="1" x14ac:dyDescent="0.3">
      <c r="B461" s="1" t="s">
        <v>492</v>
      </c>
      <c r="C461" s="1" t="s">
        <v>23</v>
      </c>
      <c r="D461" s="1" t="s">
        <v>24</v>
      </c>
      <c r="E461" s="1" t="s">
        <v>1036</v>
      </c>
      <c r="F461" s="1" t="s">
        <v>1040</v>
      </c>
      <c r="G461" s="1" t="s">
        <v>18</v>
      </c>
      <c r="H461" s="1" t="s">
        <v>19</v>
      </c>
      <c r="I461" s="1" t="s">
        <v>26</v>
      </c>
      <c r="J461" s="1">
        <v>46.57</v>
      </c>
      <c r="K461" s="1">
        <v>10</v>
      </c>
      <c r="L461" s="1">
        <v>23.285</v>
      </c>
      <c r="M461" s="1">
        <v>488.98500000000001</v>
      </c>
      <c r="N461" s="2">
        <v>43492</v>
      </c>
      <c r="O461" s="3">
        <v>0.58194444444444449</v>
      </c>
      <c r="P461" s="1" t="s">
        <v>27</v>
      </c>
      <c r="Q461" s="1">
        <v>465.7</v>
      </c>
      <c r="R461" s="15">
        <f>Table1[[#This Row],[Selling Price]]-10</f>
        <v>455.7</v>
      </c>
      <c r="S461" s="17">
        <f>Table1[[#This Row],[Selling Price]]-Table1[[#This Row],[Cost Price]]</f>
        <v>10</v>
      </c>
      <c r="T461" s="1">
        <v>23.285</v>
      </c>
      <c r="U461" s="1">
        <v>7.6</v>
      </c>
    </row>
    <row r="462" spans="2:21" ht="21" customHeight="1" x14ac:dyDescent="0.3">
      <c r="B462" s="5" t="s">
        <v>493</v>
      </c>
      <c r="C462" s="5" t="s">
        <v>23</v>
      </c>
      <c r="D462" s="5" t="s">
        <v>24</v>
      </c>
      <c r="E462" s="5" t="s">
        <v>1036</v>
      </c>
      <c r="F462" s="5" t="s">
        <v>1040</v>
      </c>
      <c r="G462" s="5" t="s">
        <v>25</v>
      </c>
      <c r="H462" s="5" t="s">
        <v>29</v>
      </c>
      <c r="I462" s="5" t="s">
        <v>42</v>
      </c>
      <c r="J462" s="5">
        <v>35.89</v>
      </c>
      <c r="K462" s="5">
        <v>1</v>
      </c>
      <c r="L462" s="5">
        <v>1.7945</v>
      </c>
      <c r="M462" s="5">
        <v>37.6845</v>
      </c>
      <c r="N462" s="6">
        <v>43519</v>
      </c>
      <c r="O462" s="7">
        <v>0.70277777777777783</v>
      </c>
      <c r="P462" s="5" t="s">
        <v>31</v>
      </c>
      <c r="Q462" s="5">
        <v>35.89</v>
      </c>
      <c r="R462" s="16">
        <f>Table1[[#This Row],[Selling Price]]-10</f>
        <v>25.89</v>
      </c>
      <c r="S462" s="18">
        <f>Table1[[#This Row],[Selling Price]]-Table1[[#This Row],[Cost Price]]</f>
        <v>10</v>
      </c>
      <c r="T462" s="5">
        <v>1.7945</v>
      </c>
      <c r="U462" s="5">
        <v>7.9</v>
      </c>
    </row>
    <row r="463" spans="2:21" ht="21" customHeight="1" x14ac:dyDescent="0.3">
      <c r="B463" s="1" t="s">
        <v>494</v>
      </c>
      <c r="C463" s="1" t="s">
        <v>23</v>
      </c>
      <c r="D463" s="1" t="s">
        <v>24</v>
      </c>
      <c r="E463" s="1" t="s">
        <v>1036</v>
      </c>
      <c r="F463" s="1" t="s">
        <v>1040</v>
      </c>
      <c r="G463" s="1" t="s">
        <v>25</v>
      </c>
      <c r="H463" s="1" t="s">
        <v>29</v>
      </c>
      <c r="I463" s="1" t="s">
        <v>42</v>
      </c>
      <c r="J463" s="1">
        <v>40.520000000000003</v>
      </c>
      <c r="K463" s="1">
        <v>5</v>
      </c>
      <c r="L463" s="1">
        <v>10.130000000000001</v>
      </c>
      <c r="M463" s="1">
        <v>212.73</v>
      </c>
      <c r="N463" s="2">
        <v>43526</v>
      </c>
      <c r="O463" s="3">
        <v>0.6381944444444444</v>
      </c>
      <c r="P463" s="1" t="s">
        <v>27</v>
      </c>
      <c r="Q463" s="1">
        <v>202.6</v>
      </c>
      <c r="R463" s="15">
        <f>Table1[[#This Row],[Selling Price]]-10</f>
        <v>192.6</v>
      </c>
      <c r="S463" s="17">
        <f>Table1[[#This Row],[Selling Price]]-Table1[[#This Row],[Cost Price]]</f>
        <v>10</v>
      </c>
      <c r="T463" s="1">
        <v>10.130000000000001</v>
      </c>
      <c r="U463" s="1">
        <v>4.5</v>
      </c>
    </row>
    <row r="464" spans="2:21" ht="21" customHeight="1" x14ac:dyDescent="0.3">
      <c r="B464" s="5" t="s">
        <v>495</v>
      </c>
      <c r="C464" s="5" t="s">
        <v>40</v>
      </c>
      <c r="D464" s="5" t="s">
        <v>41</v>
      </c>
      <c r="E464" s="5" t="s">
        <v>1037</v>
      </c>
      <c r="F464" s="5" t="s">
        <v>1039</v>
      </c>
      <c r="G464" s="5" t="s">
        <v>18</v>
      </c>
      <c r="H464" s="5" t="s">
        <v>19</v>
      </c>
      <c r="I464" s="5" t="s">
        <v>42</v>
      </c>
      <c r="J464" s="5">
        <v>73.05</v>
      </c>
      <c r="K464" s="5">
        <v>10</v>
      </c>
      <c r="L464" s="5">
        <v>36.524999999999999</v>
      </c>
      <c r="M464" s="5">
        <v>767.02499999999998</v>
      </c>
      <c r="N464" s="6">
        <v>43527</v>
      </c>
      <c r="O464" s="7">
        <v>0.51736111111111105</v>
      </c>
      <c r="P464" s="5" t="s">
        <v>31</v>
      </c>
      <c r="Q464" s="5">
        <v>730.5</v>
      </c>
      <c r="R464" s="16">
        <f>Table1[[#This Row],[Selling Price]]-10</f>
        <v>720.5</v>
      </c>
      <c r="S464" s="18">
        <f>Table1[[#This Row],[Selling Price]]-Table1[[#This Row],[Cost Price]]</f>
        <v>10</v>
      </c>
      <c r="T464" s="5">
        <v>36.524999999999999</v>
      </c>
      <c r="U464" s="5">
        <v>8.6999999999999993</v>
      </c>
    </row>
    <row r="465" spans="2:21" ht="21" customHeight="1" x14ac:dyDescent="0.3">
      <c r="B465" s="1" t="s">
        <v>496</v>
      </c>
      <c r="C465" s="1" t="s">
        <v>23</v>
      </c>
      <c r="D465" s="1" t="s">
        <v>24</v>
      </c>
      <c r="E465" s="1" t="s">
        <v>1036</v>
      </c>
      <c r="F465" s="1" t="s">
        <v>1040</v>
      </c>
      <c r="G465" s="1" t="s">
        <v>25</v>
      </c>
      <c r="H465" s="1" t="s">
        <v>19</v>
      </c>
      <c r="I465" s="1" t="s">
        <v>34</v>
      </c>
      <c r="J465" s="1">
        <v>73.95</v>
      </c>
      <c r="K465" s="1">
        <v>4</v>
      </c>
      <c r="L465" s="1">
        <v>14.79</v>
      </c>
      <c r="M465" s="1">
        <v>310.58999999999997</v>
      </c>
      <c r="N465" s="2">
        <v>43526</v>
      </c>
      <c r="O465" s="3">
        <v>0.41805555555555557</v>
      </c>
      <c r="P465" s="1" t="s">
        <v>27</v>
      </c>
      <c r="Q465" s="1">
        <v>295.8</v>
      </c>
      <c r="R465" s="15">
        <f>Table1[[#This Row],[Selling Price]]-10</f>
        <v>285.8</v>
      </c>
      <c r="S465" s="17">
        <f>Table1[[#This Row],[Selling Price]]-Table1[[#This Row],[Cost Price]]</f>
        <v>10</v>
      </c>
      <c r="T465" s="1">
        <v>14.79</v>
      </c>
      <c r="U465" s="1">
        <v>6.1</v>
      </c>
    </row>
    <row r="466" spans="2:21" ht="21" customHeight="1" x14ac:dyDescent="0.3">
      <c r="B466" s="5" t="s">
        <v>497</v>
      </c>
      <c r="C466" s="5" t="s">
        <v>23</v>
      </c>
      <c r="D466" s="5" t="s">
        <v>24</v>
      </c>
      <c r="E466" s="5" t="s">
        <v>1036</v>
      </c>
      <c r="F466" s="5" t="s">
        <v>1040</v>
      </c>
      <c r="G466" s="5" t="s">
        <v>18</v>
      </c>
      <c r="H466" s="5" t="s">
        <v>19</v>
      </c>
      <c r="I466" s="5" t="s">
        <v>42</v>
      </c>
      <c r="J466" s="5">
        <v>22.62</v>
      </c>
      <c r="K466" s="5">
        <v>1</v>
      </c>
      <c r="L466" s="5">
        <v>1.131</v>
      </c>
      <c r="M466" s="5">
        <v>23.751000000000001</v>
      </c>
      <c r="N466" s="6">
        <v>43541</v>
      </c>
      <c r="O466" s="7">
        <v>0.79027777777777775</v>
      </c>
      <c r="P466" s="5" t="s">
        <v>27</v>
      </c>
      <c r="Q466" s="5">
        <v>22.62</v>
      </c>
      <c r="R466" s="16">
        <f>Table1[[#This Row],[Selling Price]]-10</f>
        <v>12.620000000000001</v>
      </c>
      <c r="S466" s="18">
        <f>Table1[[#This Row],[Selling Price]]-Table1[[#This Row],[Cost Price]]</f>
        <v>10</v>
      </c>
      <c r="T466" s="5">
        <v>1.131</v>
      </c>
      <c r="U466" s="5">
        <v>6.4</v>
      </c>
    </row>
    <row r="467" spans="2:21" ht="21" customHeight="1" x14ac:dyDescent="0.3">
      <c r="B467" s="1" t="s">
        <v>498</v>
      </c>
      <c r="C467" s="1" t="s">
        <v>16</v>
      </c>
      <c r="D467" s="1" t="s">
        <v>17</v>
      </c>
      <c r="E467" s="1" t="s">
        <v>1035</v>
      </c>
      <c r="F467" s="1" t="s">
        <v>1039</v>
      </c>
      <c r="G467" s="1" t="s">
        <v>18</v>
      </c>
      <c r="H467" s="1" t="s">
        <v>29</v>
      </c>
      <c r="I467" s="1" t="s">
        <v>42</v>
      </c>
      <c r="J467" s="1">
        <v>51.34</v>
      </c>
      <c r="K467" s="1">
        <v>5</v>
      </c>
      <c r="L467" s="1">
        <v>12.835000000000001</v>
      </c>
      <c r="M467" s="1">
        <v>269.53500000000003</v>
      </c>
      <c r="N467" s="2">
        <v>43552</v>
      </c>
      <c r="O467" s="3">
        <v>0.64652777777777781</v>
      </c>
      <c r="P467" s="1" t="s">
        <v>31</v>
      </c>
      <c r="Q467" s="1">
        <v>256.7</v>
      </c>
      <c r="R467" s="15">
        <f>Table1[[#This Row],[Selling Price]]-10</f>
        <v>246.7</v>
      </c>
      <c r="S467" s="17">
        <f>Table1[[#This Row],[Selling Price]]-Table1[[#This Row],[Cost Price]]</f>
        <v>10</v>
      </c>
      <c r="T467" s="1">
        <v>12.835000000000001</v>
      </c>
      <c r="U467" s="1">
        <v>9.1</v>
      </c>
    </row>
    <row r="468" spans="2:21" ht="21" customHeight="1" x14ac:dyDescent="0.3">
      <c r="B468" s="5" t="s">
        <v>499</v>
      </c>
      <c r="C468" s="5" t="s">
        <v>23</v>
      </c>
      <c r="D468" s="5" t="s">
        <v>24</v>
      </c>
      <c r="E468" s="5" t="s">
        <v>1036</v>
      </c>
      <c r="F468" s="5" t="s">
        <v>1040</v>
      </c>
      <c r="G468" s="5" t="s">
        <v>18</v>
      </c>
      <c r="H468" s="5" t="s">
        <v>19</v>
      </c>
      <c r="I468" s="5" t="s">
        <v>34</v>
      </c>
      <c r="J468" s="5">
        <v>54.55</v>
      </c>
      <c r="K468" s="5">
        <v>10</v>
      </c>
      <c r="L468" s="5">
        <v>27.274999999999999</v>
      </c>
      <c r="M468" s="5">
        <v>572.77499999999998</v>
      </c>
      <c r="N468" s="6">
        <v>43499</v>
      </c>
      <c r="O468" s="7">
        <v>0.47361111111111115</v>
      </c>
      <c r="P468" s="5" t="s">
        <v>31</v>
      </c>
      <c r="Q468" s="5">
        <v>545.5</v>
      </c>
      <c r="R468" s="16">
        <f>Table1[[#This Row],[Selling Price]]-10</f>
        <v>535.5</v>
      </c>
      <c r="S468" s="18">
        <f>Table1[[#This Row],[Selling Price]]-Table1[[#This Row],[Cost Price]]</f>
        <v>10</v>
      </c>
      <c r="T468" s="5">
        <v>27.274999999999999</v>
      </c>
      <c r="U468" s="5">
        <v>7.1</v>
      </c>
    </row>
    <row r="469" spans="2:21" ht="21" customHeight="1" x14ac:dyDescent="0.3">
      <c r="B469" s="1" t="s">
        <v>500</v>
      </c>
      <c r="C469" s="1" t="s">
        <v>23</v>
      </c>
      <c r="D469" s="1" t="s">
        <v>24</v>
      </c>
      <c r="E469" s="1" t="s">
        <v>1036</v>
      </c>
      <c r="F469" s="1" t="s">
        <v>1040</v>
      </c>
      <c r="G469" s="1" t="s">
        <v>18</v>
      </c>
      <c r="H469" s="1" t="s">
        <v>19</v>
      </c>
      <c r="I469" s="1" t="s">
        <v>20</v>
      </c>
      <c r="J469" s="1">
        <v>37.15</v>
      </c>
      <c r="K469" s="1">
        <v>7</v>
      </c>
      <c r="L469" s="1">
        <v>13.0025</v>
      </c>
      <c r="M469" s="1">
        <v>273.05250000000001</v>
      </c>
      <c r="N469" s="2">
        <v>43679</v>
      </c>
      <c r="O469" s="3">
        <v>0.54999999999999993</v>
      </c>
      <c r="P469" s="1" t="s">
        <v>31</v>
      </c>
      <c r="Q469" s="1">
        <v>260.05</v>
      </c>
      <c r="R469" s="15">
        <f>Table1[[#This Row],[Selling Price]]-10</f>
        <v>250.05</v>
      </c>
      <c r="S469" s="17">
        <f>Table1[[#This Row],[Selling Price]]-Table1[[#This Row],[Cost Price]]</f>
        <v>10</v>
      </c>
      <c r="T469" s="1">
        <v>13.0025</v>
      </c>
      <c r="U469" s="1">
        <v>7.7</v>
      </c>
    </row>
    <row r="470" spans="2:21" ht="21" customHeight="1" x14ac:dyDescent="0.3">
      <c r="B470" s="5" t="s">
        <v>501</v>
      </c>
      <c r="C470" s="5" t="s">
        <v>40</v>
      </c>
      <c r="D470" s="5" t="s">
        <v>41</v>
      </c>
      <c r="E470" s="5" t="s">
        <v>1037</v>
      </c>
      <c r="F470" s="5" t="s">
        <v>1039</v>
      </c>
      <c r="G470" s="5" t="s">
        <v>25</v>
      </c>
      <c r="H470" s="5" t="s">
        <v>29</v>
      </c>
      <c r="I470" s="5" t="s">
        <v>34</v>
      </c>
      <c r="J470" s="5">
        <v>37.020000000000003</v>
      </c>
      <c r="K470" s="5">
        <v>6</v>
      </c>
      <c r="L470" s="5">
        <v>11.106</v>
      </c>
      <c r="M470" s="5">
        <v>233.226</v>
      </c>
      <c r="N470" s="6">
        <v>43546</v>
      </c>
      <c r="O470" s="7">
        <v>0.7729166666666667</v>
      </c>
      <c r="P470" s="5" t="s">
        <v>27</v>
      </c>
      <c r="Q470" s="5">
        <v>222.12</v>
      </c>
      <c r="R470" s="16">
        <f>Table1[[#This Row],[Selling Price]]-10</f>
        <v>212.12</v>
      </c>
      <c r="S470" s="18">
        <f>Table1[[#This Row],[Selling Price]]-Table1[[#This Row],[Cost Price]]</f>
        <v>10</v>
      </c>
      <c r="T470" s="5">
        <v>11.106</v>
      </c>
      <c r="U470" s="5">
        <v>4.5</v>
      </c>
    </row>
    <row r="471" spans="2:21" ht="21" customHeight="1" x14ac:dyDescent="0.3">
      <c r="B471" s="1" t="s">
        <v>502</v>
      </c>
      <c r="C471" s="1" t="s">
        <v>23</v>
      </c>
      <c r="D471" s="1" t="s">
        <v>24</v>
      </c>
      <c r="E471" s="1" t="s">
        <v>1036</v>
      </c>
      <c r="F471" s="1" t="s">
        <v>1040</v>
      </c>
      <c r="G471" s="1" t="s">
        <v>25</v>
      </c>
      <c r="H471" s="1" t="s">
        <v>29</v>
      </c>
      <c r="I471" s="1" t="s">
        <v>42</v>
      </c>
      <c r="J471" s="1">
        <v>21.58</v>
      </c>
      <c r="K471" s="1">
        <v>1</v>
      </c>
      <c r="L471" s="1">
        <v>1.079</v>
      </c>
      <c r="M471" s="1">
        <v>22.658999999999999</v>
      </c>
      <c r="N471" s="2">
        <v>43710</v>
      </c>
      <c r="O471" s="3">
        <v>0.41805555555555557</v>
      </c>
      <c r="P471" s="1" t="s">
        <v>21</v>
      </c>
      <c r="Q471" s="1">
        <v>21.58</v>
      </c>
      <c r="R471" s="15">
        <f>Table1[[#This Row],[Selling Price]]-10</f>
        <v>11.579999999999998</v>
      </c>
      <c r="S471" s="17">
        <f>Table1[[#This Row],[Selling Price]]-Table1[[#This Row],[Cost Price]]</f>
        <v>10</v>
      </c>
      <c r="T471" s="1">
        <v>1.079</v>
      </c>
      <c r="U471" s="1">
        <v>7.2</v>
      </c>
    </row>
    <row r="472" spans="2:21" ht="21" customHeight="1" x14ac:dyDescent="0.3">
      <c r="B472" s="5" t="s">
        <v>503</v>
      </c>
      <c r="C472" s="5" t="s">
        <v>23</v>
      </c>
      <c r="D472" s="5" t="s">
        <v>24</v>
      </c>
      <c r="E472" s="5" t="s">
        <v>1036</v>
      </c>
      <c r="F472" s="5" t="s">
        <v>1040</v>
      </c>
      <c r="G472" s="5" t="s">
        <v>18</v>
      </c>
      <c r="H472" s="5" t="s">
        <v>19</v>
      </c>
      <c r="I472" s="5" t="s">
        <v>26</v>
      </c>
      <c r="J472" s="5">
        <v>98.84</v>
      </c>
      <c r="K472" s="5">
        <v>1</v>
      </c>
      <c r="L472" s="5">
        <v>4.9420000000000002</v>
      </c>
      <c r="M472" s="5">
        <v>103.782</v>
      </c>
      <c r="N472" s="6">
        <v>43511</v>
      </c>
      <c r="O472" s="7">
        <v>0.47291666666666665</v>
      </c>
      <c r="P472" s="5" t="s">
        <v>27</v>
      </c>
      <c r="Q472" s="5">
        <v>98.84</v>
      </c>
      <c r="R472" s="16">
        <f>Table1[[#This Row],[Selling Price]]-10</f>
        <v>88.84</v>
      </c>
      <c r="S472" s="18">
        <f>Table1[[#This Row],[Selling Price]]-Table1[[#This Row],[Cost Price]]</f>
        <v>10</v>
      </c>
      <c r="T472" s="5">
        <v>4.9420000000000002</v>
      </c>
      <c r="U472" s="5">
        <v>8.4</v>
      </c>
    </row>
    <row r="473" spans="2:21" ht="21" customHeight="1" x14ac:dyDescent="0.3">
      <c r="B473" s="1" t="s">
        <v>504</v>
      </c>
      <c r="C473" s="1" t="s">
        <v>23</v>
      </c>
      <c r="D473" s="1" t="s">
        <v>24</v>
      </c>
      <c r="E473" s="1" t="s">
        <v>1036</v>
      </c>
      <c r="F473" s="1" t="s">
        <v>1040</v>
      </c>
      <c r="G473" s="1" t="s">
        <v>18</v>
      </c>
      <c r="H473" s="1" t="s">
        <v>19</v>
      </c>
      <c r="I473" s="1" t="s">
        <v>30</v>
      </c>
      <c r="J473" s="1">
        <v>83.77</v>
      </c>
      <c r="K473" s="1">
        <v>6</v>
      </c>
      <c r="L473" s="1">
        <v>25.131</v>
      </c>
      <c r="M473" s="1">
        <v>527.75099999999998</v>
      </c>
      <c r="N473" s="2">
        <v>43488</v>
      </c>
      <c r="O473" s="3">
        <v>0.50694444444444442</v>
      </c>
      <c r="P473" s="1" t="s">
        <v>21</v>
      </c>
      <c r="Q473" s="1">
        <v>502.62</v>
      </c>
      <c r="R473" s="15">
        <f>Table1[[#This Row],[Selling Price]]-10</f>
        <v>492.62</v>
      </c>
      <c r="S473" s="17">
        <f>Table1[[#This Row],[Selling Price]]-Table1[[#This Row],[Cost Price]]</f>
        <v>10</v>
      </c>
      <c r="T473" s="1">
        <v>25.131</v>
      </c>
      <c r="U473" s="1">
        <v>5.4</v>
      </c>
    </row>
    <row r="474" spans="2:21" ht="21" customHeight="1" x14ac:dyDescent="0.3">
      <c r="B474" s="5" t="s">
        <v>505</v>
      </c>
      <c r="C474" s="5" t="s">
        <v>16</v>
      </c>
      <c r="D474" s="5" t="s">
        <v>17</v>
      </c>
      <c r="E474" s="5" t="s">
        <v>1035</v>
      </c>
      <c r="F474" s="5" t="s">
        <v>1039</v>
      </c>
      <c r="G474" s="5" t="s">
        <v>18</v>
      </c>
      <c r="H474" s="5" t="s">
        <v>19</v>
      </c>
      <c r="I474" s="5" t="s">
        <v>34</v>
      </c>
      <c r="J474" s="5">
        <v>40.049999999999997</v>
      </c>
      <c r="K474" s="5">
        <v>4</v>
      </c>
      <c r="L474" s="5">
        <v>8.01</v>
      </c>
      <c r="M474" s="5">
        <v>168.21</v>
      </c>
      <c r="N474" s="6">
        <v>43490</v>
      </c>
      <c r="O474" s="7">
        <v>0.4861111111111111</v>
      </c>
      <c r="P474" s="5" t="s">
        <v>27</v>
      </c>
      <c r="Q474" s="5">
        <v>160.19999999999999</v>
      </c>
      <c r="R474" s="16">
        <f>Table1[[#This Row],[Selling Price]]-10</f>
        <v>150.19999999999999</v>
      </c>
      <c r="S474" s="18">
        <f>Table1[[#This Row],[Selling Price]]-Table1[[#This Row],[Cost Price]]</f>
        <v>10</v>
      </c>
      <c r="T474" s="5">
        <v>8.01</v>
      </c>
      <c r="U474" s="5">
        <v>9.6999999999999993</v>
      </c>
    </row>
    <row r="475" spans="2:21" ht="21" customHeight="1" x14ac:dyDescent="0.3">
      <c r="B475" s="1" t="s">
        <v>506</v>
      </c>
      <c r="C475" s="1" t="s">
        <v>16</v>
      </c>
      <c r="D475" s="1" t="s">
        <v>17</v>
      </c>
      <c r="E475" s="1" t="s">
        <v>1035</v>
      </c>
      <c r="F475" s="1" t="s">
        <v>1039</v>
      </c>
      <c r="G475" s="1" t="s">
        <v>18</v>
      </c>
      <c r="H475" s="1" t="s">
        <v>29</v>
      </c>
      <c r="I475" s="1" t="s">
        <v>44</v>
      </c>
      <c r="J475" s="1">
        <v>43.13</v>
      </c>
      <c r="K475" s="1">
        <v>10</v>
      </c>
      <c r="L475" s="1">
        <v>21.565000000000001</v>
      </c>
      <c r="M475" s="1">
        <v>452.86500000000001</v>
      </c>
      <c r="N475" s="2">
        <v>43498</v>
      </c>
      <c r="O475" s="3">
        <v>0.7715277777777777</v>
      </c>
      <c r="P475" s="1" t="s">
        <v>31</v>
      </c>
      <c r="Q475" s="1">
        <v>431.3</v>
      </c>
      <c r="R475" s="15">
        <f>Table1[[#This Row],[Selling Price]]-10</f>
        <v>421.3</v>
      </c>
      <c r="S475" s="17">
        <f>Table1[[#This Row],[Selling Price]]-Table1[[#This Row],[Cost Price]]</f>
        <v>10</v>
      </c>
      <c r="T475" s="1">
        <v>21.565000000000001</v>
      </c>
      <c r="U475" s="1">
        <v>5.5</v>
      </c>
    </row>
    <row r="476" spans="2:21" ht="21" customHeight="1" x14ac:dyDescent="0.3">
      <c r="B476" s="5" t="s">
        <v>507</v>
      </c>
      <c r="C476" s="5" t="s">
        <v>40</v>
      </c>
      <c r="D476" s="5" t="s">
        <v>41</v>
      </c>
      <c r="E476" s="5" t="s">
        <v>1037</v>
      </c>
      <c r="F476" s="5" t="s">
        <v>1039</v>
      </c>
      <c r="G476" s="5" t="s">
        <v>18</v>
      </c>
      <c r="H476" s="5" t="s">
        <v>29</v>
      </c>
      <c r="I476" s="5" t="s">
        <v>20</v>
      </c>
      <c r="J476" s="5">
        <v>72.569999999999993</v>
      </c>
      <c r="K476" s="5">
        <v>8</v>
      </c>
      <c r="L476" s="5">
        <v>29.027999999999999</v>
      </c>
      <c r="M476" s="5">
        <v>609.58799999999997</v>
      </c>
      <c r="N476" s="6">
        <v>43554</v>
      </c>
      <c r="O476" s="7">
        <v>0.74861111111111101</v>
      </c>
      <c r="P476" s="5" t="s">
        <v>27</v>
      </c>
      <c r="Q476" s="5">
        <v>580.55999999999995</v>
      </c>
      <c r="R476" s="16">
        <f>Table1[[#This Row],[Selling Price]]-10</f>
        <v>570.55999999999995</v>
      </c>
      <c r="S476" s="18">
        <f>Table1[[#This Row],[Selling Price]]-Table1[[#This Row],[Cost Price]]</f>
        <v>10</v>
      </c>
      <c r="T476" s="5">
        <v>29.027999999999999</v>
      </c>
      <c r="U476" s="5">
        <v>4.5999999999999996</v>
      </c>
    </row>
    <row r="477" spans="2:21" ht="21" customHeight="1" x14ac:dyDescent="0.3">
      <c r="B477" s="1" t="s">
        <v>508</v>
      </c>
      <c r="C477" s="1" t="s">
        <v>16</v>
      </c>
      <c r="D477" s="1" t="s">
        <v>17</v>
      </c>
      <c r="E477" s="1" t="s">
        <v>1035</v>
      </c>
      <c r="F477" s="1" t="s">
        <v>1039</v>
      </c>
      <c r="G477" s="1" t="s">
        <v>18</v>
      </c>
      <c r="H477" s="1" t="s">
        <v>19</v>
      </c>
      <c r="I477" s="1" t="s">
        <v>26</v>
      </c>
      <c r="J477" s="1">
        <v>64.44</v>
      </c>
      <c r="K477" s="1">
        <v>5</v>
      </c>
      <c r="L477" s="1">
        <v>16.11</v>
      </c>
      <c r="M477" s="1">
        <v>338.31</v>
      </c>
      <c r="N477" s="2">
        <v>43554</v>
      </c>
      <c r="O477" s="3">
        <v>0.71111111111111114</v>
      </c>
      <c r="P477" s="1" t="s">
        <v>27</v>
      </c>
      <c r="Q477" s="1">
        <v>322.2</v>
      </c>
      <c r="R477" s="15">
        <f>Table1[[#This Row],[Selling Price]]-10</f>
        <v>312.2</v>
      </c>
      <c r="S477" s="17">
        <f>Table1[[#This Row],[Selling Price]]-Table1[[#This Row],[Cost Price]]</f>
        <v>10</v>
      </c>
      <c r="T477" s="1">
        <v>16.11</v>
      </c>
      <c r="U477" s="1">
        <v>6.6</v>
      </c>
    </row>
    <row r="478" spans="2:21" ht="21" customHeight="1" x14ac:dyDescent="0.3">
      <c r="B478" s="5" t="s">
        <v>509</v>
      </c>
      <c r="C478" s="5" t="s">
        <v>16</v>
      </c>
      <c r="D478" s="5" t="s">
        <v>17</v>
      </c>
      <c r="E478" s="5" t="s">
        <v>1035</v>
      </c>
      <c r="F478" s="5" t="s">
        <v>1039</v>
      </c>
      <c r="G478" s="5" t="s">
        <v>25</v>
      </c>
      <c r="H478" s="5" t="s">
        <v>29</v>
      </c>
      <c r="I478" s="5" t="s">
        <v>20</v>
      </c>
      <c r="J478" s="5">
        <v>65.180000000000007</v>
      </c>
      <c r="K478" s="5">
        <v>3</v>
      </c>
      <c r="L478" s="5">
        <v>9.7769999999999992</v>
      </c>
      <c r="M478" s="5">
        <v>205.31700000000001</v>
      </c>
      <c r="N478" s="6">
        <v>43521</v>
      </c>
      <c r="O478" s="7">
        <v>0.85763888888888884</v>
      </c>
      <c r="P478" s="5" t="s">
        <v>31</v>
      </c>
      <c r="Q478" s="5">
        <v>195.54</v>
      </c>
      <c r="R478" s="16">
        <f>Table1[[#This Row],[Selling Price]]-10</f>
        <v>185.54</v>
      </c>
      <c r="S478" s="18">
        <f>Table1[[#This Row],[Selling Price]]-Table1[[#This Row],[Cost Price]]</f>
        <v>10</v>
      </c>
      <c r="T478" s="5">
        <v>9.7769999999999992</v>
      </c>
      <c r="U478" s="5">
        <v>6.3</v>
      </c>
    </row>
    <row r="479" spans="2:21" ht="21" customHeight="1" x14ac:dyDescent="0.3">
      <c r="B479" s="1" t="s">
        <v>510</v>
      </c>
      <c r="C479" s="1" t="s">
        <v>16</v>
      </c>
      <c r="D479" s="1" t="s">
        <v>17</v>
      </c>
      <c r="E479" s="1" t="s">
        <v>1035</v>
      </c>
      <c r="F479" s="1" t="s">
        <v>1039</v>
      </c>
      <c r="G479" s="1" t="s">
        <v>25</v>
      </c>
      <c r="H479" s="1" t="s">
        <v>19</v>
      </c>
      <c r="I479" s="1" t="s">
        <v>34</v>
      </c>
      <c r="J479" s="1">
        <v>33.26</v>
      </c>
      <c r="K479" s="1">
        <v>5</v>
      </c>
      <c r="L479" s="1">
        <v>8.3149999999999995</v>
      </c>
      <c r="M479" s="1">
        <v>174.61500000000001</v>
      </c>
      <c r="N479" s="2">
        <v>43542</v>
      </c>
      <c r="O479" s="3">
        <v>0.67361111111111116</v>
      </c>
      <c r="P479" s="1" t="s">
        <v>31</v>
      </c>
      <c r="Q479" s="1">
        <v>166.3</v>
      </c>
      <c r="R479" s="15">
        <f>Table1[[#This Row],[Selling Price]]-10</f>
        <v>156.30000000000001</v>
      </c>
      <c r="S479" s="17">
        <f>Table1[[#This Row],[Selling Price]]-Table1[[#This Row],[Cost Price]]</f>
        <v>10</v>
      </c>
      <c r="T479" s="1">
        <v>8.3149999999999995</v>
      </c>
      <c r="U479" s="1">
        <v>4.2</v>
      </c>
    </row>
    <row r="480" spans="2:21" ht="21" customHeight="1" x14ac:dyDescent="0.3">
      <c r="B480" s="5" t="s">
        <v>511</v>
      </c>
      <c r="C480" s="5" t="s">
        <v>23</v>
      </c>
      <c r="D480" s="5" t="s">
        <v>24</v>
      </c>
      <c r="E480" s="5" t="s">
        <v>1036</v>
      </c>
      <c r="F480" s="5" t="s">
        <v>1040</v>
      </c>
      <c r="G480" s="5" t="s">
        <v>25</v>
      </c>
      <c r="H480" s="5" t="s">
        <v>29</v>
      </c>
      <c r="I480" s="5" t="s">
        <v>26</v>
      </c>
      <c r="J480" s="5">
        <v>84.07</v>
      </c>
      <c r="K480" s="5">
        <v>4</v>
      </c>
      <c r="L480" s="5">
        <v>16.814</v>
      </c>
      <c r="M480" s="5">
        <v>353.09399999999999</v>
      </c>
      <c r="N480" s="6">
        <v>43649</v>
      </c>
      <c r="O480" s="7">
        <v>0.70416666666666661</v>
      </c>
      <c r="P480" s="5" t="s">
        <v>21</v>
      </c>
      <c r="Q480" s="5">
        <v>336.28</v>
      </c>
      <c r="R480" s="16">
        <f>Table1[[#This Row],[Selling Price]]-10</f>
        <v>326.27999999999997</v>
      </c>
      <c r="S480" s="18">
        <f>Table1[[#This Row],[Selling Price]]-Table1[[#This Row],[Cost Price]]</f>
        <v>10</v>
      </c>
      <c r="T480" s="5">
        <v>16.814</v>
      </c>
      <c r="U480" s="5">
        <v>4.4000000000000004</v>
      </c>
    </row>
    <row r="481" spans="2:21" ht="21" customHeight="1" x14ac:dyDescent="0.3">
      <c r="B481" s="1" t="s">
        <v>512</v>
      </c>
      <c r="C481" s="1" t="s">
        <v>40</v>
      </c>
      <c r="D481" s="1" t="s">
        <v>41</v>
      </c>
      <c r="E481" s="1" t="s">
        <v>1037</v>
      </c>
      <c r="F481" s="1" t="s">
        <v>1039</v>
      </c>
      <c r="G481" s="1" t="s">
        <v>25</v>
      </c>
      <c r="H481" s="1" t="s">
        <v>29</v>
      </c>
      <c r="I481" s="1" t="s">
        <v>34</v>
      </c>
      <c r="J481" s="1">
        <v>34.369999999999997</v>
      </c>
      <c r="K481" s="1">
        <v>10</v>
      </c>
      <c r="L481" s="1">
        <v>17.184999999999999</v>
      </c>
      <c r="M481" s="1">
        <v>360.88499999999999</v>
      </c>
      <c r="N481" s="2">
        <v>43540</v>
      </c>
      <c r="O481" s="3">
        <v>0.42430555555555555</v>
      </c>
      <c r="P481" s="1" t="s">
        <v>21</v>
      </c>
      <c r="Q481" s="1">
        <v>343.7</v>
      </c>
      <c r="R481" s="15">
        <f>Table1[[#This Row],[Selling Price]]-10</f>
        <v>333.7</v>
      </c>
      <c r="S481" s="17">
        <f>Table1[[#This Row],[Selling Price]]-Table1[[#This Row],[Cost Price]]</f>
        <v>10</v>
      </c>
      <c r="T481" s="1">
        <v>17.184999999999999</v>
      </c>
      <c r="U481" s="1">
        <v>6.7</v>
      </c>
    </row>
    <row r="482" spans="2:21" ht="21" customHeight="1" x14ac:dyDescent="0.3">
      <c r="B482" s="5" t="s">
        <v>513</v>
      </c>
      <c r="C482" s="5" t="s">
        <v>16</v>
      </c>
      <c r="D482" s="5" t="s">
        <v>17</v>
      </c>
      <c r="E482" s="5" t="s">
        <v>1035</v>
      </c>
      <c r="F482" s="5" t="s">
        <v>1039</v>
      </c>
      <c r="G482" s="5" t="s">
        <v>25</v>
      </c>
      <c r="H482" s="5" t="s">
        <v>29</v>
      </c>
      <c r="I482" s="5" t="s">
        <v>26</v>
      </c>
      <c r="J482" s="5">
        <v>38.6</v>
      </c>
      <c r="K482" s="5">
        <v>1</v>
      </c>
      <c r="L482" s="5">
        <v>1.93</v>
      </c>
      <c r="M482" s="5">
        <v>40.53</v>
      </c>
      <c r="N482" s="6">
        <v>43494</v>
      </c>
      <c r="O482" s="7">
        <v>0.47638888888888892</v>
      </c>
      <c r="P482" s="5" t="s">
        <v>21</v>
      </c>
      <c r="Q482" s="5">
        <v>38.6</v>
      </c>
      <c r="R482" s="16">
        <f>Table1[[#This Row],[Selling Price]]-10</f>
        <v>28.6</v>
      </c>
      <c r="S482" s="18">
        <f>Table1[[#This Row],[Selling Price]]-Table1[[#This Row],[Cost Price]]</f>
        <v>10</v>
      </c>
      <c r="T482" s="5">
        <v>1.93</v>
      </c>
      <c r="U482" s="5">
        <v>6.7</v>
      </c>
    </row>
    <row r="483" spans="2:21" ht="21" customHeight="1" x14ac:dyDescent="0.3">
      <c r="B483" s="1" t="s">
        <v>514</v>
      </c>
      <c r="C483" s="1" t="s">
        <v>23</v>
      </c>
      <c r="D483" s="1" t="s">
        <v>24</v>
      </c>
      <c r="E483" s="1" t="s">
        <v>1036</v>
      </c>
      <c r="F483" s="1" t="s">
        <v>1040</v>
      </c>
      <c r="G483" s="1" t="s">
        <v>25</v>
      </c>
      <c r="H483" s="1" t="s">
        <v>29</v>
      </c>
      <c r="I483" s="1" t="s">
        <v>42</v>
      </c>
      <c r="J483" s="1">
        <v>65.97</v>
      </c>
      <c r="K483" s="1">
        <v>8</v>
      </c>
      <c r="L483" s="1">
        <v>26.388000000000002</v>
      </c>
      <c r="M483" s="1">
        <v>554.14800000000002</v>
      </c>
      <c r="N483" s="2">
        <v>43498</v>
      </c>
      <c r="O483" s="3">
        <v>0.8534722222222223</v>
      </c>
      <c r="P483" s="1" t="s">
        <v>27</v>
      </c>
      <c r="Q483" s="1">
        <v>527.76</v>
      </c>
      <c r="R483" s="15">
        <f>Table1[[#This Row],[Selling Price]]-10</f>
        <v>517.76</v>
      </c>
      <c r="S483" s="17">
        <f>Table1[[#This Row],[Selling Price]]-Table1[[#This Row],[Cost Price]]</f>
        <v>10</v>
      </c>
      <c r="T483" s="1">
        <v>26.388000000000002</v>
      </c>
      <c r="U483" s="1">
        <v>8.4</v>
      </c>
    </row>
    <row r="484" spans="2:21" ht="21" customHeight="1" x14ac:dyDescent="0.3">
      <c r="B484" s="5" t="s">
        <v>515</v>
      </c>
      <c r="C484" s="5" t="s">
        <v>23</v>
      </c>
      <c r="D484" s="5" t="s">
        <v>24</v>
      </c>
      <c r="E484" s="5" t="s">
        <v>1036</v>
      </c>
      <c r="F484" s="5" t="s">
        <v>1040</v>
      </c>
      <c r="G484" s="5" t="s">
        <v>25</v>
      </c>
      <c r="H484" s="5" t="s">
        <v>19</v>
      </c>
      <c r="I484" s="5" t="s">
        <v>26</v>
      </c>
      <c r="J484" s="5">
        <v>32.799999999999997</v>
      </c>
      <c r="K484" s="5">
        <v>10</v>
      </c>
      <c r="L484" s="5">
        <v>16.399999999999999</v>
      </c>
      <c r="M484" s="5">
        <v>344.4</v>
      </c>
      <c r="N484" s="6">
        <v>43511</v>
      </c>
      <c r="O484" s="7">
        <v>0.5083333333333333</v>
      </c>
      <c r="P484" s="5" t="s">
        <v>27</v>
      </c>
      <c r="Q484" s="5">
        <v>328</v>
      </c>
      <c r="R484" s="16">
        <f>Table1[[#This Row],[Selling Price]]-10</f>
        <v>318</v>
      </c>
      <c r="S484" s="18">
        <f>Table1[[#This Row],[Selling Price]]-Table1[[#This Row],[Cost Price]]</f>
        <v>10</v>
      </c>
      <c r="T484" s="5">
        <v>16.399999999999999</v>
      </c>
      <c r="U484" s="5">
        <v>6.2</v>
      </c>
    </row>
    <row r="485" spans="2:21" ht="21" customHeight="1" x14ac:dyDescent="0.3">
      <c r="B485" s="1" t="s">
        <v>516</v>
      </c>
      <c r="C485" s="1" t="s">
        <v>16</v>
      </c>
      <c r="D485" s="1" t="s">
        <v>17</v>
      </c>
      <c r="E485" s="1" t="s">
        <v>1035</v>
      </c>
      <c r="F485" s="1" t="s">
        <v>1039</v>
      </c>
      <c r="G485" s="1" t="s">
        <v>25</v>
      </c>
      <c r="H485" s="1" t="s">
        <v>29</v>
      </c>
      <c r="I485" s="1" t="s">
        <v>34</v>
      </c>
      <c r="J485" s="1">
        <v>37.14</v>
      </c>
      <c r="K485" s="1">
        <v>5</v>
      </c>
      <c r="L485" s="1">
        <v>9.2850000000000001</v>
      </c>
      <c r="M485" s="1">
        <v>194.98500000000001</v>
      </c>
      <c r="N485" s="2">
        <v>43678</v>
      </c>
      <c r="O485" s="3">
        <v>0.54513888888888895</v>
      </c>
      <c r="P485" s="1" t="s">
        <v>21</v>
      </c>
      <c r="Q485" s="1">
        <v>185.7</v>
      </c>
      <c r="R485" s="15">
        <f>Table1[[#This Row],[Selling Price]]-10</f>
        <v>175.7</v>
      </c>
      <c r="S485" s="17">
        <f>Table1[[#This Row],[Selling Price]]-Table1[[#This Row],[Cost Price]]</f>
        <v>10</v>
      </c>
      <c r="T485" s="1">
        <v>9.2850000000000001</v>
      </c>
      <c r="U485" s="1">
        <v>5</v>
      </c>
    </row>
    <row r="486" spans="2:21" ht="21" customHeight="1" x14ac:dyDescent="0.3">
      <c r="B486" s="5" t="s">
        <v>517</v>
      </c>
      <c r="C486" s="5" t="s">
        <v>40</v>
      </c>
      <c r="D486" s="5" t="s">
        <v>41</v>
      </c>
      <c r="E486" s="5" t="s">
        <v>1037</v>
      </c>
      <c r="F486" s="5" t="s">
        <v>1039</v>
      </c>
      <c r="G486" s="5" t="s">
        <v>18</v>
      </c>
      <c r="H486" s="5" t="s">
        <v>29</v>
      </c>
      <c r="I486" s="5" t="s">
        <v>30</v>
      </c>
      <c r="J486" s="5">
        <v>60.38</v>
      </c>
      <c r="K486" s="5">
        <v>10</v>
      </c>
      <c r="L486" s="5">
        <v>30.19</v>
      </c>
      <c r="M486" s="5">
        <v>633.99</v>
      </c>
      <c r="N486" s="6">
        <v>43801</v>
      </c>
      <c r="O486" s="7">
        <v>0.67986111111111114</v>
      </c>
      <c r="P486" s="5" t="s">
        <v>27</v>
      </c>
      <c r="Q486" s="5">
        <v>603.79999999999995</v>
      </c>
      <c r="R486" s="16">
        <f>Table1[[#This Row],[Selling Price]]-10</f>
        <v>593.79999999999995</v>
      </c>
      <c r="S486" s="18">
        <f>Table1[[#This Row],[Selling Price]]-Table1[[#This Row],[Cost Price]]</f>
        <v>10</v>
      </c>
      <c r="T486" s="5">
        <v>30.19</v>
      </c>
      <c r="U486" s="5">
        <v>6</v>
      </c>
    </row>
    <row r="487" spans="2:21" ht="21" customHeight="1" x14ac:dyDescent="0.3">
      <c r="B487" s="1" t="s">
        <v>518</v>
      </c>
      <c r="C487" s="1" t="s">
        <v>23</v>
      </c>
      <c r="D487" s="1" t="s">
        <v>24</v>
      </c>
      <c r="E487" s="1" t="s">
        <v>1036</v>
      </c>
      <c r="F487" s="1" t="s">
        <v>1040</v>
      </c>
      <c r="G487" s="1" t="s">
        <v>18</v>
      </c>
      <c r="H487" s="1" t="s">
        <v>19</v>
      </c>
      <c r="I487" s="1" t="s">
        <v>34</v>
      </c>
      <c r="J487" s="1">
        <v>36.979999999999997</v>
      </c>
      <c r="K487" s="1">
        <v>10</v>
      </c>
      <c r="L487" s="1">
        <v>18.489999999999998</v>
      </c>
      <c r="M487" s="1">
        <v>388.29</v>
      </c>
      <c r="N487" s="2">
        <v>43466</v>
      </c>
      <c r="O487" s="3">
        <v>0.82500000000000007</v>
      </c>
      <c r="P487" s="1" t="s">
        <v>31</v>
      </c>
      <c r="Q487" s="1">
        <v>369.8</v>
      </c>
      <c r="R487" s="15">
        <f>Table1[[#This Row],[Selling Price]]-10</f>
        <v>359.8</v>
      </c>
      <c r="S487" s="17">
        <f>Table1[[#This Row],[Selling Price]]-Table1[[#This Row],[Cost Price]]</f>
        <v>10</v>
      </c>
      <c r="T487" s="1">
        <v>18.489999999999998</v>
      </c>
      <c r="U487" s="1">
        <v>7</v>
      </c>
    </row>
    <row r="488" spans="2:21" ht="21" customHeight="1" x14ac:dyDescent="0.3">
      <c r="B488" s="5" t="s">
        <v>519</v>
      </c>
      <c r="C488" s="5" t="s">
        <v>40</v>
      </c>
      <c r="D488" s="5" t="s">
        <v>41</v>
      </c>
      <c r="E488" s="5" t="s">
        <v>1037</v>
      </c>
      <c r="F488" s="5" t="s">
        <v>1039</v>
      </c>
      <c r="G488" s="5" t="s">
        <v>18</v>
      </c>
      <c r="H488" s="5" t="s">
        <v>19</v>
      </c>
      <c r="I488" s="5" t="s">
        <v>34</v>
      </c>
      <c r="J488" s="5">
        <v>49.49</v>
      </c>
      <c r="K488" s="5">
        <v>4</v>
      </c>
      <c r="L488" s="5">
        <v>9.8979999999999997</v>
      </c>
      <c r="M488" s="5">
        <v>207.858</v>
      </c>
      <c r="N488" s="6">
        <v>43545</v>
      </c>
      <c r="O488" s="7">
        <v>0.64236111111111105</v>
      </c>
      <c r="P488" s="5" t="s">
        <v>21</v>
      </c>
      <c r="Q488" s="5">
        <v>197.96</v>
      </c>
      <c r="R488" s="16">
        <f>Table1[[#This Row],[Selling Price]]-10</f>
        <v>187.96</v>
      </c>
      <c r="S488" s="18">
        <f>Table1[[#This Row],[Selling Price]]-Table1[[#This Row],[Cost Price]]</f>
        <v>10</v>
      </c>
      <c r="T488" s="5">
        <v>9.8979999999999997</v>
      </c>
      <c r="U488" s="5">
        <v>6.6</v>
      </c>
    </row>
    <row r="489" spans="2:21" ht="21" customHeight="1" x14ac:dyDescent="0.3">
      <c r="B489" s="1" t="s">
        <v>520</v>
      </c>
      <c r="C489" s="1" t="s">
        <v>40</v>
      </c>
      <c r="D489" s="1" t="s">
        <v>41</v>
      </c>
      <c r="E489" s="1" t="s">
        <v>1037</v>
      </c>
      <c r="F489" s="1" t="s">
        <v>1039</v>
      </c>
      <c r="G489" s="1" t="s">
        <v>25</v>
      </c>
      <c r="H489" s="1" t="s">
        <v>19</v>
      </c>
      <c r="I489" s="1" t="s">
        <v>44</v>
      </c>
      <c r="J489" s="1">
        <v>41.09</v>
      </c>
      <c r="K489" s="1">
        <v>10</v>
      </c>
      <c r="L489" s="1">
        <v>20.545000000000002</v>
      </c>
      <c r="M489" s="1">
        <v>431.44499999999999</v>
      </c>
      <c r="N489" s="2">
        <v>43524</v>
      </c>
      <c r="O489" s="3">
        <v>0.61249999999999993</v>
      </c>
      <c r="P489" s="1" t="s">
        <v>27</v>
      </c>
      <c r="Q489" s="1">
        <v>410.9</v>
      </c>
      <c r="R489" s="15">
        <f>Table1[[#This Row],[Selling Price]]-10</f>
        <v>400.9</v>
      </c>
      <c r="S489" s="17">
        <f>Table1[[#This Row],[Selling Price]]-Table1[[#This Row],[Cost Price]]</f>
        <v>10</v>
      </c>
      <c r="T489" s="1">
        <v>20.545000000000002</v>
      </c>
      <c r="U489" s="1">
        <v>7.3</v>
      </c>
    </row>
    <row r="490" spans="2:21" ht="21" customHeight="1" x14ac:dyDescent="0.3">
      <c r="B490" s="5" t="s">
        <v>521</v>
      </c>
      <c r="C490" s="5" t="s">
        <v>16</v>
      </c>
      <c r="D490" s="5" t="s">
        <v>17</v>
      </c>
      <c r="E490" s="5" t="s">
        <v>1035</v>
      </c>
      <c r="F490" s="5" t="s">
        <v>1039</v>
      </c>
      <c r="G490" s="5" t="s">
        <v>25</v>
      </c>
      <c r="H490" s="5" t="s">
        <v>29</v>
      </c>
      <c r="I490" s="5" t="s">
        <v>44</v>
      </c>
      <c r="J490" s="5">
        <v>37.15</v>
      </c>
      <c r="K490" s="5">
        <v>4</v>
      </c>
      <c r="L490" s="5">
        <v>7.43</v>
      </c>
      <c r="M490" s="5">
        <v>156.03</v>
      </c>
      <c r="N490" s="6">
        <v>43547</v>
      </c>
      <c r="O490" s="7">
        <v>0.7909722222222223</v>
      </c>
      <c r="P490" s="5" t="s">
        <v>21</v>
      </c>
      <c r="Q490" s="5">
        <v>148.6</v>
      </c>
      <c r="R490" s="16">
        <f>Table1[[#This Row],[Selling Price]]-10</f>
        <v>138.6</v>
      </c>
      <c r="S490" s="18">
        <f>Table1[[#This Row],[Selling Price]]-Table1[[#This Row],[Cost Price]]</f>
        <v>10</v>
      </c>
      <c r="T490" s="5">
        <v>7.43</v>
      </c>
      <c r="U490" s="5">
        <v>8.3000000000000007</v>
      </c>
    </row>
    <row r="491" spans="2:21" ht="21" customHeight="1" x14ac:dyDescent="0.3">
      <c r="B491" s="1" t="s">
        <v>522</v>
      </c>
      <c r="C491" s="1" t="s">
        <v>23</v>
      </c>
      <c r="D491" s="1" t="s">
        <v>24</v>
      </c>
      <c r="E491" s="1" t="s">
        <v>1036</v>
      </c>
      <c r="F491" s="1" t="s">
        <v>1040</v>
      </c>
      <c r="G491" s="1" t="s">
        <v>25</v>
      </c>
      <c r="H491" s="1" t="s">
        <v>29</v>
      </c>
      <c r="I491" s="1" t="s">
        <v>30</v>
      </c>
      <c r="J491" s="1">
        <v>22.96</v>
      </c>
      <c r="K491" s="1">
        <v>1</v>
      </c>
      <c r="L491" s="1">
        <v>1.1479999999999999</v>
      </c>
      <c r="M491" s="1">
        <v>24.108000000000001</v>
      </c>
      <c r="N491" s="2">
        <v>43495</v>
      </c>
      <c r="O491" s="3">
        <v>0.86597222222222225</v>
      </c>
      <c r="P491" s="1" t="s">
        <v>27</v>
      </c>
      <c r="Q491" s="1">
        <v>22.96</v>
      </c>
      <c r="R491" s="15">
        <f>Table1[[#This Row],[Selling Price]]-10</f>
        <v>12.96</v>
      </c>
      <c r="S491" s="17">
        <f>Table1[[#This Row],[Selling Price]]-Table1[[#This Row],[Cost Price]]</f>
        <v>10</v>
      </c>
      <c r="T491" s="1">
        <v>1.1479999999999999</v>
      </c>
      <c r="U491" s="1">
        <v>4.3</v>
      </c>
    </row>
    <row r="492" spans="2:21" ht="21" customHeight="1" x14ac:dyDescent="0.3">
      <c r="B492" s="5" t="s">
        <v>523</v>
      </c>
      <c r="C492" s="5" t="s">
        <v>40</v>
      </c>
      <c r="D492" s="5" t="s">
        <v>41</v>
      </c>
      <c r="E492" s="5" t="s">
        <v>1037</v>
      </c>
      <c r="F492" s="5" t="s">
        <v>1039</v>
      </c>
      <c r="G492" s="5" t="s">
        <v>18</v>
      </c>
      <c r="H492" s="5" t="s">
        <v>19</v>
      </c>
      <c r="I492" s="5" t="s">
        <v>30</v>
      </c>
      <c r="J492" s="5">
        <v>77.680000000000007</v>
      </c>
      <c r="K492" s="5">
        <v>9</v>
      </c>
      <c r="L492" s="5">
        <v>34.956000000000003</v>
      </c>
      <c r="M492" s="5">
        <v>734.07600000000002</v>
      </c>
      <c r="N492" s="6">
        <v>43557</v>
      </c>
      <c r="O492" s="7">
        <v>0.55625000000000002</v>
      </c>
      <c r="P492" s="5" t="s">
        <v>21</v>
      </c>
      <c r="Q492" s="5">
        <v>699.12</v>
      </c>
      <c r="R492" s="16">
        <f>Table1[[#This Row],[Selling Price]]-10</f>
        <v>689.12</v>
      </c>
      <c r="S492" s="18">
        <f>Table1[[#This Row],[Selling Price]]-Table1[[#This Row],[Cost Price]]</f>
        <v>10</v>
      </c>
      <c r="T492" s="5">
        <v>34.956000000000003</v>
      </c>
      <c r="U492" s="5">
        <v>9.8000000000000007</v>
      </c>
    </row>
    <row r="493" spans="2:21" ht="21" customHeight="1" x14ac:dyDescent="0.3">
      <c r="B493" s="1" t="s">
        <v>524</v>
      </c>
      <c r="C493" s="1" t="s">
        <v>40</v>
      </c>
      <c r="D493" s="1" t="s">
        <v>41</v>
      </c>
      <c r="E493" s="1" t="s">
        <v>1037</v>
      </c>
      <c r="F493" s="1" t="s">
        <v>1039</v>
      </c>
      <c r="G493" s="1" t="s">
        <v>25</v>
      </c>
      <c r="H493" s="1" t="s">
        <v>19</v>
      </c>
      <c r="I493" s="1" t="s">
        <v>44</v>
      </c>
      <c r="J493" s="1">
        <v>34.700000000000003</v>
      </c>
      <c r="K493" s="1">
        <v>2</v>
      </c>
      <c r="L493" s="1">
        <v>3.47</v>
      </c>
      <c r="M493" s="1">
        <v>72.87</v>
      </c>
      <c r="N493" s="2">
        <v>43537</v>
      </c>
      <c r="O493" s="3">
        <v>0.82500000000000007</v>
      </c>
      <c r="P493" s="1" t="s">
        <v>21</v>
      </c>
      <c r="Q493" s="1">
        <v>69.400000000000006</v>
      </c>
      <c r="R493" s="15">
        <f>Table1[[#This Row],[Selling Price]]-10</f>
        <v>59.400000000000006</v>
      </c>
      <c r="S493" s="17">
        <f>Table1[[#This Row],[Selling Price]]-Table1[[#This Row],[Cost Price]]</f>
        <v>10</v>
      </c>
      <c r="T493" s="1">
        <v>3.47</v>
      </c>
      <c r="U493" s="1">
        <v>8.1999999999999993</v>
      </c>
    </row>
    <row r="494" spans="2:21" ht="21" customHeight="1" x14ac:dyDescent="0.3">
      <c r="B494" s="5" t="s">
        <v>525</v>
      </c>
      <c r="C494" s="5" t="s">
        <v>16</v>
      </c>
      <c r="D494" s="5" t="s">
        <v>17</v>
      </c>
      <c r="E494" s="5" t="s">
        <v>1035</v>
      </c>
      <c r="F494" s="5" t="s">
        <v>1039</v>
      </c>
      <c r="G494" s="5" t="s">
        <v>18</v>
      </c>
      <c r="H494" s="5" t="s">
        <v>19</v>
      </c>
      <c r="I494" s="5" t="s">
        <v>44</v>
      </c>
      <c r="J494" s="5">
        <v>19.66</v>
      </c>
      <c r="K494" s="5">
        <v>10</v>
      </c>
      <c r="L494" s="5">
        <v>9.83</v>
      </c>
      <c r="M494" s="5">
        <v>206.43</v>
      </c>
      <c r="N494" s="6">
        <v>43539</v>
      </c>
      <c r="O494" s="7">
        <v>0.76388888888888884</v>
      </c>
      <c r="P494" s="5" t="s">
        <v>31</v>
      </c>
      <c r="Q494" s="5">
        <v>196.6</v>
      </c>
      <c r="R494" s="16">
        <f>Table1[[#This Row],[Selling Price]]-10</f>
        <v>186.6</v>
      </c>
      <c r="S494" s="18">
        <f>Table1[[#This Row],[Selling Price]]-Table1[[#This Row],[Cost Price]]</f>
        <v>10</v>
      </c>
      <c r="T494" s="5">
        <v>9.83</v>
      </c>
      <c r="U494" s="5">
        <v>7.2</v>
      </c>
    </row>
    <row r="495" spans="2:21" ht="21" customHeight="1" x14ac:dyDescent="0.3">
      <c r="B495" s="1" t="s">
        <v>526</v>
      </c>
      <c r="C495" s="1" t="s">
        <v>40</v>
      </c>
      <c r="D495" s="1" t="s">
        <v>41</v>
      </c>
      <c r="E495" s="1" t="s">
        <v>1037</v>
      </c>
      <c r="F495" s="1" t="s">
        <v>1039</v>
      </c>
      <c r="G495" s="1" t="s">
        <v>18</v>
      </c>
      <c r="H495" s="1" t="s">
        <v>19</v>
      </c>
      <c r="I495" s="1" t="s">
        <v>20</v>
      </c>
      <c r="J495" s="1">
        <v>25.32</v>
      </c>
      <c r="K495" s="1">
        <v>8</v>
      </c>
      <c r="L495" s="1">
        <v>10.128</v>
      </c>
      <c r="M495" s="1">
        <v>212.68799999999999</v>
      </c>
      <c r="N495" s="2">
        <v>43588</v>
      </c>
      <c r="O495" s="3">
        <v>0.85</v>
      </c>
      <c r="P495" s="1" t="s">
        <v>21</v>
      </c>
      <c r="Q495" s="1">
        <v>202.56</v>
      </c>
      <c r="R495" s="15">
        <f>Table1[[#This Row],[Selling Price]]-10</f>
        <v>192.56</v>
      </c>
      <c r="S495" s="17">
        <f>Table1[[#This Row],[Selling Price]]-Table1[[#This Row],[Cost Price]]</f>
        <v>10</v>
      </c>
      <c r="T495" s="1">
        <v>10.128</v>
      </c>
      <c r="U495" s="1">
        <v>8.6999999999999993</v>
      </c>
    </row>
    <row r="496" spans="2:21" ht="21" customHeight="1" x14ac:dyDescent="0.3">
      <c r="B496" s="5" t="s">
        <v>527</v>
      </c>
      <c r="C496" s="5" t="s">
        <v>23</v>
      </c>
      <c r="D496" s="5" t="s">
        <v>24</v>
      </c>
      <c r="E496" s="5" t="s">
        <v>1036</v>
      </c>
      <c r="F496" s="5" t="s">
        <v>1040</v>
      </c>
      <c r="G496" s="5" t="s">
        <v>18</v>
      </c>
      <c r="H496" s="5" t="s">
        <v>19</v>
      </c>
      <c r="I496" s="5" t="s">
        <v>30</v>
      </c>
      <c r="J496" s="5">
        <v>12.12</v>
      </c>
      <c r="K496" s="5">
        <v>10</v>
      </c>
      <c r="L496" s="5">
        <v>6.06</v>
      </c>
      <c r="M496" s="5">
        <v>127.26</v>
      </c>
      <c r="N496" s="6">
        <v>43588</v>
      </c>
      <c r="O496" s="7">
        <v>0.57222222222222219</v>
      </c>
      <c r="P496" s="5" t="s">
        <v>31</v>
      </c>
      <c r="Q496" s="5">
        <v>121.2</v>
      </c>
      <c r="R496" s="16">
        <f>Table1[[#This Row],[Selling Price]]-10</f>
        <v>111.2</v>
      </c>
      <c r="S496" s="18">
        <f>Table1[[#This Row],[Selling Price]]-Table1[[#This Row],[Cost Price]]</f>
        <v>10</v>
      </c>
      <c r="T496" s="5">
        <v>6.06</v>
      </c>
      <c r="U496" s="5">
        <v>8.4</v>
      </c>
    </row>
    <row r="497" spans="2:21" ht="21" customHeight="1" x14ac:dyDescent="0.3">
      <c r="B497" s="1" t="s">
        <v>528</v>
      </c>
      <c r="C497" s="1" t="s">
        <v>40</v>
      </c>
      <c r="D497" s="1" t="s">
        <v>41</v>
      </c>
      <c r="E497" s="1" t="s">
        <v>1037</v>
      </c>
      <c r="F497" s="1" t="s">
        <v>1039</v>
      </c>
      <c r="G497" s="1" t="s">
        <v>25</v>
      </c>
      <c r="H497" s="1" t="s">
        <v>29</v>
      </c>
      <c r="I497" s="1" t="s">
        <v>44</v>
      </c>
      <c r="J497" s="1">
        <v>99.89</v>
      </c>
      <c r="K497" s="1">
        <v>2</v>
      </c>
      <c r="L497" s="1">
        <v>9.9890000000000008</v>
      </c>
      <c r="M497" s="1">
        <v>209.76900000000001</v>
      </c>
      <c r="N497" s="2">
        <v>43522</v>
      </c>
      <c r="O497" s="3">
        <v>0.4916666666666667</v>
      </c>
      <c r="P497" s="1" t="s">
        <v>21</v>
      </c>
      <c r="Q497" s="1">
        <v>199.78</v>
      </c>
      <c r="R497" s="15">
        <f>Table1[[#This Row],[Selling Price]]-10</f>
        <v>189.78</v>
      </c>
      <c r="S497" s="17">
        <f>Table1[[#This Row],[Selling Price]]-Table1[[#This Row],[Cost Price]]</f>
        <v>10</v>
      </c>
      <c r="T497" s="1">
        <v>9.9890000000000008</v>
      </c>
      <c r="U497" s="1">
        <v>7.1</v>
      </c>
    </row>
    <row r="498" spans="2:21" ht="21" customHeight="1" x14ac:dyDescent="0.3">
      <c r="B498" s="5" t="s">
        <v>529</v>
      </c>
      <c r="C498" s="5" t="s">
        <v>40</v>
      </c>
      <c r="D498" s="5" t="s">
        <v>41</v>
      </c>
      <c r="E498" s="5" t="s">
        <v>1037</v>
      </c>
      <c r="F498" s="5" t="s">
        <v>1039</v>
      </c>
      <c r="G498" s="5" t="s">
        <v>25</v>
      </c>
      <c r="H498" s="5" t="s">
        <v>29</v>
      </c>
      <c r="I498" s="5" t="s">
        <v>34</v>
      </c>
      <c r="J498" s="5">
        <v>75.92</v>
      </c>
      <c r="K498" s="5">
        <v>8</v>
      </c>
      <c r="L498" s="5">
        <v>30.367999999999999</v>
      </c>
      <c r="M498" s="5">
        <v>637.72799999999995</v>
      </c>
      <c r="N498" s="6">
        <v>43544</v>
      </c>
      <c r="O498" s="7">
        <v>0.59305555555555556</v>
      </c>
      <c r="P498" s="5" t="s">
        <v>27</v>
      </c>
      <c r="Q498" s="5">
        <v>607.36</v>
      </c>
      <c r="R498" s="16">
        <f>Table1[[#This Row],[Selling Price]]-10</f>
        <v>597.36</v>
      </c>
      <c r="S498" s="18">
        <f>Table1[[#This Row],[Selling Price]]-Table1[[#This Row],[Cost Price]]</f>
        <v>10</v>
      </c>
      <c r="T498" s="5">
        <v>30.367999999999999</v>
      </c>
      <c r="U498" s="5">
        <v>5.5</v>
      </c>
    </row>
    <row r="499" spans="2:21" ht="21" customHeight="1" x14ac:dyDescent="0.3">
      <c r="B499" s="1" t="s">
        <v>530</v>
      </c>
      <c r="C499" s="1" t="s">
        <v>23</v>
      </c>
      <c r="D499" s="1" t="s">
        <v>24</v>
      </c>
      <c r="E499" s="1" t="s">
        <v>1036</v>
      </c>
      <c r="F499" s="1" t="s">
        <v>1040</v>
      </c>
      <c r="G499" s="1" t="s">
        <v>25</v>
      </c>
      <c r="H499" s="1" t="s">
        <v>19</v>
      </c>
      <c r="I499" s="1" t="s">
        <v>26</v>
      </c>
      <c r="J499" s="1">
        <v>63.22</v>
      </c>
      <c r="K499" s="1">
        <v>2</v>
      </c>
      <c r="L499" s="1">
        <v>6.3220000000000001</v>
      </c>
      <c r="M499" s="1">
        <v>132.762</v>
      </c>
      <c r="N499" s="2">
        <v>43466</v>
      </c>
      <c r="O499" s="3">
        <v>0.66041666666666665</v>
      </c>
      <c r="P499" s="1" t="s">
        <v>27</v>
      </c>
      <c r="Q499" s="1">
        <v>126.44</v>
      </c>
      <c r="R499" s="15">
        <f>Table1[[#This Row],[Selling Price]]-10</f>
        <v>116.44</v>
      </c>
      <c r="S499" s="17">
        <f>Table1[[#This Row],[Selling Price]]-Table1[[#This Row],[Cost Price]]</f>
        <v>10</v>
      </c>
      <c r="T499" s="1">
        <v>6.3220000000000001</v>
      </c>
      <c r="U499" s="1">
        <v>8.5</v>
      </c>
    </row>
    <row r="500" spans="2:21" ht="21" customHeight="1" x14ac:dyDescent="0.3">
      <c r="B500" s="5" t="s">
        <v>531</v>
      </c>
      <c r="C500" s="5" t="s">
        <v>23</v>
      </c>
      <c r="D500" s="5" t="s">
        <v>24</v>
      </c>
      <c r="E500" s="5" t="s">
        <v>1036</v>
      </c>
      <c r="F500" s="5" t="s">
        <v>1040</v>
      </c>
      <c r="G500" s="5" t="s">
        <v>25</v>
      </c>
      <c r="H500" s="5" t="s">
        <v>19</v>
      </c>
      <c r="I500" s="5" t="s">
        <v>42</v>
      </c>
      <c r="J500" s="5">
        <v>90.24</v>
      </c>
      <c r="K500" s="5">
        <v>6</v>
      </c>
      <c r="L500" s="5">
        <v>27.071999999999999</v>
      </c>
      <c r="M500" s="5">
        <v>568.51199999999994</v>
      </c>
      <c r="N500" s="6">
        <v>43492</v>
      </c>
      <c r="O500" s="7">
        <v>0.47013888888888888</v>
      </c>
      <c r="P500" s="5" t="s">
        <v>27</v>
      </c>
      <c r="Q500" s="5">
        <v>541.44000000000005</v>
      </c>
      <c r="R500" s="16">
        <f>Table1[[#This Row],[Selling Price]]-10</f>
        <v>531.44000000000005</v>
      </c>
      <c r="S500" s="18">
        <f>Table1[[#This Row],[Selling Price]]-Table1[[#This Row],[Cost Price]]</f>
        <v>10</v>
      </c>
      <c r="T500" s="5">
        <v>27.071999999999999</v>
      </c>
      <c r="U500" s="5">
        <v>6.2</v>
      </c>
    </row>
    <row r="501" spans="2:21" ht="21" customHeight="1" x14ac:dyDescent="0.3">
      <c r="B501" s="1" t="s">
        <v>532</v>
      </c>
      <c r="C501" s="1" t="s">
        <v>40</v>
      </c>
      <c r="D501" s="1" t="s">
        <v>41</v>
      </c>
      <c r="E501" s="1" t="s">
        <v>1037</v>
      </c>
      <c r="F501" s="1" t="s">
        <v>1039</v>
      </c>
      <c r="G501" s="1" t="s">
        <v>18</v>
      </c>
      <c r="H501" s="1" t="s">
        <v>19</v>
      </c>
      <c r="I501" s="1" t="s">
        <v>34</v>
      </c>
      <c r="J501" s="1">
        <v>98.13</v>
      </c>
      <c r="K501" s="1">
        <v>1</v>
      </c>
      <c r="L501" s="1">
        <v>4.9065000000000003</v>
      </c>
      <c r="M501" s="1">
        <v>103.0365</v>
      </c>
      <c r="N501" s="2">
        <v>43486</v>
      </c>
      <c r="O501" s="3">
        <v>0.73333333333333339</v>
      </c>
      <c r="P501" s="1" t="s">
        <v>27</v>
      </c>
      <c r="Q501" s="1">
        <v>98.13</v>
      </c>
      <c r="R501" s="15">
        <f>Table1[[#This Row],[Selling Price]]-10</f>
        <v>88.13</v>
      </c>
      <c r="S501" s="17">
        <f>Table1[[#This Row],[Selling Price]]-Table1[[#This Row],[Cost Price]]</f>
        <v>10</v>
      </c>
      <c r="T501" s="1">
        <v>4.9065000000000003</v>
      </c>
      <c r="U501" s="1">
        <v>8.9</v>
      </c>
    </row>
    <row r="502" spans="2:21" ht="21" customHeight="1" x14ac:dyDescent="0.3">
      <c r="B502" s="5" t="s">
        <v>533</v>
      </c>
      <c r="C502" s="5" t="s">
        <v>16</v>
      </c>
      <c r="D502" s="5" t="s">
        <v>17</v>
      </c>
      <c r="E502" s="5" t="s">
        <v>1035</v>
      </c>
      <c r="F502" s="5" t="s">
        <v>1039</v>
      </c>
      <c r="G502" s="5" t="s">
        <v>18</v>
      </c>
      <c r="H502" s="5" t="s">
        <v>19</v>
      </c>
      <c r="I502" s="5" t="s">
        <v>34</v>
      </c>
      <c r="J502" s="5">
        <v>51.52</v>
      </c>
      <c r="K502" s="5">
        <v>8</v>
      </c>
      <c r="L502" s="5">
        <v>20.608000000000001</v>
      </c>
      <c r="M502" s="5">
        <v>432.76799999999997</v>
      </c>
      <c r="N502" s="6">
        <v>43498</v>
      </c>
      <c r="O502" s="7">
        <v>0.65763888888888888</v>
      </c>
      <c r="P502" s="5" t="s">
        <v>27</v>
      </c>
      <c r="Q502" s="5">
        <v>412.16</v>
      </c>
      <c r="R502" s="16">
        <f>Table1[[#This Row],[Selling Price]]-10</f>
        <v>402.16</v>
      </c>
      <c r="S502" s="18">
        <f>Table1[[#This Row],[Selling Price]]-Table1[[#This Row],[Cost Price]]</f>
        <v>10</v>
      </c>
      <c r="T502" s="5">
        <v>20.608000000000001</v>
      </c>
      <c r="U502" s="5">
        <v>9.6</v>
      </c>
    </row>
    <row r="503" spans="2:21" ht="21" customHeight="1" x14ac:dyDescent="0.3">
      <c r="B503" s="1" t="s">
        <v>534</v>
      </c>
      <c r="C503" s="1" t="s">
        <v>40</v>
      </c>
      <c r="D503" s="1" t="s">
        <v>41</v>
      </c>
      <c r="E503" s="1" t="s">
        <v>1037</v>
      </c>
      <c r="F503" s="1" t="s">
        <v>1039</v>
      </c>
      <c r="G503" s="1" t="s">
        <v>18</v>
      </c>
      <c r="H503" s="1" t="s">
        <v>29</v>
      </c>
      <c r="I503" s="1" t="s">
        <v>34</v>
      </c>
      <c r="J503" s="1">
        <v>73.97</v>
      </c>
      <c r="K503" s="1">
        <v>1</v>
      </c>
      <c r="L503" s="1">
        <v>3.6985000000000001</v>
      </c>
      <c r="M503" s="1">
        <v>77.668499999999995</v>
      </c>
      <c r="N503" s="2">
        <v>43526</v>
      </c>
      <c r="O503" s="3">
        <v>0.66180555555555554</v>
      </c>
      <c r="P503" s="1" t="s">
        <v>31</v>
      </c>
      <c r="Q503" s="1">
        <v>73.97</v>
      </c>
      <c r="R503" s="15">
        <f>Table1[[#This Row],[Selling Price]]-10</f>
        <v>63.97</v>
      </c>
      <c r="S503" s="17">
        <f>Table1[[#This Row],[Selling Price]]-Table1[[#This Row],[Cost Price]]</f>
        <v>10</v>
      </c>
      <c r="T503" s="1">
        <v>3.6985000000000001</v>
      </c>
      <c r="U503" s="1">
        <v>5.4</v>
      </c>
    </row>
    <row r="504" spans="2:21" ht="21" customHeight="1" x14ac:dyDescent="0.3">
      <c r="B504" s="5" t="s">
        <v>535</v>
      </c>
      <c r="C504" s="5" t="s">
        <v>23</v>
      </c>
      <c r="D504" s="5" t="s">
        <v>24</v>
      </c>
      <c r="E504" s="5" t="s">
        <v>1036</v>
      </c>
      <c r="F504" s="5" t="s">
        <v>1040</v>
      </c>
      <c r="G504" s="5" t="s">
        <v>18</v>
      </c>
      <c r="H504" s="5" t="s">
        <v>19</v>
      </c>
      <c r="I504" s="5" t="s">
        <v>44</v>
      </c>
      <c r="J504" s="5">
        <v>31.9</v>
      </c>
      <c r="K504" s="5">
        <v>1</v>
      </c>
      <c r="L504" s="5">
        <v>1.595</v>
      </c>
      <c r="M504" s="5">
        <v>33.494999999999997</v>
      </c>
      <c r="N504" s="6">
        <v>43586</v>
      </c>
      <c r="O504" s="7">
        <v>0.52777777777777779</v>
      </c>
      <c r="P504" s="5" t="s">
        <v>21</v>
      </c>
      <c r="Q504" s="5">
        <v>31.9</v>
      </c>
      <c r="R504" s="16">
        <f>Table1[[#This Row],[Selling Price]]-10</f>
        <v>21.9</v>
      </c>
      <c r="S504" s="18">
        <f>Table1[[#This Row],[Selling Price]]-Table1[[#This Row],[Cost Price]]</f>
        <v>10</v>
      </c>
      <c r="T504" s="5">
        <v>1.595</v>
      </c>
      <c r="U504" s="5">
        <v>9.1</v>
      </c>
    </row>
    <row r="505" spans="2:21" ht="21" customHeight="1" x14ac:dyDescent="0.3">
      <c r="B505" s="1" t="s">
        <v>536</v>
      </c>
      <c r="C505" s="1" t="s">
        <v>23</v>
      </c>
      <c r="D505" s="1" t="s">
        <v>24</v>
      </c>
      <c r="E505" s="1" t="s">
        <v>1036</v>
      </c>
      <c r="F505" s="1" t="s">
        <v>1040</v>
      </c>
      <c r="G505" s="1" t="s">
        <v>25</v>
      </c>
      <c r="H505" s="1" t="s">
        <v>29</v>
      </c>
      <c r="I505" s="1" t="s">
        <v>30</v>
      </c>
      <c r="J505" s="1">
        <v>69.400000000000006</v>
      </c>
      <c r="K505" s="1">
        <v>2</v>
      </c>
      <c r="L505" s="1">
        <v>6.94</v>
      </c>
      <c r="M505" s="1">
        <v>145.74</v>
      </c>
      <c r="N505" s="2">
        <v>43492</v>
      </c>
      <c r="O505" s="3">
        <v>0.82500000000000007</v>
      </c>
      <c r="P505" s="1" t="s">
        <v>21</v>
      </c>
      <c r="Q505" s="1">
        <v>138.80000000000001</v>
      </c>
      <c r="R505" s="15">
        <f>Table1[[#This Row],[Selling Price]]-10</f>
        <v>128.80000000000001</v>
      </c>
      <c r="S505" s="17">
        <f>Table1[[#This Row],[Selling Price]]-Table1[[#This Row],[Cost Price]]</f>
        <v>10</v>
      </c>
      <c r="T505" s="1">
        <v>6.94</v>
      </c>
      <c r="U505" s="1">
        <v>9</v>
      </c>
    </row>
    <row r="506" spans="2:21" ht="21" customHeight="1" x14ac:dyDescent="0.3">
      <c r="B506" s="5" t="s">
        <v>537</v>
      </c>
      <c r="C506" s="5" t="s">
        <v>40</v>
      </c>
      <c r="D506" s="5" t="s">
        <v>41</v>
      </c>
      <c r="E506" s="5" t="s">
        <v>1037</v>
      </c>
      <c r="F506" s="5" t="s">
        <v>1039</v>
      </c>
      <c r="G506" s="5" t="s">
        <v>25</v>
      </c>
      <c r="H506" s="5" t="s">
        <v>19</v>
      </c>
      <c r="I506" s="5" t="s">
        <v>34</v>
      </c>
      <c r="J506" s="5">
        <v>93.31</v>
      </c>
      <c r="K506" s="5">
        <v>2</v>
      </c>
      <c r="L506" s="5">
        <v>9.3309999999999995</v>
      </c>
      <c r="M506" s="5">
        <v>195.95099999999999</v>
      </c>
      <c r="N506" s="6">
        <v>43549</v>
      </c>
      <c r="O506" s="7">
        <v>0.74513888888888891</v>
      </c>
      <c r="P506" s="5" t="s">
        <v>27</v>
      </c>
      <c r="Q506" s="5">
        <v>186.62</v>
      </c>
      <c r="R506" s="16">
        <f>Table1[[#This Row],[Selling Price]]-10</f>
        <v>176.62</v>
      </c>
      <c r="S506" s="18">
        <f>Table1[[#This Row],[Selling Price]]-Table1[[#This Row],[Cost Price]]</f>
        <v>10</v>
      </c>
      <c r="T506" s="5">
        <v>9.3309999999999995</v>
      </c>
      <c r="U506" s="5">
        <v>6.3</v>
      </c>
    </row>
    <row r="507" spans="2:21" ht="21" customHeight="1" x14ac:dyDescent="0.3">
      <c r="B507" s="1" t="s">
        <v>538</v>
      </c>
      <c r="C507" s="1" t="s">
        <v>40</v>
      </c>
      <c r="D507" s="1" t="s">
        <v>41</v>
      </c>
      <c r="E507" s="1" t="s">
        <v>1037</v>
      </c>
      <c r="F507" s="1" t="s">
        <v>1039</v>
      </c>
      <c r="G507" s="1" t="s">
        <v>25</v>
      </c>
      <c r="H507" s="1" t="s">
        <v>29</v>
      </c>
      <c r="I507" s="1" t="s">
        <v>34</v>
      </c>
      <c r="J507" s="1">
        <v>88.45</v>
      </c>
      <c r="K507" s="1">
        <v>1</v>
      </c>
      <c r="L507" s="1">
        <v>4.4225000000000003</v>
      </c>
      <c r="M507" s="1">
        <v>92.872500000000002</v>
      </c>
      <c r="N507" s="2">
        <v>43521</v>
      </c>
      <c r="O507" s="3">
        <v>0.69166666666666676</v>
      </c>
      <c r="P507" s="1" t="s">
        <v>31</v>
      </c>
      <c r="Q507" s="1">
        <v>88.45</v>
      </c>
      <c r="R507" s="15">
        <f>Table1[[#This Row],[Selling Price]]-10</f>
        <v>78.45</v>
      </c>
      <c r="S507" s="17">
        <f>Table1[[#This Row],[Selling Price]]-Table1[[#This Row],[Cost Price]]</f>
        <v>10</v>
      </c>
      <c r="T507" s="1">
        <v>4.4225000000000003</v>
      </c>
      <c r="U507" s="1">
        <v>9.5</v>
      </c>
    </row>
    <row r="508" spans="2:21" ht="21" customHeight="1" x14ac:dyDescent="0.3">
      <c r="B508" s="5" t="s">
        <v>539</v>
      </c>
      <c r="C508" s="5" t="s">
        <v>16</v>
      </c>
      <c r="D508" s="5" t="s">
        <v>17</v>
      </c>
      <c r="E508" s="5" t="s">
        <v>1035</v>
      </c>
      <c r="F508" s="5" t="s">
        <v>1039</v>
      </c>
      <c r="G508" s="5" t="s">
        <v>18</v>
      </c>
      <c r="H508" s="5" t="s">
        <v>29</v>
      </c>
      <c r="I508" s="5" t="s">
        <v>26</v>
      </c>
      <c r="J508" s="5">
        <v>24.18</v>
      </c>
      <c r="K508" s="5">
        <v>8</v>
      </c>
      <c r="L508" s="5">
        <v>9.6720000000000006</v>
      </c>
      <c r="M508" s="5">
        <v>203.11199999999999</v>
      </c>
      <c r="N508" s="6">
        <v>43493</v>
      </c>
      <c r="O508" s="7">
        <v>0.87083333333333324</v>
      </c>
      <c r="P508" s="5" t="s">
        <v>21</v>
      </c>
      <c r="Q508" s="5">
        <v>193.44</v>
      </c>
      <c r="R508" s="16">
        <f>Table1[[#This Row],[Selling Price]]-10</f>
        <v>183.44</v>
      </c>
      <c r="S508" s="18">
        <f>Table1[[#This Row],[Selling Price]]-Table1[[#This Row],[Cost Price]]</f>
        <v>10</v>
      </c>
      <c r="T508" s="5">
        <v>9.6720000000000006</v>
      </c>
      <c r="U508" s="5">
        <v>9.8000000000000007</v>
      </c>
    </row>
    <row r="509" spans="2:21" ht="21" customHeight="1" x14ac:dyDescent="0.3">
      <c r="B509" s="1" t="s">
        <v>540</v>
      </c>
      <c r="C509" s="1" t="s">
        <v>40</v>
      </c>
      <c r="D509" s="1" t="s">
        <v>41</v>
      </c>
      <c r="E509" s="1" t="s">
        <v>1037</v>
      </c>
      <c r="F509" s="1" t="s">
        <v>1039</v>
      </c>
      <c r="G509" s="1" t="s">
        <v>18</v>
      </c>
      <c r="H509" s="1" t="s">
        <v>19</v>
      </c>
      <c r="I509" s="1" t="s">
        <v>34</v>
      </c>
      <c r="J509" s="1">
        <v>48.5</v>
      </c>
      <c r="K509" s="1">
        <v>3</v>
      </c>
      <c r="L509" s="1">
        <v>7.2750000000000004</v>
      </c>
      <c r="M509" s="1">
        <v>152.77500000000001</v>
      </c>
      <c r="N509" s="2">
        <v>43678</v>
      </c>
      <c r="O509" s="3">
        <v>0.53472222222222221</v>
      </c>
      <c r="P509" s="1" t="s">
        <v>27</v>
      </c>
      <c r="Q509" s="1">
        <v>145.5</v>
      </c>
      <c r="R509" s="15">
        <f>Table1[[#This Row],[Selling Price]]-10</f>
        <v>135.5</v>
      </c>
      <c r="S509" s="17">
        <f>Table1[[#This Row],[Selling Price]]-Table1[[#This Row],[Cost Price]]</f>
        <v>10</v>
      </c>
      <c r="T509" s="1">
        <v>7.2750000000000004</v>
      </c>
      <c r="U509" s="1">
        <v>6.7</v>
      </c>
    </row>
    <row r="510" spans="2:21" ht="21" customHeight="1" x14ac:dyDescent="0.3">
      <c r="B510" s="5" t="s">
        <v>541</v>
      </c>
      <c r="C510" s="5" t="s">
        <v>40</v>
      </c>
      <c r="D510" s="5" t="s">
        <v>41</v>
      </c>
      <c r="E510" s="5" t="s">
        <v>1037</v>
      </c>
      <c r="F510" s="5" t="s">
        <v>1039</v>
      </c>
      <c r="G510" s="5" t="s">
        <v>25</v>
      </c>
      <c r="H510" s="5" t="s">
        <v>19</v>
      </c>
      <c r="I510" s="5" t="s">
        <v>42</v>
      </c>
      <c r="J510" s="5">
        <v>84.05</v>
      </c>
      <c r="K510" s="5">
        <v>6</v>
      </c>
      <c r="L510" s="5">
        <v>25.215</v>
      </c>
      <c r="M510" s="5">
        <v>529.51499999999999</v>
      </c>
      <c r="N510" s="6">
        <v>43494</v>
      </c>
      <c r="O510" s="7">
        <v>0.45</v>
      </c>
      <c r="P510" s="5" t="s">
        <v>31</v>
      </c>
      <c r="Q510" s="5">
        <v>504.3</v>
      </c>
      <c r="R510" s="16">
        <f>Table1[[#This Row],[Selling Price]]-10</f>
        <v>494.3</v>
      </c>
      <c r="S510" s="18">
        <f>Table1[[#This Row],[Selling Price]]-Table1[[#This Row],[Cost Price]]</f>
        <v>10</v>
      </c>
      <c r="T510" s="5">
        <v>25.215</v>
      </c>
      <c r="U510" s="5">
        <v>7.7</v>
      </c>
    </row>
    <row r="511" spans="2:21" ht="21" customHeight="1" x14ac:dyDescent="0.3">
      <c r="B511" s="1" t="s">
        <v>542</v>
      </c>
      <c r="C511" s="1" t="s">
        <v>40</v>
      </c>
      <c r="D511" s="1" t="s">
        <v>41</v>
      </c>
      <c r="E511" s="1" t="s">
        <v>1037</v>
      </c>
      <c r="F511" s="1" t="s">
        <v>1039</v>
      </c>
      <c r="G511" s="1" t="s">
        <v>18</v>
      </c>
      <c r="H511" s="1" t="s">
        <v>29</v>
      </c>
      <c r="I511" s="1" t="s">
        <v>20</v>
      </c>
      <c r="J511" s="1">
        <v>61.29</v>
      </c>
      <c r="K511" s="1">
        <v>5</v>
      </c>
      <c r="L511" s="1">
        <v>15.3225</v>
      </c>
      <c r="M511" s="1">
        <v>321.77249999999998</v>
      </c>
      <c r="N511" s="2">
        <v>43553</v>
      </c>
      <c r="O511" s="3">
        <v>0.60277777777777775</v>
      </c>
      <c r="P511" s="1" t="s">
        <v>27</v>
      </c>
      <c r="Q511" s="1">
        <v>306.45</v>
      </c>
      <c r="R511" s="15">
        <f>Table1[[#This Row],[Selling Price]]-10</f>
        <v>296.45</v>
      </c>
      <c r="S511" s="17">
        <f>Table1[[#This Row],[Selling Price]]-Table1[[#This Row],[Cost Price]]</f>
        <v>10</v>
      </c>
      <c r="T511" s="1">
        <v>15.3225</v>
      </c>
      <c r="U511" s="1">
        <v>7</v>
      </c>
    </row>
    <row r="512" spans="2:21" ht="21" customHeight="1" x14ac:dyDescent="0.3">
      <c r="B512" s="5" t="s">
        <v>543</v>
      </c>
      <c r="C512" s="5" t="s">
        <v>23</v>
      </c>
      <c r="D512" s="5" t="s">
        <v>24</v>
      </c>
      <c r="E512" s="5" t="s">
        <v>1036</v>
      </c>
      <c r="F512" s="5" t="s">
        <v>1040</v>
      </c>
      <c r="G512" s="5" t="s">
        <v>18</v>
      </c>
      <c r="H512" s="5" t="s">
        <v>19</v>
      </c>
      <c r="I512" s="5" t="s">
        <v>30</v>
      </c>
      <c r="J512" s="5">
        <v>15.95</v>
      </c>
      <c r="K512" s="5">
        <v>6</v>
      </c>
      <c r="L512" s="5">
        <v>4.7850000000000001</v>
      </c>
      <c r="M512" s="5">
        <v>100.485</v>
      </c>
      <c r="N512" s="6">
        <v>43710</v>
      </c>
      <c r="O512" s="7">
        <v>0.71875</v>
      </c>
      <c r="P512" s="5" t="s">
        <v>31</v>
      </c>
      <c r="Q512" s="5">
        <v>95.7</v>
      </c>
      <c r="R512" s="16">
        <f>Table1[[#This Row],[Selling Price]]-10</f>
        <v>85.7</v>
      </c>
      <c r="S512" s="18">
        <f>Table1[[#This Row],[Selling Price]]-Table1[[#This Row],[Cost Price]]</f>
        <v>10</v>
      </c>
      <c r="T512" s="5">
        <v>4.7850000000000001</v>
      </c>
      <c r="U512" s="5">
        <v>5.0999999999999996</v>
      </c>
    </row>
    <row r="513" spans="2:21" ht="21" customHeight="1" x14ac:dyDescent="0.3">
      <c r="B513" s="1" t="s">
        <v>544</v>
      </c>
      <c r="C513" s="1" t="s">
        <v>40</v>
      </c>
      <c r="D513" s="1" t="s">
        <v>41</v>
      </c>
      <c r="E513" s="1" t="s">
        <v>1037</v>
      </c>
      <c r="F513" s="1" t="s">
        <v>1039</v>
      </c>
      <c r="G513" s="1" t="s">
        <v>18</v>
      </c>
      <c r="H513" s="1" t="s">
        <v>19</v>
      </c>
      <c r="I513" s="1" t="s">
        <v>34</v>
      </c>
      <c r="J513" s="1">
        <v>90.74</v>
      </c>
      <c r="K513" s="1">
        <v>7</v>
      </c>
      <c r="L513" s="1">
        <v>31.759</v>
      </c>
      <c r="M513" s="1">
        <v>666.93899999999996</v>
      </c>
      <c r="N513" s="2">
        <v>43481</v>
      </c>
      <c r="O513" s="3">
        <v>0.75208333333333333</v>
      </c>
      <c r="P513" s="1" t="s">
        <v>31</v>
      </c>
      <c r="Q513" s="1">
        <v>635.17999999999995</v>
      </c>
      <c r="R513" s="15">
        <f>Table1[[#This Row],[Selling Price]]-10</f>
        <v>625.17999999999995</v>
      </c>
      <c r="S513" s="17">
        <f>Table1[[#This Row],[Selling Price]]-Table1[[#This Row],[Cost Price]]</f>
        <v>10</v>
      </c>
      <c r="T513" s="1">
        <v>31.759</v>
      </c>
      <c r="U513" s="1">
        <v>6.2</v>
      </c>
    </row>
    <row r="514" spans="2:21" ht="21" customHeight="1" x14ac:dyDescent="0.3">
      <c r="B514" s="5" t="s">
        <v>545</v>
      </c>
      <c r="C514" s="5" t="s">
        <v>16</v>
      </c>
      <c r="D514" s="5" t="s">
        <v>17</v>
      </c>
      <c r="E514" s="5" t="s">
        <v>1035</v>
      </c>
      <c r="F514" s="5" t="s">
        <v>1039</v>
      </c>
      <c r="G514" s="5" t="s">
        <v>25</v>
      </c>
      <c r="H514" s="5" t="s">
        <v>19</v>
      </c>
      <c r="I514" s="5" t="s">
        <v>30</v>
      </c>
      <c r="J514" s="5">
        <v>42.91</v>
      </c>
      <c r="K514" s="5">
        <v>5</v>
      </c>
      <c r="L514" s="5">
        <v>10.727499999999999</v>
      </c>
      <c r="M514" s="5">
        <v>225.2775</v>
      </c>
      <c r="N514" s="6">
        <v>43586</v>
      </c>
      <c r="O514" s="7">
        <v>0.7284722222222223</v>
      </c>
      <c r="P514" s="5" t="s">
        <v>21</v>
      </c>
      <c r="Q514" s="5">
        <v>214.55</v>
      </c>
      <c r="R514" s="16">
        <f>Table1[[#This Row],[Selling Price]]-10</f>
        <v>204.55</v>
      </c>
      <c r="S514" s="18">
        <f>Table1[[#This Row],[Selling Price]]-Table1[[#This Row],[Cost Price]]</f>
        <v>10</v>
      </c>
      <c r="T514" s="5">
        <v>10.727499999999999</v>
      </c>
      <c r="U514" s="5">
        <v>6.1</v>
      </c>
    </row>
    <row r="515" spans="2:21" ht="21" customHeight="1" x14ac:dyDescent="0.3">
      <c r="B515" s="1" t="s">
        <v>546</v>
      </c>
      <c r="C515" s="1" t="s">
        <v>16</v>
      </c>
      <c r="D515" s="1" t="s">
        <v>17</v>
      </c>
      <c r="E515" s="1" t="s">
        <v>1035</v>
      </c>
      <c r="F515" s="1" t="s">
        <v>1039</v>
      </c>
      <c r="G515" s="1" t="s">
        <v>25</v>
      </c>
      <c r="H515" s="1" t="s">
        <v>19</v>
      </c>
      <c r="I515" s="1" t="s">
        <v>44</v>
      </c>
      <c r="J515" s="1">
        <v>54.28</v>
      </c>
      <c r="K515" s="1">
        <v>7</v>
      </c>
      <c r="L515" s="1">
        <v>18.998000000000001</v>
      </c>
      <c r="M515" s="1">
        <v>398.95800000000003</v>
      </c>
      <c r="N515" s="2">
        <v>43492</v>
      </c>
      <c r="O515" s="3">
        <v>0.75347222222222221</v>
      </c>
      <c r="P515" s="1" t="s">
        <v>21</v>
      </c>
      <c r="Q515" s="1">
        <v>379.96</v>
      </c>
      <c r="R515" s="15">
        <f>Table1[[#This Row],[Selling Price]]-10</f>
        <v>369.96</v>
      </c>
      <c r="S515" s="17">
        <f>Table1[[#This Row],[Selling Price]]-Table1[[#This Row],[Cost Price]]</f>
        <v>10</v>
      </c>
      <c r="T515" s="1">
        <v>18.998000000000001</v>
      </c>
      <c r="U515" s="1">
        <v>9.3000000000000007</v>
      </c>
    </row>
    <row r="516" spans="2:21" ht="21" customHeight="1" x14ac:dyDescent="0.3">
      <c r="B516" s="5" t="s">
        <v>547</v>
      </c>
      <c r="C516" s="5" t="s">
        <v>16</v>
      </c>
      <c r="D516" s="5" t="s">
        <v>17</v>
      </c>
      <c r="E516" s="5" t="s">
        <v>1035</v>
      </c>
      <c r="F516" s="5" t="s">
        <v>1039</v>
      </c>
      <c r="G516" s="5" t="s">
        <v>25</v>
      </c>
      <c r="H516" s="5" t="s">
        <v>29</v>
      </c>
      <c r="I516" s="5" t="s">
        <v>26</v>
      </c>
      <c r="J516" s="5">
        <v>99.55</v>
      </c>
      <c r="K516" s="5">
        <v>7</v>
      </c>
      <c r="L516" s="5">
        <v>34.842500000000001</v>
      </c>
      <c r="M516" s="5">
        <v>731.6925</v>
      </c>
      <c r="N516" s="6">
        <v>43538</v>
      </c>
      <c r="O516" s="7">
        <v>0.50486111111111109</v>
      </c>
      <c r="P516" s="5" t="s">
        <v>27</v>
      </c>
      <c r="Q516" s="5">
        <v>696.85</v>
      </c>
      <c r="R516" s="16">
        <f>Table1[[#This Row],[Selling Price]]-10</f>
        <v>686.85</v>
      </c>
      <c r="S516" s="18">
        <f>Table1[[#This Row],[Selling Price]]-Table1[[#This Row],[Cost Price]]</f>
        <v>10</v>
      </c>
      <c r="T516" s="5">
        <v>34.842500000000001</v>
      </c>
      <c r="U516" s="5">
        <v>7.6</v>
      </c>
    </row>
    <row r="517" spans="2:21" ht="21" customHeight="1" x14ac:dyDescent="0.3">
      <c r="B517" s="1" t="s">
        <v>548</v>
      </c>
      <c r="C517" s="1" t="s">
        <v>23</v>
      </c>
      <c r="D517" s="1" t="s">
        <v>24</v>
      </c>
      <c r="E517" s="1" t="s">
        <v>1036</v>
      </c>
      <c r="F517" s="1" t="s">
        <v>1040</v>
      </c>
      <c r="G517" s="1" t="s">
        <v>18</v>
      </c>
      <c r="H517" s="1" t="s">
        <v>29</v>
      </c>
      <c r="I517" s="1" t="s">
        <v>34</v>
      </c>
      <c r="J517" s="1">
        <v>58.39</v>
      </c>
      <c r="K517" s="1">
        <v>7</v>
      </c>
      <c r="L517" s="1">
        <v>20.436499999999999</v>
      </c>
      <c r="M517" s="1">
        <v>429.16649999999998</v>
      </c>
      <c r="N517" s="2">
        <v>43519</v>
      </c>
      <c r="O517" s="3">
        <v>0.8256944444444444</v>
      </c>
      <c r="P517" s="1" t="s">
        <v>31</v>
      </c>
      <c r="Q517" s="1">
        <v>408.73</v>
      </c>
      <c r="R517" s="15">
        <f>Table1[[#This Row],[Selling Price]]-10</f>
        <v>398.73</v>
      </c>
      <c r="S517" s="17">
        <f>Table1[[#This Row],[Selling Price]]-Table1[[#This Row],[Cost Price]]</f>
        <v>10</v>
      </c>
      <c r="T517" s="1">
        <v>20.436499999999999</v>
      </c>
      <c r="U517" s="1">
        <v>8.1999999999999993</v>
      </c>
    </row>
    <row r="518" spans="2:21" ht="21" customHeight="1" x14ac:dyDescent="0.3">
      <c r="B518" s="5" t="s">
        <v>549</v>
      </c>
      <c r="C518" s="5" t="s">
        <v>23</v>
      </c>
      <c r="D518" s="5" t="s">
        <v>24</v>
      </c>
      <c r="E518" s="5" t="s">
        <v>1036</v>
      </c>
      <c r="F518" s="5" t="s">
        <v>1040</v>
      </c>
      <c r="G518" s="5" t="s">
        <v>18</v>
      </c>
      <c r="H518" s="5" t="s">
        <v>19</v>
      </c>
      <c r="I518" s="5" t="s">
        <v>44</v>
      </c>
      <c r="J518" s="5">
        <v>51.47</v>
      </c>
      <c r="K518" s="5">
        <v>1</v>
      </c>
      <c r="L518" s="5">
        <v>2.5735000000000001</v>
      </c>
      <c r="M518" s="5">
        <v>54.043500000000002</v>
      </c>
      <c r="N518" s="6">
        <v>43542</v>
      </c>
      <c r="O518" s="7">
        <v>0.66111111111111109</v>
      </c>
      <c r="P518" s="5" t="s">
        <v>21</v>
      </c>
      <c r="Q518" s="5">
        <v>51.47</v>
      </c>
      <c r="R518" s="16">
        <f>Table1[[#This Row],[Selling Price]]-10</f>
        <v>41.47</v>
      </c>
      <c r="S518" s="18">
        <f>Table1[[#This Row],[Selling Price]]-Table1[[#This Row],[Cost Price]]</f>
        <v>10</v>
      </c>
      <c r="T518" s="5">
        <v>2.5735000000000001</v>
      </c>
      <c r="U518" s="5">
        <v>8.5</v>
      </c>
    </row>
    <row r="519" spans="2:21" ht="21" customHeight="1" x14ac:dyDescent="0.3">
      <c r="B519" s="1" t="s">
        <v>550</v>
      </c>
      <c r="C519" s="1" t="s">
        <v>40</v>
      </c>
      <c r="D519" s="1" t="s">
        <v>41</v>
      </c>
      <c r="E519" s="1" t="s">
        <v>1037</v>
      </c>
      <c r="F519" s="1" t="s">
        <v>1039</v>
      </c>
      <c r="G519" s="1" t="s">
        <v>18</v>
      </c>
      <c r="H519" s="1" t="s">
        <v>29</v>
      </c>
      <c r="I519" s="1" t="s">
        <v>20</v>
      </c>
      <c r="J519" s="1">
        <v>54.86</v>
      </c>
      <c r="K519" s="1">
        <v>5</v>
      </c>
      <c r="L519" s="1">
        <v>13.715</v>
      </c>
      <c r="M519" s="1">
        <v>288.01499999999999</v>
      </c>
      <c r="N519" s="2">
        <v>43553</v>
      </c>
      <c r="O519" s="3">
        <v>0.70000000000000007</v>
      </c>
      <c r="P519" s="1" t="s">
        <v>21</v>
      </c>
      <c r="Q519" s="1">
        <v>274.3</v>
      </c>
      <c r="R519" s="15">
        <f>Table1[[#This Row],[Selling Price]]-10</f>
        <v>264.3</v>
      </c>
      <c r="S519" s="17">
        <f>Table1[[#This Row],[Selling Price]]-Table1[[#This Row],[Cost Price]]</f>
        <v>10</v>
      </c>
      <c r="T519" s="1">
        <v>13.715</v>
      </c>
      <c r="U519" s="1">
        <v>9.8000000000000007</v>
      </c>
    </row>
    <row r="520" spans="2:21" ht="21" customHeight="1" x14ac:dyDescent="0.3">
      <c r="B520" s="5" t="s">
        <v>551</v>
      </c>
      <c r="C520" s="5" t="s">
        <v>23</v>
      </c>
      <c r="D520" s="5" t="s">
        <v>24</v>
      </c>
      <c r="E520" s="5" t="s">
        <v>1036</v>
      </c>
      <c r="F520" s="5" t="s">
        <v>1040</v>
      </c>
      <c r="G520" s="5" t="s">
        <v>18</v>
      </c>
      <c r="H520" s="5" t="s">
        <v>29</v>
      </c>
      <c r="I520" s="5" t="s">
        <v>30</v>
      </c>
      <c r="J520" s="5">
        <v>39.39</v>
      </c>
      <c r="K520" s="5">
        <v>5</v>
      </c>
      <c r="L520" s="5">
        <v>9.8475000000000001</v>
      </c>
      <c r="M520" s="5">
        <v>206.79750000000001</v>
      </c>
      <c r="N520" s="6">
        <v>43487</v>
      </c>
      <c r="O520" s="7">
        <v>0.8652777777777777</v>
      </c>
      <c r="P520" s="5" t="s">
        <v>31</v>
      </c>
      <c r="Q520" s="5">
        <v>196.95</v>
      </c>
      <c r="R520" s="16">
        <f>Table1[[#This Row],[Selling Price]]-10</f>
        <v>186.95</v>
      </c>
      <c r="S520" s="18">
        <f>Table1[[#This Row],[Selling Price]]-Table1[[#This Row],[Cost Price]]</f>
        <v>10</v>
      </c>
      <c r="T520" s="5">
        <v>9.8475000000000001</v>
      </c>
      <c r="U520" s="5">
        <v>8.6999999999999993</v>
      </c>
    </row>
    <row r="521" spans="2:21" ht="21" customHeight="1" x14ac:dyDescent="0.3">
      <c r="B521" s="1" t="s">
        <v>552</v>
      </c>
      <c r="C521" s="1" t="s">
        <v>16</v>
      </c>
      <c r="D521" s="1" t="s">
        <v>17</v>
      </c>
      <c r="E521" s="1" t="s">
        <v>1035</v>
      </c>
      <c r="F521" s="1" t="s">
        <v>1039</v>
      </c>
      <c r="G521" s="1" t="s">
        <v>25</v>
      </c>
      <c r="H521" s="1" t="s">
        <v>29</v>
      </c>
      <c r="I521" s="1" t="s">
        <v>30</v>
      </c>
      <c r="J521" s="1">
        <v>34.729999999999997</v>
      </c>
      <c r="K521" s="1">
        <v>2</v>
      </c>
      <c r="L521" s="1">
        <v>3.4729999999999999</v>
      </c>
      <c r="M521" s="1">
        <v>72.933000000000007</v>
      </c>
      <c r="N521" s="2">
        <v>43468</v>
      </c>
      <c r="O521" s="3">
        <v>0.7597222222222223</v>
      </c>
      <c r="P521" s="1" t="s">
        <v>21</v>
      </c>
      <c r="Q521" s="1">
        <v>69.459999999999994</v>
      </c>
      <c r="R521" s="15">
        <f>Table1[[#This Row],[Selling Price]]-10</f>
        <v>59.459999999999994</v>
      </c>
      <c r="S521" s="17">
        <f>Table1[[#This Row],[Selling Price]]-Table1[[#This Row],[Cost Price]]</f>
        <v>10</v>
      </c>
      <c r="T521" s="1">
        <v>3.4729999999999999</v>
      </c>
      <c r="U521" s="1">
        <v>9.6999999999999993</v>
      </c>
    </row>
    <row r="522" spans="2:21" ht="21" customHeight="1" x14ac:dyDescent="0.3">
      <c r="B522" s="5" t="s">
        <v>553</v>
      </c>
      <c r="C522" s="5" t="s">
        <v>23</v>
      </c>
      <c r="D522" s="5" t="s">
        <v>24</v>
      </c>
      <c r="E522" s="5" t="s">
        <v>1036</v>
      </c>
      <c r="F522" s="5" t="s">
        <v>1040</v>
      </c>
      <c r="G522" s="5" t="s">
        <v>18</v>
      </c>
      <c r="H522" s="5" t="s">
        <v>29</v>
      </c>
      <c r="I522" s="5" t="s">
        <v>34</v>
      </c>
      <c r="J522" s="5">
        <v>71.92</v>
      </c>
      <c r="K522" s="5">
        <v>5</v>
      </c>
      <c r="L522" s="5">
        <v>17.98</v>
      </c>
      <c r="M522" s="5">
        <v>377.58</v>
      </c>
      <c r="N522" s="6">
        <v>43482</v>
      </c>
      <c r="O522" s="7">
        <v>0.62847222222222221</v>
      </c>
      <c r="P522" s="5" t="s">
        <v>31</v>
      </c>
      <c r="Q522" s="5">
        <v>359.6</v>
      </c>
      <c r="R522" s="16">
        <f>Table1[[#This Row],[Selling Price]]-10</f>
        <v>349.6</v>
      </c>
      <c r="S522" s="18">
        <f>Table1[[#This Row],[Selling Price]]-Table1[[#This Row],[Cost Price]]</f>
        <v>10</v>
      </c>
      <c r="T522" s="5">
        <v>17.98</v>
      </c>
      <c r="U522" s="5">
        <v>4.3</v>
      </c>
    </row>
    <row r="523" spans="2:21" ht="21" customHeight="1" x14ac:dyDescent="0.3">
      <c r="B523" s="1" t="s">
        <v>554</v>
      </c>
      <c r="C523" s="1" t="s">
        <v>40</v>
      </c>
      <c r="D523" s="1" t="s">
        <v>41</v>
      </c>
      <c r="E523" s="1" t="s">
        <v>1037</v>
      </c>
      <c r="F523" s="1" t="s">
        <v>1039</v>
      </c>
      <c r="G523" s="1" t="s">
        <v>25</v>
      </c>
      <c r="H523" s="1" t="s">
        <v>19</v>
      </c>
      <c r="I523" s="1" t="s">
        <v>26</v>
      </c>
      <c r="J523" s="1">
        <v>45.71</v>
      </c>
      <c r="K523" s="1">
        <v>3</v>
      </c>
      <c r="L523" s="1">
        <v>6.8564999999999996</v>
      </c>
      <c r="M523" s="1">
        <v>143.98650000000001</v>
      </c>
      <c r="N523" s="2">
        <v>43550</v>
      </c>
      <c r="O523" s="3">
        <v>0.44027777777777777</v>
      </c>
      <c r="P523" s="1" t="s">
        <v>31</v>
      </c>
      <c r="Q523" s="1">
        <v>137.13</v>
      </c>
      <c r="R523" s="15">
        <f>Table1[[#This Row],[Selling Price]]-10</f>
        <v>127.13</v>
      </c>
      <c r="S523" s="17">
        <f>Table1[[#This Row],[Selling Price]]-Table1[[#This Row],[Cost Price]]</f>
        <v>10</v>
      </c>
      <c r="T523" s="1">
        <v>6.8564999999999996</v>
      </c>
      <c r="U523" s="1">
        <v>7.7</v>
      </c>
    </row>
    <row r="524" spans="2:21" ht="21" customHeight="1" x14ac:dyDescent="0.3">
      <c r="B524" s="5" t="s">
        <v>555</v>
      </c>
      <c r="C524" s="5" t="s">
        <v>23</v>
      </c>
      <c r="D524" s="5" t="s">
        <v>24</v>
      </c>
      <c r="E524" s="5" t="s">
        <v>1036</v>
      </c>
      <c r="F524" s="5" t="s">
        <v>1040</v>
      </c>
      <c r="G524" s="5" t="s">
        <v>18</v>
      </c>
      <c r="H524" s="5" t="s">
        <v>19</v>
      </c>
      <c r="I524" s="5" t="s">
        <v>30</v>
      </c>
      <c r="J524" s="5">
        <v>83.17</v>
      </c>
      <c r="K524" s="5">
        <v>6</v>
      </c>
      <c r="L524" s="5">
        <v>24.951000000000001</v>
      </c>
      <c r="M524" s="5">
        <v>523.971</v>
      </c>
      <c r="N524" s="6">
        <v>43544</v>
      </c>
      <c r="O524" s="7">
        <v>0.47430555555555554</v>
      </c>
      <c r="P524" s="5" t="s">
        <v>27</v>
      </c>
      <c r="Q524" s="5">
        <v>499.02</v>
      </c>
      <c r="R524" s="16">
        <f>Table1[[#This Row],[Selling Price]]-10</f>
        <v>489.02</v>
      </c>
      <c r="S524" s="18">
        <f>Table1[[#This Row],[Selling Price]]-Table1[[#This Row],[Cost Price]]</f>
        <v>10</v>
      </c>
      <c r="T524" s="5">
        <v>24.951000000000001</v>
      </c>
      <c r="U524" s="5">
        <v>7.3</v>
      </c>
    </row>
    <row r="525" spans="2:21" ht="21" customHeight="1" x14ac:dyDescent="0.3">
      <c r="B525" s="1" t="s">
        <v>556</v>
      </c>
      <c r="C525" s="1" t="s">
        <v>16</v>
      </c>
      <c r="D525" s="1" t="s">
        <v>17</v>
      </c>
      <c r="E525" s="1" t="s">
        <v>1035</v>
      </c>
      <c r="F525" s="1" t="s">
        <v>1039</v>
      </c>
      <c r="G525" s="1" t="s">
        <v>18</v>
      </c>
      <c r="H525" s="1" t="s">
        <v>19</v>
      </c>
      <c r="I525" s="1" t="s">
        <v>30</v>
      </c>
      <c r="J525" s="1">
        <v>37.44</v>
      </c>
      <c r="K525" s="1">
        <v>6</v>
      </c>
      <c r="L525" s="1">
        <v>11.231999999999999</v>
      </c>
      <c r="M525" s="1">
        <v>235.87200000000001</v>
      </c>
      <c r="N525" s="2">
        <v>43618</v>
      </c>
      <c r="O525" s="3">
        <v>0.57986111111111105</v>
      </c>
      <c r="P525" s="1" t="s">
        <v>31</v>
      </c>
      <c r="Q525" s="1">
        <v>224.64</v>
      </c>
      <c r="R525" s="15">
        <f>Table1[[#This Row],[Selling Price]]-10</f>
        <v>214.64</v>
      </c>
      <c r="S525" s="17">
        <f>Table1[[#This Row],[Selling Price]]-Table1[[#This Row],[Cost Price]]</f>
        <v>10</v>
      </c>
      <c r="T525" s="1">
        <v>11.231999999999999</v>
      </c>
      <c r="U525" s="1">
        <v>5.9</v>
      </c>
    </row>
    <row r="526" spans="2:21" ht="21" customHeight="1" x14ac:dyDescent="0.3">
      <c r="B526" s="5" t="s">
        <v>557</v>
      </c>
      <c r="C526" s="5" t="s">
        <v>23</v>
      </c>
      <c r="D526" s="5" t="s">
        <v>24</v>
      </c>
      <c r="E526" s="5" t="s">
        <v>1036</v>
      </c>
      <c r="F526" s="5" t="s">
        <v>1040</v>
      </c>
      <c r="G526" s="5" t="s">
        <v>25</v>
      </c>
      <c r="H526" s="5" t="s">
        <v>29</v>
      </c>
      <c r="I526" s="5" t="s">
        <v>20</v>
      </c>
      <c r="J526" s="5">
        <v>62.87</v>
      </c>
      <c r="K526" s="5">
        <v>2</v>
      </c>
      <c r="L526" s="5">
        <v>6.2869999999999999</v>
      </c>
      <c r="M526" s="5">
        <v>132.02699999999999</v>
      </c>
      <c r="N526" s="6">
        <v>43466</v>
      </c>
      <c r="O526" s="7">
        <v>0.48819444444444443</v>
      </c>
      <c r="P526" s="5" t="s">
        <v>27</v>
      </c>
      <c r="Q526" s="5">
        <v>125.74</v>
      </c>
      <c r="R526" s="16">
        <f>Table1[[#This Row],[Selling Price]]-10</f>
        <v>115.74</v>
      </c>
      <c r="S526" s="18">
        <f>Table1[[#This Row],[Selling Price]]-Table1[[#This Row],[Cost Price]]</f>
        <v>10</v>
      </c>
      <c r="T526" s="5">
        <v>6.2869999999999999</v>
      </c>
      <c r="U526" s="5">
        <v>5</v>
      </c>
    </row>
    <row r="527" spans="2:21" ht="21" customHeight="1" x14ac:dyDescent="0.3">
      <c r="B527" s="1" t="s">
        <v>558</v>
      </c>
      <c r="C527" s="1" t="s">
        <v>16</v>
      </c>
      <c r="D527" s="1" t="s">
        <v>17</v>
      </c>
      <c r="E527" s="1" t="s">
        <v>1035</v>
      </c>
      <c r="F527" s="1" t="s">
        <v>1039</v>
      </c>
      <c r="G527" s="1" t="s">
        <v>25</v>
      </c>
      <c r="H527" s="1" t="s">
        <v>29</v>
      </c>
      <c r="I527" s="1" t="s">
        <v>42</v>
      </c>
      <c r="J527" s="1">
        <v>81.709999999999994</v>
      </c>
      <c r="K527" s="1">
        <v>6</v>
      </c>
      <c r="L527" s="1">
        <v>24.513000000000002</v>
      </c>
      <c r="M527" s="1">
        <v>514.77300000000002</v>
      </c>
      <c r="N527" s="2">
        <v>43492</v>
      </c>
      <c r="O527" s="3">
        <v>0.60833333333333328</v>
      </c>
      <c r="P527" s="1" t="s">
        <v>31</v>
      </c>
      <c r="Q527" s="1">
        <v>490.26</v>
      </c>
      <c r="R527" s="15">
        <f>Table1[[#This Row],[Selling Price]]-10</f>
        <v>480.26</v>
      </c>
      <c r="S527" s="17">
        <f>Table1[[#This Row],[Selling Price]]-Table1[[#This Row],[Cost Price]]</f>
        <v>10</v>
      </c>
      <c r="T527" s="1">
        <v>24.513000000000002</v>
      </c>
      <c r="U527" s="1">
        <v>8</v>
      </c>
    </row>
    <row r="528" spans="2:21" ht="21" customHeight="1" x14ac:dyDescent="0.3">
      <c r="B528" s="5" t="s">
        <v>559</v>
      </c>
      <c r="C528" s="5" t="s">
        <v>16</v>
      </c>
      <c r="D528" s="5" t="s">
        <v>17</v>
      </c>
      <c r="E528" s="5" t="s">
        <v>1035</v>
      </c>
      <c r="F528" s="5" t="s">
        <v>1039</v>
      </c>
      <c r="G528" s="5" t="s">
        <v>18</v>
      </c>
      <c r="H528" s="5" t="s">
        <v>19</v>
      </c>
      <c r="I528" s="5" t="s">
        <v>34</v>
      </c>
      <c r="J528" s="5">
        <v>91.41</v>
      </c>
      <c r="K528" s="5">
        <v>5</v>
      </c>
      <c r="L528" s="5">
        <v>22.852499999999999</v>
      </c>
      <c r="M528" s="5">
        <v>479.90249999999997</v>
      </c>
      <c r="N528" s="6">
        <v>43521</v>
      </c>
      <c r="O528" s="7">
        <v>0.66875000000000007</v>
      </c>
      <c r="P528" s="5" t="s">
        <v>21</v>
      </c>
      <c r="Q528" s="5">
        <v>457.05</v>
      </c>
      <c r="R528" s="16">
        <f>Table1[[#This Row],[Selling Price]]-10</f>
        <v>447.05</v>
      </c>
      <c r="S528" s="18">
        <f>Table1[[#This Row],[Selling Price]]-Table1[[#This Row],[Cost Price]]</f>
        <v>10</v>
      </c>
      <c r="T528" s="5">
        <v>22.852499999999999</v>
      </c>
      <c r="U528" s="5">
        <v>7.1</v>
      </c>
    </row>
    <row r="529" spans="2:21" ht="21" customHeight="1" x14ac:dyDescent="0.3">
      <c r="B529" s="1" t="s">
        <v>560</v>
      </c>
      <c r="C529" s="1" t="s">
        <v>40</v>
      </c>
      <c r="D529" s="1" t="s">
        <v>41</v>
      </c>
      <c r="E529" s="1" t="s">
        <v>1037</v>
      </c>
      <c r="F529" s="1" t="s">
        <v>1039</v>
      </c>
      <c r="G529" s="1" t="s">
        <v>25</v>
      </c>
      <c r="H529" s="1" t="s">
        <v>29</v>
      </c>
      <c r="I529" s="1" t="s">
        <v>44</v>
      </c>
      <c r="J529" s="1">
        <v>39.21</v>
      </c>
      <c r="K529" s="1">
        <v>4</v>
      </c>
      <c r="L529" s="1">
        <v>7.8419999999999996</v>
      </c>
      <c r="M529" s="1">
        <v>164.68199999999999</v>
      </c>
      <c r="N529" s="2">
        <v>43481</v>
      </c>
      <c r="O529" s="3">
        <v>0.8354166666666667</v>
      </c>
      <c r="P529" s="1" t="s">
        <v>31</v>
      </c>
      <c r="Q529" s="1">
        <v>156.84</v>
      </c>
      <c r="R529" s="15">
        <f>Table1[[#This Row],[Selling Price]]-10</f>
        <v>146.84</v>
      </c>
      <c r="S529" s="17">
        <f>Table1[[#This Row],[Selling Price]]-Table1[[#This Row],[Cost Price]]</f>
        <v>10</v>
      </c>
      <c r="T529" s="1">
        <v>7.8419999999999996</v>
      </c>
      <c r="U529" s="1">
        <v>9</v>
      </c>
    </row>
    <row r="530" spans="2:21" ht="21" customHeight="1" x14ac:dyDescent="0.3">
      <c r="B530" s="5" t="s">
        <v>561</v>
      </c>
      <c r="C530" s="5" t="s">
        <v>40</v>
      </c>
      <c r="D530" s="5" t="s">
        <v>41</v>
      </c>
      <c r="E530" s="5" t="s">
        <v>1037</v>
      </c>
      <c r="F530" s="5" t="s">
        <v>1039</v>
      </c>
      <c r="G530" s="5" t="s">
        <v>18</v>
      </c>
      <c r="H530" s="5" t="s">
        <v>29</v>
      </c>
      <c r="I530" s="5" t="s">
        <v>44</v>
      </c>
      <c r="J530" s="5">
        <v>59.86</v>
      </c>
      <c r="K530" s="5">
        <v>2</v>
      </c>
      <c r="L530" s="5">
        <v>5.9859999999999998</v>
      </c>
      <c r="M530" s="5">
        <v>125.706</v>
      </c>
      <c r="N530" s="6">
        <v>43478</v>
      </c>
      <c r="O530" s="7">
        <v>0.62152777777777779</v>
      </c>
      <c r="P530" s="5" t="s">
        <v>21</v>
      </c>
      <c r="Q530" s="5">
        <v>119.72</v>
      </c>
      <c r="R530" s="16">
        <f>Table1[[#This Row],[Selling Price]]-10</f>
        <v>109.72</v>
      </c>
      <c r="S530" s="18">
        <f>Table1[[#This Row],[Selling Price]]-Table1[[#This Row],[Cost Price]]</f>
        <v>10</v>
      </c>
      <c r="T530" s="5">
        <v>5.9859999999999998</v>
      </c>
      <c r="U530" s="5">
        <v>6.7</v>
      </c>
    </row>
    <row r="531" spans="2:21" ht="21" customHeight="1" x14ac:dyDescent="0.3">
      <c r="B531" s="1" t="s">
        <v>562</v>
      </c>
      <c r="C531" s="1" t="s">
        <v>40</v>
      </c>
      <c r="D531" s="1" t="s">
        <v>41</v>
      </c>
      <c r="E531" s="1" t="s">
        <v>1037</v>
      </c>
      <c r="F531" s="1" t="s">
        <v>1039</v>
      </c>
      <c r="G531" s="1" t="s">
        <v>18</v>
      </c>
      <c r="H531" s="1" t="s">
        <v>19</v>
      </c>
      <c r="I531" s="1" t="s">
        <v>42</v>
      </c>
      <c r="J531" s="1">
        <v>54.36</v>
      </c>
      <c r="K531" s="1">
        <v>10</v>
      </c>
      <c r="L531" s="1">
        <v>27.18</v>
      </c>
      <c r="M531" s="1">
        <v>570.78</v>
      </c>
      <c r="N531" s="2">
        <v>43648</v>
      </c>
      <c r="O531" s="3">
        <v>0.4777777777777778</v>
      </c>
      <c r="P531" s="1" t="s">
        <v>31</v>
      </c>
      <c r="Q531" s="1">
        <v>543.6</v>
      </c>
      <c r="R531" s="15">
        <f>Table1[[#This Row],[Selling Price]]-10</f>
        <v>533.6</v>
      </c>
      <c r="S531" s="17">
        <f>Table1[[#This Row],[Selling Price]]-Table1[[#This Row],[Cost Price]]</f>
        <v>10</v>
      </c>
      <c r="T531" s="1">
        <v>27.18</v>
      </c>
      <c r="U531" s="1">
        <v>6.1</v>
      </c>
    </row>
    <row r="532" spans="2:21" ht="21" customHeight="1" x14ac:dyDescent="0.3">
      <c r="B532" s="5" t="s">
        <v>563</v>
      </c>
      <c r="C532" s="5" t="s">
        <v>16</v>
      </c>
      <c r="D532" s="5" t="s">
        <v>17</v>
      </c>
      <c r="E532" s="5" t="s">
        <v>1035</v>
      </c>
      <c r="F532" s="5" t="s">
        <v>1039</v>
      </c>
      <c r="G532" s="5" t="s">
        <v>25</v>
      </c>
      <c r="H532" s="5" t="s">
        <v>29</v>
      </c>
      <c r="I532" s="5" t="s">
        <v>34</v>
      </c>
      <c r="J532" s="5">
        <v>98.09</v>
      </c>
      <c r="K532" s="5">
        <v>9</v>
      </c>
      <c r="L532" s="5">
        <v>44.140500000000003</v>
      </c>
      <c r="M532" s="5">
        <v>926.95050000000003</v>
      </c>
      <c r="N532" s="6">
        <v>43513</v>
      </c>
      <c r="O532" s="7">
        <v>0.82013888888888886</v>
      </c>
      <c r="P532" s="5" t="s">
        <v>27</v>
      </c>
      <c r="Q532" s="5">
        <v>882.81</v>
      </c>
      <c r="R532" s="16">
        <f>Table1[[#This Row],[Selling Price]]-10</f>
        <v>872.81</v>
      </c>
      <c r="S532" s="18">
        <f>Table1[[#This Row],[Selling Price]]-Table1[[#This Row],[Cost Price]]</f>
        <v>10</v>
      </c>
      <c r="T532" s="5">
        <v>44.140500000000003</v>
      </c>
      <c r="U532" s="5">
        <v>9.3000000000000007</v>
      </c>
    </row>
    <row r="533" spans="2:21" ht="21" customHeight="1" x14ac:dyDescent="0.3">
      <c r="B533" s="1" t="s">
        <v>564</v>
      </c>
      <c r="C533" s="1" t="s">
        <v>16</v>
      </c>
      <c r="D533" s="1" t="s">
        <v>17</v>
      </c>
      <c r="E533" s="1" t="s">
        <v>1035</v>
      </c>
      <c r="F533" s="1" t="s">
        <v>1039</v>
      </c>
      <c r="G533" s="1" t="s">
        <v>25</v>
      </c>
      <c r="H533" s="1" t="s">
        <v>29</v>
      </c>
      <c r="I533" s="1" t="s">
        <v>20</v>
      </c>
      <c r="J533" s="1">
        <v>25.43</v>
      </c>
      <c r="K533" s="1">
        <v>6</v>
      </c>
      <c r="L533" s="1">
        <v>7.6289999999999996</v>
      </c>
      <c r="M533" s="1">
        <v>160.209</v>
      </c>
      <c r="N533" s="2">
        <v>43801</v>
      </c>
      <c r="O533" s="3">
        <v>0.79236111111111107</v>
      </c>
      <c r="P533" s="1" t="s">
        <v>21</v>
      </c>
      <c r="Q533" s="1">
        <v>152.58000000000001</v>
      </c>
      <c r="R533" s="15">
        <f>Table1[[#This Row],[Selling Price]]-10</f>
        <v>142.58000000000001</v>
      </c>
      <c r="S533" s="17">
        <f>Table1[[#This Row],[Selling Price]]-Table1[[#This Row],[Cost Price]]</f>
        <v>10</v>
      </c>
      <c r="T533" s="1">
        <v>7.6289999999999996</v>
      </c>
      <c r="U533" s="1">
        <v>7</v>
      </c>
    </row>
    <row r="534" spans="2:21" ht="21" customHeight="1" x14ac:dyDescent="0.3">
      <c r="B534" s="5" t="s">
        <v>565</v>
      </c>
      <c r="C534" s="5" t="s">
        <v>16</v>
      </c>
      <c r="D534" s="5" t="s">
        <v>17</v>
      </c>
      <c r="E534" s="5" t="s">
        <v>1035</v>
      </c>
      <c r="F534" s="5" t="s">
        <v>1039</v>
      </c>
      <c r="G534" s="5" t="s">
        <v>18</v>
      </c>
      <c r="H534" s="5" t="s">
        <v>29</v>
      </c>
      <c r="I534" s="5" t="s">
        <v>44</v>
      </c>
      <c r="J534" s="5">
        <v>86.68</v>
      </c>
      <c r="K534" s="5">
        <v>8</v>
      </c>
      <c r="L534" s="5">
        <v>34.671999999999997</v>
      </c>
      <c r="M534" s="5">
        <v>728.11199999999997</v>
      </c>
      <c r="N534" s="6">
        <v>43489</v>
      </c>
      <c r="O534" s="7">
        <v>0.75277777777777777</v>
      </c>
      <c r="P534" s="5" t="s">
        <v>31</v>
      </c>
      <c r="Q534" s="5">
        <v>693.44</v>
      </c>
      <c r="R534" s="16">
        <f>Table1[[#This Row],[Selling Price]]-10</f>
        <v>683.44</v>
      </c>
      <c r="S534" s="18">
        <f>Table1[[#This Row],[Selling Price]]-Table1[[#This Row],[Cost Price]]</f>
        <v>10</v>
      </c>
      <c r="T534" s="5">
        <v>34.671999999999997</v>
      </c>
      <c r="U534" s="5">
        <v>7.2</v>
      </c>
    </row>
    <row r="535" spans="2:21" ht="21" customHeight="1" x14ac:dyDescent="0.3">
      <c r="B535" s="1" t="s">
        <v>566</v>
      </c>
      <c r="C535" s="1" t="s">
        <v>40</v>
      </c>
      <c r="D535" s="1" t="s">
        <v>41</v>
      </c>
      <c r="E535" s="1" t="s">
        <v>1037</v>
      </c>
      <c r="F535" s="1" t="s">
        <v>1039</v>
      </c>
      <c r="G535" s="1" t="s">
        <v>25</v>
      </c>
      <c r="H535" s="1" t="s">
        <v>29</v>
      </c>
      <c r="I535" s="1" t="s">
        <v>26</v>
      </c>
      <c r="J535" s="1">
        <v>22.95</v>
      </c>
      <c r="K535" s="1">
        <v>10</v>
      </c>
      <c r="L535" s="1">
        <v>11.475</v>
      </c>
      <c r="M535" s="1">
        <v>240.97499999999999</v>
      </c>
      <c r="N535" s="2">
        <v>43618</v>
      </c>
      <c r="O535" s="3">
        <v>0.80555555555555547</v>
      </c>
      <c r="P535" s="1" t="s">
        <v>21</v>
      </c>
      <c r="Q535" s="1">
        <v>229.5</v>
      </c>
      <c r="R535" s="15">
        <f>Table1[[#This Row],[Selling Price]]-10</f>
        <v>219.5</v>
      </c>
      <c r="S535" s="17">
        <f>Table1[[#This Row],[Selling Price]]-Table1[[#This Row],[Cost Price]]</f>
        <v>10</v>
      </c>
      <c r="T535" s="1">
        <v>11.475</v>
      </c>
      <c r="U535" s="1">
        <v>8.1999999999999993</v>
      </c>
    </row>
    <row r="536" spans="2:21" ht="21" customHeight="1" x14ac:dyDescent="0.3">
      <c r="B536" s="5" t="s">
        <v>567</v>
      </c>
      <c r="C536" s="5" t="s">
        <v>23</v>
      </c>
      <c r="D536" s="5" t="s">
        <v>24</v>
      </c>
      <c r="E536" s="5" t="s">
        <v>1036</v>
      </c>
      <c r="F536" s="5" t="s">
        <v>1040</v>
      </c>
      <c r="G536" s="5" t="s">
        <v>25</v>
      </c>
      <c r="H536" s="5" t="s">
        <v>19</v>
      </c>
      <c r="I536" s="5" t="s">
        <v>42</v>
      </c>
      <c r="J536" s="5">
        <v>16.309999999999999</v>
      </c>
      <c r="K536" s="5">
        <v>9</v>
      </c>
      <c r="L536" s="5">
        <v>7.3395000000000001</v>
      </c>
      <c r="M536" s="5">
        <v>154.12950000000001</v>
      </c>
      <c r="N536" s="6">
        <v>43550</v>
      </c>
      <c r="O536" s="7">
        <v>0.4381944444444445</v>
      </c>
      <c r="P536" s="5" t="s">
        <v>21</v>
      </c>
      <c r="Q536" s="5">
        <v>146.79</v>
      </c>
      <c r="R536" s="16">
        <f>Table1[[#This Row],[Selling Price]]-10</f>
        <v>136.79</v>
      </c>
      <c r="S536" s="18">
        <f>Table1[[#This Row],[Selling Price]]-Table1[[#This Row],[Cost Price]]</f>
        <v>10</v>
      </c>
      <c r="T536" s="5">
        <v>7.3395000000000001</v>
      </c>
      <c r="U536" s="5">
        <v>8.4</v>
      </c>
    </row>
    <row r="537" spans="2:21" ht="21" customHeight="1" x14ac:dyDescent="0.3">
      <c r="B537" s="1" t="s">
        <v>568</v>
      </c>
      <c r="C537" s="1" t="s">
        <v>16</v>
      </c>
      <c r="D537" s="1" t="s">
        <v>17</v>
      </c>
      <c r="E537" s="1" t="s">
        <v>1035</v>
      </c>
      <c r="F537" s="1" t="s">
        <v>1039</v>
      </c>
      <c r="G537" s="1" t="s">
        <v>25</v>
      </c>
      <c r="H537" s="1" t="s">
        <v>19</v>
      </c>
      <c r="I537" s="1" t="s">
        <v>30</v>
      </c>
      <c r="J537" s="1">
        <v>28.32</v>
      </c>
      <c r="K537" s="1">
        <v>5</v>
      </c>
      <c r="L537" s="1">
        <v>7.08</v>
      </c>
      <c r="M537" s="1">
        <v>148.68</v>
      </c>
      <c r="N537" s="2">
        <v>43772</v>
      </c>
      <c r="O537" s="3">
        <v>0.56111111111111112</v>
      </c>
      <c r="P537" s="1" t="s">
        <v>21</v>
      </c>
      <c r="Q537" s="1">
        <v>141.6</v>
      </c>
      <c r="R537" s="15">
        <f>Table1[[#This Row],[Selling Price]]-10</f>
        <v>131.6</v>
      </c>
      <c r="S537" s="17">
        <f>Table1[[#This Row],[Selling Price]]-Table1[[#This Row],[Cost Price]]</f>
        <v>10</v>
      </c>
      <c r="T537" s="1">
        <v>7.08</v>
      </c>
      <c r="U537" s="1">
        <v>6.2</v>
      </c>
    </row>
    <row r="538" spans="2:21" ht="21" customHeight="1" x14ac:dyDescent="0.3">
      <c r="B538" s="5" t="s">
        <v>569</v>
      </c>
      <c r="C538" s="5" t="s">
        <v>23</v>
      </c>
      <c r="D538" s="5" t="s">
        <v>24</v>
      </c>
      <c r="E538" s="5" t="s">
        <v>1036</v>
      </c>
      <c r="F538" s="5" t="s">
        <v>1040</v>
      </c>
      <c r="G538" s="5" t="s">
        <v>25</v>
      </c>
      <c r="H538" s="5" t="s">
        <v>29</v>
      </c>
      <c r="I538" s="5" t="s">
        <v>30</v>
      </c>
      <c r="J538" s="5">
        <v>16.670000000000002</v>
      </c>
      <c r="K538" s="5">
        <v>7</v>
      </c>
      <c r="L538" s="5">
        <v>5.8345000000000002</v>
      </c>
      <c r="M538" s="5">
        <v>122.5245</v>
      </c>
      <c r="N538" s="6">
        <v>43648</v>
      </c>
      <c r="O538" s="7">
        <v>0.48333333333333334</v>
      </c>
      <c r="P538" s="5" t="s">
        <v>21</v>
      </c>
      <c r="Q538" s="5">
        <v>116.69</v>
      </c>
      <c r="R538" s="16">
        <f>Table1[[#This Row],[Selling Price]]-10</f>
        <v>106.69</v>
      </c>
      <c r="S538" s="18">
        <f>Table1[[#This Row],[Selling Price]]-Table1[[#This Row],[Cost Price]]</f>
        <v>10</v>
      </c>
      <c r="T538" s="5">
        <v>5.8345000000000002</v>
      </c>
      <c r="U538" s="5">
        <v>7.4</v>
      </c>
    </row>
    <row r="539" spans="2:21" ht="21" customHeight="1" x14ac:dyDescent="0.3">
      <c r="B539" s="1" t="s">
        <v>570</v>
      </c>
      <c r="C539" s="1" t="s">
        <v>40</v>
      </c>
      <c r="D539" s="1" t="s">
        <v>41</v>
      </c>
      <c r="E539" s="1" t="s">
        <v>1037</v>
      </c>
      <c r="F539" s="1" t="s">
        <v>1039</v>
      </c>
      <c r="G539" s="1" t="s">
        <v>18</v>
      </c>
      <c r="H539" s="1" t="s">
        <v>19</v>
      </c>
      <c r="I539" s="1" t="s">
        <v>44</v>
      </c>
      <c r="J539" s="1">
        <v>73.959999999999994</v>
      </c>
      <c r="K539" s="1">
        <v>1</v>
      </c>
      <c r="L539" s="1">
        <v>3.698</v>
      </c>
      <c r="M539" s="1">
        <v>77.658000000000001</v>
      </c>
      <c r="N539" s="2">
        <v>43586</v>
      </c>
      <c r="O539" s="3">
        <v>0.48055555555555557</v>
      </c>
      <c r="P539" s="1" t="s">
        <v>31</v>
      </c>
      <c r="Q539" s="1">
        <v>73.959999999999994</v>
      </c>
      <c r="R539" s="15">
        <f>Table1[[#This Row],[Selling Price]]-10</f>
        <v>63.959999999999994</v>
      </c>
      <c r="S539" s="17">
        <f>Table1[[#This Row],[Selling Price]]-Table1[[#This Row],[Cost Price]]</f>
        <v>10</v>
      </c>
      <c r="T539" s="1">
        <v>3.698</v>
      </c>
      <c r="U539" s="1">
        <v>5</v>
      </c>
    </row>
    <row r="540" spans="2:21" ht="21" customHeight="1" x14ac:dyDescent="0.3">
      <c r="B540" s="5" t="s">
        <v>571</v>
      </c>
      <c r="C540" s="5" t="s">
        <v>16</v>
      </c>
      <c r="D540" s="5" t="s">
        <v>17</v>
      </c>
      <c r="E540" s="5" t="s">
        <v>1035</v>
      </c>
      <c r="F540" s="5" t="s">
        <v>1039</v>
      </c>
      <c r="G540" s="5" t="s">
        <v>25</v>
      </c>
      <c r="H540" s="5" t="s">
        <v>29</v>
      </c>
      <c r="I540" s="5" t="s">
        <v>30</v>
      </c>
      <c r="J540" s="5">
        <v>97.94</v>
      </c>
      <c r="K540" s="5">
        <v>1</v>
      </c>
      <c r="L540" s="5">
        <v>4.8970000000000002</v>
      </c>
      <c r="M540" s="5">
        <v>102.837</v>
      </c>
      <c r="N540" s="6">
        <v>43649</v>
      </c>
      <c r="O540" s="7">
        <v>0.48888888888888887</v>
      </c>
      <c r="P540" s="5" t="s">
        <v>21</v>
      </c>
      <c r="Q540" s="5">
        <v>97.94</v>
      </c>
      <c r="R540" s="16">
        <f>Table1[[#This Row],[Selling Price]]-10</f>
        <v>87.94</v>
      </c>
      <c r="S540" s="18">
        <f>Table1[[#This Row],[Selling Price]]-Table1[[#This Row],[Cost Price]]</f>
        <v>10</v>
      </c>
      <c r="T540" s="5">
        <v>4.8970000000000002</v>
      </c>
      <c r="U540" s="5">
        <v>6.9</v>
      </c>
    </row>
    <row r="541" spans="2:21" ht="21" customHeight="1" x14ac:dyDescent="0.3">
      <c r="B541" s="1" t="s">
        <v>572</v>
      </c>
      <c r="C541" s="1" t="s">
        <v>16</v>
      </c>
      <c r="D541" s="1" t="s">
        <v>17</v>
      </c>
      <c r="E541" s="1" t="s">
        <v>1035</v>
      </c>
      <c r="F541" s="1" t="s">
        <v>1039</v>
      </c>
      <c r="G541" s="1" t="s">
        <v>25</v>
      </c>
      <c r="H541" s="1" t="s">
        <v>19</v>
      </c>
      <c r="I541" s="1" t="s">
        <v>44</v>
      </c>
      <c r="J541" s="1">
        <v>73.05</v>
      </c>
      <c r="K541" s="1">
        <v>4</v>
      </c>
      <c r="L541" s="1">
        <v>14.61</v>
      </c>
      <c r="M541" s="1">
        <v>306.81</v>
      </c>
      <c r="N541" s="2">
        <v>43521</v>
      </c>
      <c r="O541" s="3">
        <v>0.71944444444444444</v>
      </c>
      <c r="P541" s="1" t="s">
        <v>31</v>
      </c>
      <c r="Q541" s="1">
        <v>292.2</v>
      </c>
      <c r="R541" s="15">
        <f>Table1[[#This Row],[Selling Price]]-10</f>
        <v>282.2</v>
      </c>
      <c r="S541" s="17">
        <f>Table1[[#This Row],[Selling Price]]-Table1[[#This Row],[Cost Price]]</f>
        <v>10</v>
      </c>
      <c r="T541" s="1">
        <v>14.61</v>
      </c>
      <c r="U541" s="1">
        <v>4.9000000000000004</v>
      </c>
    </row>
    <row r="542" spans="2:21" ht="21" customHeight="1" x14ac:dyDescent="0.3">
      <c r="B542" s="5" t="s">
        <v>573</v>
      </c>
      <c r="C542" s="5" t="s">
        <v>23</v>
      </c>
      <c r="D542" s="5" t="s">
        <v>24</v>
      </c>
      <c r="E542" s="5" t="s">
        <v>1036</v>
      </c>
      <c r="F542" s="5" t="s">
        <v>1040</v>
      </c>
      <c r="G542" s="5" t="s">
        <v>18</v>
      </c>
      <c r="H542" s="5" t="s">
        <v>19</v>
      </c>
      <c r="I542" s="5" t="s">
        <v>42</v>
      </c>
      <c r="J542" s="5">
        <v>87.48</v>
      </c>
      <c r="K542" s="5">
        <v>6</v>
      </c>
      <c r="L542" s="5">
        <v>26.244</v>
      </c>
      <c r="M542" s="5">
        <v>551.12400000000002</v>
      </c>
      <c r="N542" s="6">
        <v>43467</v>
      </c>
      <c r="O542" s="7">
        <v>0.77986111111111101</v>
      </c>
      <c r="P542" s="5" t="s">
        <v>21</v>
      </c>
      <c r="Q542" s="5">
        <v>524.88</v>
      </c>
      <c r="R542" s="16">
        <f>Table1[[#This Row],[Selling Price]]-10</f>
        <v>514.88</v>
      </c>
      <c r="S542" s="18">
        <f>Table1[[#This Row],[Selling Price]]-Table1[[#This Row],[Cost Price]]</f>
        <v>10</v>
      </c>
      <c r="T542" s="5">
        <v>26.244</v>
      </c>
      <c r="U542" s="5">
        <v>5.0999999999999996</v>
      </c>
    </row>
    <row r="543" spans="2:21" ht="21" customHeight="1" x14ac:dyDescent="0.3">
      <c r="B543" s="1" t="s">
        <v>574</v>
      </c>
      <c r="C543" s="1" t="s">
        <v>16</v>
      </c>
      <c r="D543" s="1" t="s">
        <v>17</v>
      </c>
      <c r="E543" s="1" t="s">
        <v>1035</v>
      </c>
      <c r="F543" s="1" t="s">
        <v>1039</v>
      </c>
      <c r="G543" s="1" t="s">
        <v>25</v>
      </c>
      <c r="H543" s="1" t="s">
        <v>29</v>
      </c>
      <c r="I543" s="1" t="s">
        <v>30</v>
      </c>
      <c r="J543" s="1">
        <v>30.68</v>
      </c>
      <c r="K543" s="1">
        <v>3</v>
      </c>
      <c r="L543" s="1">
        <v>4.6020000000000003</v>
      </c>
      <c r="M543" s="1">
        <v>96.641999999999996</v>
      </c>
      <c r="N543" s="2">
        <v>43487</v>
      </c>
      <c r="O543" s="3">
        <v>0.45833333333333331</v>
      </c>
      <c r="P543" s="1" t="s">
        <v>21</v>
      </c>
      <c r="Q543" s="1">
        <v>92.04</v>
      </c>
      <c r="R543" s="15">
        <f>Table1[[#This Row],[Selling Price]]-10</f>
        <v>82.04</v>
      </c>
      <c r="S543" s="17">
        <f>Table1[[#This Row],[Selling Price]]-Table1[[#This Row],[Cost Price]]</f>
        <v>10</v>
      </c>
      <c r="T543" s="1">
        <v>4.6020000000000003</v>
      </c>
      <c r="U543" s="1">
        <v>9.1</v>
      </c>
    </row>
    <row r="544" spans="2:21" ht="21" customHeight="1" x14ac:dyDescent="0.3">
      <c r="B544" s="5" t="s">
        <v>575</v>
      </c>
      <c r="C544" s="5" t="s">
        <v>23</v>
      </c>
      <c r="D544" s="5" t="s">
        <v>24</v>
      </c>
      <c r="E544" s="5" t="s">
        <v>1036</v>
      </c>
      <c r="F544" s="5" t="s">
        <v>1040</v>
      </c>
      <c r="G544" s="5" t="s">
        <v>18</v>
      </c>
      <c r="H544" s="5" t="s">
        <v>29</v>
      </c>
      <c r="I544" s="5" t="s">
        <v>20</v>
      </c>
      <c r="J544" s="5">
        <v>75.88</v>
      </c>
      <c r="K544" s="5">
        <v>1</v>
      </c>
      <c r="L544" s="5">
        <v>3.794</v>
      </c>
      <c r="M544" s="5">
        <v>79.674000000000007</v>
      </c>
      <c r="N544" s="6">
        <v>43525</v>
      </c>
      <c r="O544" s="7">
        <v>0.4375</v>
      </c>
      <c r="P544" s="5" t="s">
        <v>31</v>
      </c>
      <c r="Q544" s="5">
        <v>75.88</v>
      </c>
      <c r="R544" s="16">
        <f>Table1[[#This Row],[Selling Price]]-10</f>
        <v>65.88</v>
      </c>
      <c r="S544" s="18">
        <f>Table1[[#This Row],[Selling Price]]-Table1[[#This Row],[Cost Price]]</f>
        <v>10</v>
      </c>
      <c r="T544" s="5">
        <v>3.794</v>
      </c>
      <c r="U544" s="5">
        <v>7.1</v>
      </c>
    </row>
    <row r="545" spans="2:21" ht="21" customHeight="1" x14ac:dyDescent="0.3">
      <c r="B545" s="1" t="s">
        <v>576</v>
      </c>
      <c r="C545" s="1" t="s">
        <v>40</v>
      </c>
      <c r="D545" s="1" t="s">
        <v>41</v>
      </c>
      <c r="E545" s="1" t="s">
        <v>1037</v>
      </c>
      <c r="F545" s="1" t="s">
        <v>1039</v>
      </c>
      <c r="G545" s="1" t="s">
        <v>18</v>
      </c>
      <c r="H545" s="1" t="s">
        <v>19</v>
      </c>
      <c r="I545" s="1" t="s">
        <v>34</v>
      </c>
      <c r="J545" s="1">
        <v>20.18</v>
      </c>
      <c r="K545" s="1">
        <v>4</v>
      </c>
      <c r="L545" s="1">
        <v>4.0359999999999996</v>
      </c>
      <c r="M545" s="1">
        <v>84.756</v>
      </c>
      <c r="N545" s="2">
        <v>43509</v>
      </c>
      <c r="O545" s="3">
        <v>0.50972222222222219</v>
      </c>
      <c r="P545" s="1" t="s">
        <v>31</v>
      </c>
      <c r="Q545" s="1">
        <v>80.72</v>
      </c>
      <c r="R545" s="15">
        <f>Table1[[#This Row],[Selling Price]]-10</f>
        <v>70.72</v>
      </c>
      <c r="S545" s="17">
        <f>Table1[[#This Row],[Selling Price]]-Table1[[#This Row],[Cost Price]]</f>
        <v>10</v>
      </c>
      <c r="T545" s="1">
        <v>4.0359999999999996</v>
      </c>
      <c r="U545" s="1">
        <v>5</v>
      </c>
    </row>
    <row r="546" spans="2:21" ht="21" customHeight="1" x14ac:dyDescent="0.3">
      <c r="B546" s="5" t="s">
        <v>577</v>
      </c>
      <c r="C546" s="5" t="s">
        <v>23</v>
      </c>
      <c r="D546" s="5" t="s">
        <v>24</v>
      </c>
      <c r="E546" s="5" t="s">
        <v>1036</v>
      </c>
      <c r="F546" s="5" t="s">
        <v>1040</v>
      </c>
      <c r="G546" s="5" t="s">
        <v>18</v>
      </c>
      <c r="H546" s="5" t="s">
        <v>29</v>
      </c>
      <c r="I546" s="5" t="s">
        <v>26</v>
      </c>
      <c r="J546" s="5">
        <v>18.77</v>
      </c>
      <c r="K546" s="5">
        <v>6</v>
      </c>
      <c r="L546" s="5">
        <v>5.6310000000000002</v>
      </c>
      <c r="M546" s="5">
        <v>118.251</v>
      </c>
      <c r="N546" s="6">
        <v>43493</v>
      </c>
      <c r="O546" s="7">
        <v>0.69652777777777775</v>
      </c>
      <c r="P546" s="5" t="s">
        <v>31</v>
      </c>
      <c r="Q546" s="5">
        <v>112.62</v>
      </c>
      <c r="R546" s="16">
        <f>Table1[[#This Row],[Selling Price]]-10</f>
        <v>102.62</v>
      </c>
      <c r="S546" s="18">
        <f>Table1[[#This Row],[Selling Price]]-Table1[[#This Row],[Cost Price]]</f>
        <v>10</v>
      </c>
      <c r="T546" s="5">
        <v>5.6310000000000002</v>
      </c>
      <c r="U546" s="5">
        <v>5.5</v>
      </c>
    </row>
    <row r="547" spans="2:21" ht="21" customHeight="1" x14ac:dyDescent="0.3">
      <c r="B547" s="1" t="s">
        <v>578</v>
      </c>
      <c r="C547" s="1" t="s">
        <v>40</v>
      </c>
      <c r="D547" s="1" t="s">
        <v>41</v>
      </c>
      <c r="E547" s="1" t="s">
        <v>1037</v>
      </c>
      <c r="F547" s="1" t="s">
        <v>1039</v>
      </c>
      <c r="G547" s="1" t="s">
        <v>25</v>
      </c>
      <c r="H547" s="1" t="s">
        <v>19</v>
      </c>
      <c r="I547" s="1" t="s">
        <v>42</v>
      </c>
      <c r="J547" s="1">
        <v>71.2</v>
      </c>
      <c r="K547" s="1">
        <v>1</v>
      </c>
      <c r="L547" s="1">
        <v>3.56</v>
      </c>
      <c r="M547" s="1">
        <v>74.760000000000005</v>
      </c>
      <c r="N547" s="2">
        <v>43586</v>
      </c>
      <c r="O547" s="3">
        <v>0.86111111111111116</v>
      </c>
      <c r="P547" s="1" t="s">
        <v>31</v>
      </c>
      <c r="Q547" s="1">
        <v>71.2</v>
      </c>
      <c r="R547" s="15">
        <f>Table1[[#This Row],[Selling Price]]-10</f>
        <v>61.2</v>
      </c>
      <c r="S547" s="17">
        <f>Table1[[#This Row],[Selling Price]]-Table1[[#This Row],[Cost Price]]</f>
        <v>10</v>
      </c>
      <c r="T547" s="1">
        <v>3.56</v>
      </c>
      <c r="U547" s="1">
        <v>9.1999999999999993</v>
      </c>
    </row>
    <row r="548" spans="2:21" ht="21" customHeight="1" x14ac:dyDescent="0.3">
      <c r="B548" s="5" t="s">
        <v>579</v>
      </c>
      <c r="C548" s="5" t="s">
        <v>40</v>
      </c>
      <c r="D548" s="5" t="s">
        <v>41</v>
      </c>
      <c r="E548" s="5" t="s">
        <v>1037</v>
      </c>
      <c r="F548" s="5" t="s">
        <v>1039</v>
      </c>
      <c r="G548" s="5" t="s">
        <v>18</v>
      </c>
      <c r="H548" s="5" t="s">
        <v>29</v>
      </c>
      <c r="I548" s="5" t="s">
        <v>30</v>
      </c>
      <c r="J548" s="5">
        <v>38.81</v>
      </c>
      <c r="K548" s="5">
        <v>4</v>
      </c>
      <c r="L548" s="5">
        <v>7.7619999999999996</v>
      </c>
      <c r="M548" s="5">
        <v>163.00200000000001</v>
      </c>
      <c r="N548" s="6">
        <v>43543</v>
      </c>
      <c r="O548" s="7">
        <v>0.56944444444444442</v>
      </c>
      <c r="P548" s="5" t="s">
        <v>21</v>
      </c>
      <c r="Q548" s="5">
        <v>155.24</v>
      </c>
      <c r="R548" s="16">
        <f>Table1[[#This Row],[Selling Price]]-10</f>
        <v>145.24</v>
      </c>
      <c r="S548" s="18">
        <f>Table1[[#This Row],[Selling Price]]-Table1[[#This Row],[Cost Price]]</f>
        <v>10</v>
      </c>
      <c r="T548" s="5">
        <v>7.7619999999999996</v>
      </c>
      <c r="U548" s="5">
        <v>4.9000000000000004</v>
      </c>
    </row>
    <row r="549" spans="2:21" ht="21" customHeight="1" x14ac:dyDescent="0.3">
      <c r="B549" s="1" t="s">
        <v>580</v>
      </c>
      <c r="C549" s="1" t="s">
        <v>16</v>
      </c>
      <c r="D549" s="1" t="s">
        <v>17</v>
      </c>
      <c r="E549" s="1" t="s">
        <v>1035</v>
      </c>
      <c r="F549" s="1" t="s">
        <v>1039</v>
      </c>
      <c r="G549" s="1" t="s">
        <v>25</v>
      </c>
      <c r="H549" s="1" t="s">
        <v>19</v>
      </c>
      <c r="I549" s="1" t="s">
        <v>44</v>
      </c>
      <c r="J549" s="1">
        <v>29.42</v>
      </c>
      <c r="K549" s="1">
        <v>10</v>
      </c>
      <c r="L549" s="1">
        <v>14.71</v>
      </c>
      <c r="M549" s="1">
        <v>308.91000000000003</v>
      </c>
      <c r="N549" s="2">
        <v>43800</v>
      </c>
      <c r="O549" s="3">
        <v>0.68263888888888891</v>
      </c>
      <c r="P549" s="1" t="s">
        <v>21</v>
      </c>
      <c r="Q549" s="1">
        <v>294.2</v>
      </c>
      <c r="R549" s="15">
        <f>Table1[[#This Row],[Selling Price]]-10</f>
        <v>284.2</v>
      </c>
      <c r="S549" s="17">
        <f>Table1[[#This Row],[Selling Price]]-Table1[[#This Row],[Cost Price]]</f>
        <v>10</v>
      </c>
      <c r="T549" s="1">
        <v>14.71</v>
      </c>
      <c r="U549" s="1">
        <v>8.9</v>
      </c>
    </row>
    <row r="550" spans="2:21" ht="21" customHeight="1" x14ac:dyDescent="0.3">
      <c r="B550" s="5" t="s">
        <v>581</v>
      </c>
      <c r="C550" s="5" t="s">
        <v>16</v>
      </c>
      <c r="D550" s="5" t="s">
        <v>17</v>
      </c>
      <c r="E550" s="5" t="s">
        <v>1035</v>
      </c>
      <c r="F550" s="5" t="s">
        <v>1039</v>
      </c>
      <c r="G550" s="5" t="s">
        <v>25</v>
      </c>
      <c r="H550" s="5" t="s">
        <v>29</v>
      </c>
      <c r="I550" s="5" t="s">
        <v>34</v>
      </c>
      <c r="J550" s="5">
        <v>60.95</v>
      </c>
      <c r="K550" s="5">
        <v>9</v>
      </c>
      <c r="L550" s="5">
        <v>27.427499999999998</v>
      </c>
      <c r="M550" s="5">
        <v>575.97749999999996</v>
      </c>
      <c r="N550" s="6">
        <v>43647</v>
      </c>
      <c r="O550" s="7">
        <v>0.50555555555555554</v>
      </c>
      <c r="P550" s="5" t="s">
        <v>31</v>
      </c>
      <c r="Q550" s="5">
        <v>548.54999999999995</v>
      </c>
      <c r="R550" s="16">
        <f>Table1[[#This Row],[Selling Price]]-10</f>
        <v>538.54999999999995</v>
      </c>
      <c r="S550" s="18">
        <f>Table1[[#This Row],[Selling Price]]-Table1[[#This Row],[Cost Price]]</f>
        <v>10</v>
      </c>
      <c r="T550" s="5">
        <v>27.427499999999998</v>
      </c>
      <c r="U550" s="5">
        <v>6</v>
      </c>
    </row>
    <row r="551" spans="2:21" ht="21" customHeight="1" x14ac:dyDescent="0.3">
      <c r="B551" s="1" t="s">
        <v>582</v>
      </c>
      <c r="C551" s="1" t="s">
        <v>40</v>
      </c>
      <c r="D551" s="1" t="s">
        <v>41</v>
      </c>
      <c r="E551" s="1" t="s">
        <v>1037</v>
      </c>
      <c r="F551" s="1" t="s">
        <v>1039</v>
      </c>
      <c r="G551" s="1" t="s">
        <v>25</v>
      </c>
      <c r="H551" s="1" t="s">
        <v>19</v>
      </c>
      <c r="I551" s="1" t="s">
        <v>34</v>
      </c>
      <c r="J551" s="1">
        <v>51.54</v>
      </c>
      <c r="K551" s="1">
        <v>5</v>
      </c>
      <c r="L551" s="1">
        <v>12.885</v>
      </c>
      <c r="M551" s="1">
        <v>270.58499999999998</v>
      </c>
      <c r="N551" s="2">
        <v>43491</v>
      </c>
      <c r="O551" s="3">
        <v>0.73958333333333337</v>
      </c>
      <c r="P551" s="1" t="s">
        <v>27</v>
      </c>
      <c r="Q551" s="1">
        <v>257.7</v>
      </c>
      <c r="R551" s="15">
        <f>Table1[[#This Row],[Selling Price]]-10</f>
        <v>247.7</v>
      </c>
      <c r="S551" s="17">
        <f>Table1[[#This Row],[Selling Price]]-Table1[[#This Row],[Cost Price]]</f>
        <v>10</v>
      </c>
      <c r="T551" s="1">
        <v>12.885</v>
      </c>
      <c r="U551" s="1">
        <v>4.2</v>
      </c>
    </row>
    <row r="552" spans="2:21" ht="21" customHeight="1" x14ac:dyDescent="0.3">
      <c r="B552" s="5" t="s">
        <v>583</v>
      </c>
      <c r="C552" s="5" t="s">
        <v>16</v>
      </c>
      <c r="D552" s="5" t="s">
        <v>17</v>
      </c>
      <c r="E552" s="5" t="s">
        <v>1035</v>
      </c>
      <c r="F552" s="5" t="s">
        <v>1039</v>
      </c>
      <c r="G552" s="5" t="s">
        <v>25</v>
      </c>
      <c r="H552" s="5" t="s">
        <v>19</v>
      </c>
      <c r="I552" s="5" t="s">
        <v>26</v>
      </c>
      <c r="J552" s="5">
        <v>66.06</v>
      </c>
      <c r="K552" s="5">
        <v>6</v>
      </c>
      <c r="L552" s="5">
        <v>19.818000000000001</v>
      </c>
      <c r="M552" s="5">
        <v>416.178</v>
      </c>
      <c r="N552" s="6">
        <v>43488</v>
      </c>
      <c r="O552" s="7">
        <v>0.43611111111111112</v>
      </c>
      <c r="P552" s="5" t="s">
        <v>27</v>
      </c>
      <c r="Q552" s="5">
        <v>396.36</v>
      </c>
      <c r="R552" s="16">
        <f>Table1[[#This Row],[Selling Price]]-10</f>
        <v>386.36</v>
      </c>
      <c r="S552" s="18">
        <f>Table1[[#This Row],[Selling Price]]-Table1[[#This Row],[Cost Price]]</f>
        <v>10</v>
      </c>
      <c r="T552" s="5">
        <v>19.818000000000001</v>
      </c>
      <c r="U552" s="5">
        <v>7.3</v>
      </c>
    </row>
    <row r="553" spans="2:21" ht="21" customHeight="1" x14ac:dyDescent="0.3">
      <c r="B553" s="1" t="s">
        <v>584</v>
      </c>
      <c r="C553" s="1" t="s">
        <v>40</v>
      </c>
      <c r="D553" s="1" t="s">
        <v>41</v>
      </c>
      <c r="E553" s="1" t="s">
        <v>1037</v>
      </c>
      <c r="F553" s="1" t="s">
        <v>1039</v>
      </c>
      <c r="G553" s="1" t="s">
        <v>25</v>
      </c>
      <c r="H553" s="1" t="s">
        <v>29</v>
      </c>
      <c r="I553" s="1" t="s">
        <v>44</v>
      </c>
      <c r="J553" s="1">
        <v>57.27</v>
      </c>
      <c r="K553" s="1">
        <v>3</v>
      </c>
      <c r="L553" s="1">
        <v>8.5905000000000005</v>
      </c>
      <c r="M553" s="1">
        <v>180.40049999999999</v>
      </c>
      <c r="N553" s="2">
        <v>43710</v>
      </c>
      <c r="O553" s="3">
        <v>0.85486111111111107</v>
      </c>
      <c r="P553" s="1" t="s">
        <v>21</v>
      </c>
      <c r="Q553" s="1">
        <v>171.81</v>
      </c>
      <c r="R553" s="15">
        <f>Table1[[#This Row],[Selling Price]]-10</f>
        <v>161.81</v>
      </c>
      <c r="S553" s="17">
        <f>Table1[[#This Row],[Selling Price]]-Table1[[#This Row],[Cost Price]]</f>
        <v>10</v>
      </c>
      <c r="T553" s="1">
        <v>8.5905000000000005</v>
      </c>
      <c r="U553" s="1">
        <v>6.5</v>
      </c>
    </row>
    <row r="554" spans="2:21" ht="21" customHeight="1" x14ac:dyDescent="0.3">
      <c r="B554" s="5" t="s">
        <v>585</v>
      </c>
      <c r="C554" s="5" t="s">
        <v>40</v>
      </c>
      <c r="D554" s="5" t="s">
        <v>41</v>
      </c>
      <c r="E554" s="5" t="s">
        <v>1037</v>
      </c>
      <c r="F554" s="5" t="s">
        <v>1039</v>
      </c>
      <c r="G554" s="5" t="s">
        <v>25</v>
      </c>
      <c r="H554" s="5" t="s">
        <v>19</v>
      </c>
      <c r="I554" s="5" t="s">
        <v>44</v>
      </c>
      <c r="J554" s="5">
        <v>54.31</v>
      </c>
      <c r="K554" s="5">
        <v>9</v>
      </c>
      <c r="L554" s="5">
        <v>24.439499999999999</v>
      </c>
      <c r="M554" s="5">
        <v>513.22950000000003</v>
      </c>
      <c r="N554" s="6">
        <v>43518</v>
      </c>
      <c r="O554" s="7">
        <v>0.45069444444444445</v>
      </c>
      <c r="P554" s="5" t="s">
        <v>27</v>
      </c>
      <c r="Q554" s="5">
        <v>488.79</v>
      </c>
      <c r="R554" s="16">
        <f>Table1[[#This Row],[Selling Price]]-10</f>
        <v>478.79</v>
      </c>
      <c r="S554" s="18">
        <f>Table1[[#This Row],[Selling Price]]-Table1[[#This Row],[Cost Price]]</f>
        <v>10</v>
      </c>
      <c r="T554" s="5">
        <v>24.439499999999999</v>
      </c>
      <c r="U554" s="5">
        <v>8.9</v>
      </c>
    </row>
    <row r="555" spans="2:21" ht="21" customHeight="1" x14ac:dyDescent="0.3">
      <c r="B555" s="1" t="s">
        <v>586</v>
      </c>
      <c r="C555" s="1" t="s">
        <v>40</v>
      </c>
      <c r="D555" s="1" t="s">
        <v>41</v>
      </c>
      <c r="E555" s="1" t="s">
        <v>1037</v>
      </c>
      <c r="F555" s="1" t="s">
        <v>1039</v>
      </c>
      <c r="G555" s="1" t="s">
        <v>25</v>
      </c>
      <c r="H555" s="1" t="s">
        <v>19</v>
      </c>
      <c r="I555" s="1" t="s">
        <v>20</v>
      </c>
      <c r="J555" s="1">
        <v>58.24</v>
      </c>
      <c r="K555" s="1">
        <v>9</v>
      </c>
      <c r="L555" s="1">
        <v>26.207999999999998</v>
      </c>
      <c r="M555" s="1">
        <v>550.36800000000005</v>
      </c>
      <c r="N555" s="2">
        <v>43587</v>
      </c>
      <c r="O555" s="3">
        <v>0.52361111111111114</v>
      </c>
      <c r="P555" s="1" t="s">
        <v>27</v>
      </c>
      <c r="Q555" s="1">
        <v>524.16</v>
      </c>
      <c r="R555" s="15">
        <f>Table1[[#This Row],[Selling Price]]-10</f>
        <v>514.16</v>
      </c>
      <c r="S555" s="17">
        <f>Table1[[#This Row],[Selling Price]]-Table1[[#This Row],[Cost Price]]</f>
        <v>10</v>
      </c>
      <c r="T555" s="1">
        <v>26.207999999999998</v>
      </c>
      <c r="U555" s="1">
        <v>9.6999999999999993</v>
      </c>
    </row>
    <row r="556" spans="2:21" ht="21" customHeight="1" x14ac:dyDescent="0.3">
      <c r="B556" s="5" t="s">
        <v>587</v>
      </c>
      <c r="C556" s="5" t="s">
        <v>23</v>
      </c>
      <c r="D556" s="5" t="s">
        <v>24</v>
      </c>
      <c r="E556" s="5" t="s">
        <v>1036</v>
      </c>
      <c r="F556" s="5" t="s">
        <v>1040</v>
      </c>
      <c r="G556" s="5" t="s">
        <v>25</v>
      </c>
      <c r="H556" s="5" t="s">
        <v>29</v>
      </c>
      <c r="I556" s="5" t="s">
        <v>26</v>
      </c>
      <c r="J556" s="5">
        <v>22.21</v>
      </c>
      <c r="K556" s="5">
        <v>6</v>
      </c>
      <c r="L556" s="5">
        <v>6.6630000000000003</v>
      </c>
      <c r="M556" s="5">
        <v>139.923</v>
      </c>
      <c r="N556" s="6">
        <v>43649</v>
      </c>
      <c r="O556" s="7">
        <v>0.43263888888888885</v>
      </c>
      <c r="P556" s="5" t="s">
        <v>31</v>
      </c>
      <c r="Q556" s="5">
        <v>133.26</v>
      </c>
      <c r="R556" s="16">
        <f>Table1[[#This Row],[Selling Price]]-10</f>
        <v>123.25999999999999</v>
      </c>
      <c r="S556" s="18">
        <f>Table1[[#This Row],[Selling Price]]-Table1[[#This Row],[Cost Price]]</f>
        <v>10</v>
      </c>
      <c r="T556" s="5">
        <v>6.6630000000000003</v>
      </c>
      <c r="U556" s="5">
        <v>8.6</v>
      </c>
    </row>
    <row r="557" spans="2:21" ht="21" customHeight="1" x14ac:dyDescent="0.3">
      <c r="B557" s="1" t="s">
        <v>588</v>
      </c>
      <c r="C557" s="1" t="s">
        <v>16</v>
      </c>
      <c r="D557" s="1" t="s">
        <v>17</v>
      </c>
      <c r="E557" s="1" t="s">
        <v>1035</v>
      </c>
      <c r="F557" s="1" t="s">
        <v>1039</v>
      </c>
      <c r="G557" s="1" t="s">
        <v>18</v>
      </c>
      <c r="H557" s="1" t="s">
        <v>29</v>
      </c>
      <c r="I557" s="1" t="s">
        <v>26</v>
      </c>
      <c r="J557" s="1">
        <v>19.32</v>
      </c>
      <c r="K557" s="1">
        <v>7</v>
      </c>
      <c r="L557" s="1">
        <v>6.7619999999999996</v>
      </c>
      <c r="M557" s="1">
        <v>142.00200000000001</v>
      </c>
      <c r="N557" s="2">
        <v>43549</v>
      </c>
      <c r="O557" s="3">
        <v>0.78541666666666676</v>
      </c>
      <c r="P557" s="1" t="s">
        <v>27</v>
      </c>
      <c r="Q557" s="1">
        <v>135.24</v>
      </c>
      <c r="R557" s="15">
        <f>Table1[[#This Row],[Selling Price]]-10</f>
        <v>125.24000000000001</v>
      </c>
      <c r="S557" s="17">
        <f>Table1[[#This Row],[Selling Price]]-Table1[[#This Row],[Cost Price]]</f>
        <v>10</v>
      </c>
      <c r="T557" s="1">
        <v>6.7619999999999996</v>
      </c>
      <c r="U557" s="1">
        <v>6.9</v>
      </c>
    </row>
    <row r="558" spans="2:21" ht="21" customHeight="1" x14ac:dyDescent="0.3">
      <c r="B558" s="5" t="s">
        <v>589</v>
      </c>
      <c r="C558" s="5" t="s">
        <v>40</v>
      </c>
      <c r="D558" s="5" t="s">
        <v>41</v>
      </c>
      <c r="E558" s="5" t="s">
        <v>1037</v>
      </c>
      <c r="F558" s="5" t="s">
        <v>1039</v>
      </c>
      <c r="G558" s="5" t="s">
        <v>25</v>
      </c>
      <c r="H558" s="5" t="s">
        <v>29</v>
      </c>
      <c r="I558" s="5" t="s">
        <v>30</v>
      </c>
      <c r="J558" s="5">
        <v>37.479999999999997</v>
      </c>
      <c r="K558" s="5">
        <v>3</v>
      </c>
      <c r="L558" s="5">
        <v>5.6219999999999999</v>
      </c>
      <c r="M558" s="5">
        <v>118.062</v>
      </c>
      <c r="N558" s="6">
        <v>43485</v>
      </c>
      <c r="O558" s="7">
        <v>0.57291666666666663</v>
      </c>
      <c r="P558" s="5" t="s">
        <v>31</v>
      </c>
      <c r="Q558" s="5">
        <v>112.44</v>
      </c>
      <c r="R558" s="16">
        <f>Table1[[#This Row],[Selling Price]]-10</f>
        <v>102.44</v>
      </c>
      <c r="S558" s="18">
        <f>Table1[[#This Row],[Selling Price]]-Table1[[#This Row],[Cost Price]]</f>
        <v>10</v>
      </c>
      <c r="T558" s="5">
        <v>5.6219999999999999</v>
      </c>
      <c r="U558" s="5">
        <v>7.7</v>
      </c>
    </row>
    <row r="559" spans="2:21" ht="21" customHeight="1" x14ac:dyDescent="0.3">
      <c r="B559" s="1" t="s">
        <v>590</v>
      </c>
      <c r="C559" s="1" t="s">
        <v>40</v>
      </c>
      <c r="D559" s="1" t="s">
        <v>41</v>
      </c>
      <c r="E559" s="1" t="s">
        <v>1037</v>
      </c>
      <c r="F559" s="1" t="s">
        <v>1039</v>
      </c>
      <c r="G559" s="1" t="s">
        <v>18</v>
      </c>
      <c r="H559" s="1" t="s">
        <v>19</v>
      </c>
      <c r="I559" s="1" t="s">
        <v>44</v>
      </c>
      <c r="J559" s="1">
        <v>72.040000000000006</v>
      </c>
      <c r="K559" s="1">
        <v>2</v>
      </c>
      <c r="L559" s="1">
        <v>7.2039999999999997</v>
      </c>
      <c r="M559" s="1">
        <v>151.28399999999999</v>
      </c>
      <c r="N559" s="2">
        <v>43557</v>
      </c>
      <c r="O559" s="3">
        <v>0.81805555555555554</v>
      </c>
      <c r="P559" s="1" t="s">
        <v>27</v>
      </c>
      <c r="Q559" s="1">
        <v>144.08000000000001</v>
      </c>
      <c r="R559" s="15">
        <f>Table1[[#This Row],[Selling Price]]-10</f>
        <v>134.08000000000001</v>
      </c>
      <c r="S559" s="17">
        <f>Table1[[#This Row],[Selling Price]]-Table1[[#This Row],[Cost Price]]</f>
        <v>10</v>
      </c>
      <c r="T559" s="1">
        <v>7.2039999999999997</v>
      </c>
      <c r="U559" s="1">
        <v>9.5</v>
      </c>
    </row>
    <row r="560" spans="2:21" ht="21" customHeight="1" x14ac:dyDescent="0.3">
      <c r="B560" s="5" t="s">
        <v>591</v>
      </c>
      <c r="C560" s="5" t="s">
        <v>23</v>
      </c>
      <c r="D560" s="5" t="s">
        <v>24</v>
      </c>
      <c r="E560" s="5" t="s">
        <v>1036</v>
      </c>
      <c r="F560" s="5" t="s">
        <v>1040</v>
      </c>
      <c r="G560" s="5" t="s">
        <v>18</v>
      </c>
      <c r="H560" s="5" t="s">
        <v>19</v>
      </c>
      <c r="I560" s="5" t="s">
        <v>42</v>
      </c>
      <c r="J560" s="5">
        <v>98.52</v>
      </c>
      <c r="K560" s="5">
        <v>10</v>
      </c>
      <c r="L560" s="5">
        <v>49.26</v>
      </c>
      <c r="M560" s="5">
        <v>1034.46</v>
      </c>
      <c r="N560" s="6">
        <v>43495</v>
      </c>
      <c r="O560" s="7">
        <v>0.84930555555555554</v>
      </c>
      <c r="P560" s="5" t="s">
        <v>21</v>
      </c>
      <c r="Q560" s="5">
        <v>985.2</v>
      </c>
      <c r="R560" s="16">
        <f>Table1[[#This Row],[Selling Price]]-10</f>
        <v>975.2</v>
      </c>
      <c r="S560" s="18">
        <f>Table1[[#This Row],[Selling Price]]-Table1[[#This Row],[Cost Price]]</f>
        <v>10</v>
      </c>
      <c r="T560" s="5">
        <v>49.26</v>
      </c>
      <c r="U560" s="5">
        <v>4.5</v>
      </c>
    </row>
    <row r="561" spans="2:21" ht="21" customHeight="1" x14ac:dyDescent="0.3">
      <c r="B561" s="1" t="s">
        <v>592</v>
      </c>
      <c r="C561" s="1" t="s">
        <v>16</v>
      </c>
      <c r="D561" s="1" t="s">
        <v>17</v>
      </c>
      <c r="E561" s="1" t="s">
        <v>1035</v>
      </c>
      <c r="F561" s="1" t="s">
        <v>1039</v>
      </c>
      <c r="G561" s="1" t="s">
        <v>18</v>
      </c>
      <c r="H561" s="1" t="s">
        <v>29</v>
      </c>
      <c r="I561" s="1" t="s">
        <v>42</v>
      </c>
      <c r="J561" s="1">
        <v>41.66</v>
      </c>
      <c r="K561" s="1">
        <v>6</v>
      </c>
      <c r="L561" s="1">
        <v>12.497999999999999</v>
      </c>
      <c r="M561" s="1">
        <v>262.45800000000003</v>
      </c>
      <c r="N561" s="2">
        <v>43497</v>
      </c>
      <c r="O561" s="3">
        <v>0.64166666666666672</v>
      </c>
      <c r="P561" s="1" t="s">
        <v>21</v>
      </c>
      <c r="Q561" s="1">
        <v>249.96</v>
      </c>
      <c r="R561" s="15">
        <f>Table1[[#This Row],[Selling Price]]-10</f>
        <v>239.96</v>
      </c>
      <c r="S561" s="17">
        <f>Table1[[#This Row],[Selling Price]]-Table1[[#This Row],[Cost Price]]</f>
        <v>10</v>
      </c>
      <c r="T561" s="1">
        <v>12.497999999999999</v>
      </c>
      <c r="U561" s="1">
        <v>5.6</v>
      </c>
    </row>
    <row r="562" spans="2:21" ht="21" customHeight="1" x14ac:dyDescent="0.3">
      <c r="B562" s="5" t="s">
        <v>593</v>
      </c>
      <c r="C562" s="5" t="s">
        <v>16</v>
      </c>
      <c r="D562" s="5" t="s">
        <v>17</v>
      </c>
      <c r="E562" s="5" t="s">
        <v>1035</v>
      </c>
      <c r="F562" s="5" t="s">
        <v>1039</v>
      </c>
      <c r="G562" s="5" t="s">
        <v>18</v>
      </c>
      <c r="H562" s="5" t="s">
        <v>19</v>
      </c>
      <c r="I562" s="5" t="s">
        <v>30</v>
      </c>
      <c r="J562" s="5">
        <v>72.42</v>
      </c>
      <c r="K562" s="5">
        <v>3</v>
      </c>
      <c r="L562" s="5">
        <v>10.863</v>
      </c>
      <c r="M562" s="5">
        <v>228.12299999999999</v>
      </c>
      <c r="N562" s="6">
        <v>43553</v>
      </c>
      <c r="O562" s="7">
        <v>0.70416666666666661</v>
      </c>
      <c r="P562" s="5" t="s">
        <v>21</v>
      </c>
      <c r="Q562" s="5">
        <v>217.26</v>
      </c>
      <c r="R562" s="16">
        <f>Table1[[#This Row],[Selling Price]]-10</f>
        <v>207.26</v>
      </c>
      <c r="S562" s="18">
        <f>Table1[[#This Row],[Selling Price]]-Table1[[#This Row],[Cost Price]]</f>
        <v>10</v>
      </c>
      <c r="T562" s="5">
        <v>10.863</v>
      </c>
      <c r="U562" s="5">
        <v>8.1999999999999993</v>
      </c>
    </row>
    <row r="563" spans="2:21" ht="21" customHeight="1" x14ac:dyDescent="0.3">
      <c r="B563" s="1" t="s">
        <v>594</v>
      </c>
      <c r="C563" s="1" t="s">
        <v>40</v>
      </c>
      <c r="D563" s="1" t="s">
        <v>41</v>
      </c>
      <c r="E563" s="1" t="s">
        <v>1037</v>
      </c>
      <c r="F563" s="1" t="s">
        <v>1039</v>
      </c>
      <c r="G563" s="1" t="s">
        <v>25</v>
      </c>
      <c r="H563" s="1" t="s">
        <v>29</v>
      </c>
      <c r="I563" s="1" t="s">
        <v>26</v>
      </c>
      <c r="J563" s="1">
        <v>21.58</v>
      </c>
      <c r="K563" s="1">
        <v>9</v>
      </c>
      <c r="L563" s="1">
        <v>9.7110000000000003</v>
      </c>
      <c r="M563" s="1">
        <v>203.93100000000001</v>
      </c>
      <c r="N563" s="2">
        <v>43538</v>
      </c>
      <c r="O563" s="3">
        <v>0.52222222222222225</v>
      </c>
      <c r="P563" s="1" t="s">
        <v>27</v>
      </c>
      <c r="Q563" s="1">
        <v>194.22</v>
      </c>
      <c r="R563" s="15">
        <f>Table1[[#This Row],[Selling Price]]-10</f>
        <v>184.22</v>
      </c>
      <c r="S563" s="17">
        <f>Table1[[#This Row],[Selling Price]]-Table1[[#This Row],[Cost Price]]</f>
        <v>10</v>
      </c>
      <c r="T563" s="1">
        <v>9.7110000000000003</v>
      </c>
      <c r="U563" s="1">
        <v>7.3</v>
      </c>
    </row>
    <row r="564" spans="2:21" ht="21" customHeight="1" x14ac:dyDescent="0.3">
      <c r="B564" s="5" t="s">
        <v>595</v>
      </c>
      <c r="C564" s="5" t="s">
        <v>23</v>
      </c>
      <c r="D564" s="5" t="s">
        <v>24</v>
      </c>
      <c r="E564" s="5" t="s">
        <v>1036</v>
      </c>
      <c r="F564" s="5" t="s">
        <v>1040</v>
      </c>
      <c r="G564" s="5" t="s">
        <v>25</v>
      </c>
      <c r="H564" s="5" t="s">
        <v>29</v>
      </c>
      <c r="I564" s="5" t="s">
        <v>42</v>
      </c>
      <c r="J564" s="5">
        <v>89.2</v>
      </c>
      <c r="K564" s="5">
        <v>10</v>
      </c>
      <c r="L564" s="5">
        <v>44.6</v>
      </c>
      <c r="M564" s="5">
        <v>936.6</v>
      </c>
      <c r="N564" s="6">
        <v>43771</v>
      </c>
      <c r="O564" s="7">
        <v>0.65416666666666667</v>
      </c>
      <c r="P564" s="5" t="s">
        <v>31</v>
      </c>
      <c r="Q564" s="5">
        <v>892</v>
      </c>
      <c r="R564" s="16">
        <f>Table1[[#This Row],[Selling Price]]-10</f>
        <v>882</v>
      </c>
      <c r="S564" s="18">
        <f>Table1[[#This Row],[Selling Price]]-Table1[[#This Row],[Cost Price]]</f>
        <v>10</v>
      </c>
      <c r="T564" s="5">
        <v>44.6</v>
      </c>
      <c r="U564" s="5">
        <v>4.4000000000000004</v>
      </c>
    </row>
    <row r="565" spans="2:21" ht="21" customHeight="1" x14ac:dyDescent="0.3">
      <c r="B565" s="1" t="s">
        <v>596</v>
      </c>
      <c r="C565" s="1" t="s">
        <v>40</v>
      </c>
      <c r="D565" s="1" t="s">
        <v>41</v>
      </c>
      <c r="E565" s="1" t="s">
        <v>1037</v>
      </c>
      <c r="F565" s="1" t="s">
        <v>1039</v>
      </c>
      <c r="G565" s="1" t="s">
        <v>25</v>
      </c>
      <c r="H565" s="1" t="s">
        <v>19</v>
      </c>
      <c r="I565" s="1" t="s">
        <v>26</v>
      </c>
      <c r="J565" s="1">
        <v>42.42</v>
      </c>
      <c r="K565" s="1">
        <v>8</v>
      </c>
      <c r="L565" s="1">
        <v>16.968</v>
      </c>
      <c r="M565" s="1">
        <v>356.32799999999997</v>
      </c>
      <c r="N565" s="2">
        <v>43495</v>
      </c>
      <c r="O565" s="3">
        <v>0.58194444444444449</v>
      </c>
      <c r="P565" s="1" t="s">
        <v>21</v>
      </c>
      <c r="Q565" s="1">
        <v>339.36</v>
      </c>
      <c r="R565" s="15">
        <f>Table1[[#This Row],[Selling Price]]-10</f>
        <v>329.36</v>
      </c>
      <c r="S565" s="17">
        <f>Table1[[#This Row],[Selling Price]]-Table1[[#This Row],[Cost Price]]</f>
        <v>10</v>
      </c>
      <c r="T565" s="1">
        <v>16.968</v>
      </c>
      <c r="U565" s="1">
        <v>5.7</v>
      </c>
    </row>
    <row r="566" spans="2:21" ht="21" customHeight="1" x14ac:dyDescent="0.3">
      <c r="B566" s="5" t="s">
        <v>597</v>
      </c>
      <c r="C566" s="5" t="s">
        <v>16</v>
      </c>
      <c r="D566" s="5" t="s">
        <v>17</v>
      </c>
      <c r="E566" s="5" t="s">
        <v>1035</v>
      </c>
      <c r="F566" s="5" t="s">
        <v>1039</v>
      </c>
      <c r="G566" s="5" t="s">
        <v>18</v>
      </c>
      <c r="H566" s="5" t="s">
        <v>29</v>
      </c>
      <c r="I566" s="5" t="s">
        <v>26</v>
      </c>
      <c r="J566" s="5">
        <v>74.510000000000005</v>
      </c>
      <c r="K566" s="5">
        <v>6</v>
      </c>
      <c r="L566" s="5">
        <v>22.353000000000002</v>
      </c>
      <c r="M566" s="5">
        <v>469.41300000000001</v>
      </c>
      <c r="N566" s="6">
        <v>43544</v>
      </c>
      <c r="O566" s="7">
        <v>0.63055555555555554</v>
      </c>
      <c r="P566" s="5" t="s">
        <v>21</v>
      </c>
      <c r="Q566" s="5">
        <v>447.06</v>
      </c>
      <c r="R566" s="16">
        <f>Table1[[#This Row],[Selling Price]]-10</f>
        <v>437.06</v>
      </c>
      <c r="S566" s="18">
        <f>Table1[[#This Row],[Selling Price]]-Table1[[#This Row],[Cost Price]]</f>
        <v>10</v>
      </c>
      <c r="T566" s="5">
        <v>22.353000000000002</v>
      </c>
      <c r="U566" s="5">
        <v>5</v>
      </c>
    </row>
    <row r="567" spans="2:21" ht="21" customHeight="1" x14ac:dyDescent="0.3">
      <c r="B567" s="1" t="s">
        <v>598</v>
      </c>
      <c r="C567" s="1" t="s">
        <v>40</v>
      </c>
      <c r="D567" s="1" t="s">
        <v>41</v>
      </c>
      <c r="E567" s="1" t="s">
        <v>1037</v>
      </c>
      <c r="F567" s="1" t="s">
        <v>1039</v>
      </c>
      <c r="G567" s="1" t="s">
        <v>25</v>
      </c>
      <c r="H567" s="1" t="s">
        <v>29</v>
      </c>
      <c r="I567" s="1" t="s">
        <v>44</v>
      </c>
      <c r="J567" s="1">
        <v>99.25</v>
      </c>
      <c r="K567" s="1">
        <v>2</v>
      </c>
      <c r="L567" s="1">
        <v>9.9250000000000007</v>
      </c>
      <c r="M567" s="1">
        <v>208.42500000000001</v>
      </c>
      <c r="N567" s="2">
        <v>43544</v>
      </c>
      <c r="O567" s="3">
        <v>0.54305555555555551</v>
      </c>
      <c r="P567" s="1" t="s">
        <v>27</v>
      </c>
      <c r="Q567" s="1">
        <v>198.5</v>
      </c>
      <c r="R567" s="15">
        <f>Table1[[#This Row],[Selling Price]]-10</f>
        <v>188.5</v>
      </c>
      <c r="S567" s="17">
        <f>Table1[[#This Row],[Selling Price]]-Table1[[#This Row],[Cost Price]]</f>
        <v>10</v>
      </c>
      <c r="T567" s="1">
        <v>9.9250000000000007</v>
      </c>
      <c r="U567" s="1">
        <v>9</v>
      </c>
    </row>
    <row r="568" spans="2:21" ht="21" customHeight="1" x14ac:dyDescent="0.3">
      <c r="B568" s="5" t="s">
        <v>599</v>
      </c>
      <c r="C568" s="5" t="s">
        <v>16</v>
      </c>
      <c r="D568" s="5" t="s">
        <v>17</v>
      </c>
      <c r="E568" s="5" t="s">
        <v>1035</v>
      </c>
      <c r="F568" s="5" t="s">
        <v>1039</v>
      </c>
      <c r="G568" s="5" t="s">
        <v>25</v>
      </c>
      <c r="H568" s="5" t="s">
        <v>19</v>
      </c>
      <c r="I568" s="5" t="s">
        <v>42</v>
      </c>
      <c r="J568" s="5">
        <v>81.209999999999994</v>
      </c>
      <c r="K568" s="5">
        <v>10</v>
      </c>
      <c r="L568" s="5">
        <v>40.604999999999997</v>
      </c>
      <c r="M568" s="5">
        <v>852.70500000000004</v>
      </c>
      <c r="N568" s="6">
        <v>43482</v>
      </c>
      <c r="O568" s="7">
        <v>0.54236111111111118</v>
      </c>
      <c r="P568" s="5" t="s">
        <v>31</v>
      </c>
      <c r="Q568" s="5">
        <v>812.1</v>
      </c>
      <c r="R568" s="16">
        <f>Table1[[#This Row],[Selling Price]]-10</f>
        <v>802.1</v>
      </c>
      <c r="S568" s="18">
        <f>Table1[[#This Row],[Selling Price]]-Table1[[#This Row],[Cost Price]]</f>
        <v>10</v>
      </c>
      <c r="T568" s="5">
        <v>40.604999999999997</v>
      </c>
      <c r="U568" s="5">
        <v>6.3</v>
      </c>
    </row>
    <row r="569" spans="2:21" ht="21" customHeight="1" x14ac:dyDescent="0.3">
      <c r="B569" s="1" t="s">
        <v>600</v>
      </c>
      <c r="C569" s="1" t="s">
        <v>23</v>
      </c>
      <c r="D569" s="1" t="s">
        <v>24</v>
      </c>
      <c r="E569" s="1" t="s">
        <v>1036</v>
      </c>
      <c r="F569" s="1" t="s">
        <v>1040</v>
      </c>
      <c r="G569" s="1" t="s">
        <v>25</v>
      </c>
      <c r="H569" s="1" t="s">
        <v>19</v>
      </c>
      <c r="I569" s="1" t="s">
        <v>34</v>
      </c>
      <c r="J569" s="1">
        <v>49.33</v>
      </c>
      <c r="K569" s="1">
        <v>10</v>
      </c>
      <c r="L569" s="1">
        <v>24.664999999999999</v>
      </c>
      <c r="M569" s="1">
        <v>517.96500000000003</v>
      </c>
      <c r="N569" s="2">
        <v>43526</v>
      </c>
      <c r="O569" s="3">
        <v>0.69444444444444453</v>
      </c>
      <c r="P569" s="1" t="s">
        <v>31</v>
      </c>
      <c r="Q569" s="1">
        <v>493.3</v>
      </c>
      <c r="R569" s="15">
        <f>Table1[[#This Row],[Selling Price]]-10</f>
        <v>483.3</v>
      </c>
      <c r="S569" s="17">
        <f>Table1[[#This Row],[Selling Price]]-Table1[[#This Row],[Cost Price]]</f>
        <v>10</v>
      </c>
      <c r="T569" s="1">
        <v>24.664999999999999</v>
      </c>
      <c r="U569" s="1">
        <v>9.4</v>
      </c>
    </row>
    <row r="570" spans="2:21" ht="21" customHeight="1" x14ac:dyDescent="0.3">
      <c r="B570" s="5" t="s">
        <v>601</v>
      </c>
      <c r="C570" s="5" t="s">
        <v>16</v>
      </c>
      <c r="D570" s="5" t="s">
        <v>17</v>
      </c>
      <c r="E570" s="5" t="s">
        <v>1035</v>
      </c>
      <c r="F570" s="5" t="s">
        <v>1039</v>
      </c>
      <c r="G570" s="5" t="s">
        <v>25</v>
      </c>
      <c r="H570" s="5" t="s">
        <v>19</v>
      </c>
      <c r="I570" s="5" t="s">
        <v>44</v>
      </c>
      <c r="J570" s="5">
        <v>65.739999999999995</v>
      </c>
      <c r="K570" s="5">
        <v>9</v>
      </c>
      <c r="L570" s="5">
        <v>29.582999999999998</v>
      </c>
      <c r="M570" s="5">
        <v>621.24300000000005</v>
      </c>
      <c r="N570" s="6">
        <v>43466</v>
      </c>
      <c r="O570" s="7">
        <v>0.57986111111111105</v>
      </c>
      <c r="P570" s="5" t="s">
        <v>27</v>
      </c>
      <c r="Q570" s="5">
        <v>591.66</v>
      </c>
      <c r="R570" s="16">
        <f>Table1[[#This Row],[Selling Price]]-10</f>
        <v>581.66</v>
      </c>
      <c r="S570" s="18">
        <f>Table1[[#This Row],[Selling Price]]-Table1[[#This Row],[Cost Price]]</f>
        <v>10</v>
      </c>
      <c r="T570" s="5">
        <v>29.582999999999998</v>
      </c>
      <c r="U570" s="5">
        <v>7.7</v>
      </c>
    </row>
    <row r="571" spans="2:21" ht="21" customHeight="1" x14ac:dyDescent="0.3">
      <c r="B571" s="1" t="s">
        <v>602</v>
      </c>
      <c r="C571" s="1" t="s">
        <v>40</v>
      </c>
      <c r="D571" s="1" t="s">
        <v>41</v>
      </c>
      <c r="E571" s="1" t="s">
        <v>1037</v>
      </c>
      <c r="F571" s="1" t="s">
        <v>1039</v>
      </c>
      <c r="G571" s="1" t="s">
        <v>25</v>
      </c>
      <c r="H571" s="1" t="s">
        <v>19</v>
      </c>
      <c r="I571" s="1" t="s">
        <v>44</v>
      </c>
      <c r="J571" s="1">
        <v>79.86</v>
      </c>
      <c r="K571" s="1">
        <v>7</v>
      </c>
      <c r="L571" s="1">
        <v>27.951000000000001</v>
      </c>
      <c r="M571" s="1">
        <v>586.971</v>
      </c>
      <c r="N571" s="2">
        <v>43739</v>
      </c>
      <c r="O571" s="3">
        <v>0.43958333333333338</v>
      </c>
      <c r="P571" s="1" t="s">
        <v>31</v>
      </c>
      <c r="Q571" s="1">
        <v>559.02</v>
      </c>
      <c r="R571" s="15">
        <f>Table1[[#This Row],[Selling Price]]-10</f>
        <v>549.02</v>
      </c>
      <c r="S571" s="17">
        <f>Table1[[#This Row],[Selling Price]]-Table1[[#This Row],[Cost Price]]</f>
        <v>10</v>
      </c>
      <c r="T571" s="1">
        <v>27.951000000000001</v>
      </c>
      <c r="U571" s="1">
        <v>5.5</v>
      </c>
    </row>
    <row r="572" spans="2:21" ht="21" customHeight="1" x14ac:dyDescent="0.3">
      <c r="B572" s="5" t="s">
        <v>603</v>
      </c>
      <c r="C572" s="5" t="s">
        <v>23</v>
      </c>
      <c r="D572" s="5" t="s">
        <v>24</v>
      </c>
      <c r="E572" s="5" t="s">
        <v>1036</v>
      </c>
      <c r="F572" s="5" t="s">
        <v>1040</v>
      </c>
      <c r="G572" s="5" t="s">
        <v>25</v>
      </c>
      <c r="H572" s="5" t="s">
        <v>19</v>
      </c>
      <c r="I572" s="5" t="s">
        <v>34</v>
      </c>
      <c r="J572" s="5">
        <v>73.98</v>
      </c>
      <c r="K572" s="5">
        <v>7</v>
      </c>
      <c r="L572" s="5">
        <v>25.893000000000001</v>
      </c>
      <c r="M572" s="5">
        <v>543.75300000000004</v>
      </c>
      <c r="N572" s="6">
        <v>43499</v>
      </c>
      <c r="O572" s="7">
        <v>0.6958333333333333</v>
      </c>
      <c r="P572" s="5" t="s">
        <v>21</v>
      </c>
      <c r="Q572" s="5">
        <v>517.86</v>
      </c>
      <c r="R572" s="16">
        <f>Table1[[#This Row],[Selling Price]]-10</f>
        <v>507.86</v>
      </c>
      <c r="S572" s="18">
        <f>Table1[[#This Row],[Selling Price]]-Table1[[#This Row],[Cost Price]]</f>
        <v>10</v>
      </c>
      <c r="T572" s="5">
        <v>25.893000000000001</v>
      </c>
      <c r="U572" s="5">
        <v>4.0999999999999996</v>
      </c>
    </row>
    <row r="573" spans="2:21" ht="21" customHeight="1" x14ac:dyDescent="0.3">
      <c r="B573" s="1" t="s">
        <v>604</v>
      </c>
      <c r="C573" s="1" t="s">
        <v>40</v>
      </c>
      <c r="D573" s="1" t="s">
        <v>41</v>
      </c>
      <c r="E573" s="1" t="s">
        <v>1037</v>
      </c>
      <c r="F573" s="1" t="s">
        <v>1039</v>
      </c>
      <c r="G573" s="1" t="s">
        <v>18</v>
      </c>
      <c r="H573" s="1" t="s">
        <v>19</v>
      </c>
      <c r="I573" s="1" t="s">
        <v>30</v>
      </c>
      <c r="J573" s="1">
        <v>82.04</v>
      </c>
      <c r="K573" s="1">
        <v>5</v>
      </c>
      <c r="L573" s="1">
        <v>20.51</v>
      </c>
      <c r="M573" s="1">
        <v>430.71</v>
      </c>
      <c r="N573" s="2">
        <v>43521</v>
      </c>
      <c r="O573" s="3">
        <v>0.71944444444444444</v>
      </c>
      <c r="P573" s="1" t="s">
        <v>31</v>
      </c>
      <c r="Q573" s="1">
        <v>410.2</v>
      </c>
      <c r="R573" s="15">
        <f>Table1[[#This Row],[Selling Price]]-10</f>
        <v>400.2</v>
      </c>
      <c r="S573" s="17">
        <f>Table1[[#This Row],[Selling Price]]-Table1[[#This Row],[Cost Price]]</f>
        <v>10</v>
      </c>
      <c r="T573" s="1">
        <v>20.51</v>
      </c>
      <c r="U573" s="1">
        <v>7.6</v>
      </c>
    </row>
    <row r="574" spans="2:21" ht="21" customHeight="1" x14ac:dyDescent="0.3">
      <c r="B574" s="5" t="s">
        <v>605</v>
      </c>
      <c r="C574" s="5" t="s">
        <v>40</v>
      </c>
      <c r="D574" s="5" t="s">
        <v>41</v>
      </c>
      <c r="E574" s="5" t="s">
        <v>1037</v>
      </c>
      <c r="F574" s="5" t="s">
        <v>1039</v>
      </c>
      <c r="G574" s="5" t="s">
        <v>18</v>
      </c>
      <c r="H574" s="5" t="s">
        <v>29</v>
      </c>
      <c r="I574" s="5" t="s">
        <v>34</v>
      </c>
      <c r="J574" s="5">
        <v>26.67</v>
      </c>
      <c r="K574" s="5">
        <v>10</v>
      </c>
      <c r="L574" s="5">
        <v>13.335000000000001</v>
      </c>
      <c r="M574" s="5">
        <v>280.03500000000003</v>
      </c>
      <c r="N574" s="6">
        <v>43494</v>
      </c>
      <c r="O574" s="7">
        <v>0.4916666666666667</v>
      </c>
      <c r="P574" s="5" t="s">
        <v>27</v>
      </c>
      <c r="Q574" s="5">
        <v>266.7</v>
      </c>
      <c r="R574" s="16">
        <f>Table1[[#This Row],[Selling Price]]-10</f>
        <v>256.7</v>
      </c>
      <c r="S574" s="18">
        <f>Table1[[#This Row],[Selling Price]]-Table1[[#This Row],[Cost Price]]</f>
        <v>10</v>
      </c>
      <c r="T574" s="5">
        <v>13.335000000000001</v>
      </c>
      <c r="U574" s="5">
        <v>8.6</v>
      </c>
    </row>
    <row r="575" spans="2:21" ht="21" customHeight="1" x14ac:dyDescent="0.3">
      <c r="B575" s="1" t="s">
        <v>606</v>
      </c>
      <c r="C575" s="1" t="s">
        <v>16</v>
      </c>
      <c r="D575" s="1" t="s">
        <v>17</v>
      </c>
      <c r="E575" s="1" t="s">
        <v>1035</v>
      </c>
      <c r="F575" s="1" t="s">
        <v>1039</v>
      </c>
      <c r="G575" s="1" t="s">
        <v>18</v>
      </c>
      <c r="H575" s="1" t="s">
        <v>29</v>
      </c>
      <c r="I575" s="1" t="s">
        <v>42</v>
      </c>
      <c r="J575" s="1">
        <v>10.130000000000001</v>
      </c>
      <c r="K575" s="1">
        <v>7</v>
      </c>
      <c r="L575" s="1">
        <v>3.5455000000000001</v>
      </c>
      <c r="M575" s="1">
        <v>74.455500000000001</v>
      </c>
      <c r="N575" s="2">
        <v>43741</v>
      </c>
      <c r="O575" s="3">
        <v>0.81597222222222221</v>
      </c>
      <c r="P575" s="1" t="s">
        <v>21</v>
      </c>
      <c r="Q575" s="1">
        <v>70.91</v>
      </c>
      <c r="R575" s="15">
        <f>Table1[[#This Row],[Selling Price]]-10</f>
        <v>60.91</v>
      </c>
      <c r="S575" s="17">
        <f>Table1[[#This Row],[Selling Price]]-Table1[[#This Row],[Cost Price]]</f>
        <v>10</v>
      </c>
      <c r="T575" s="1">
        <v>3.5455000000000001</v>
      </c>
      <c r="U575" s="1">
        <v>8.3000000000000007</v>
      </c>
    </row>
    <row r="576" spans="2:21" ht="21" customHeight="1" x14ac:dyDescent="0.3">
      <c r="B576" s="5" t="s">
        <v>607</v>
      </c>
      <c r="C576" s="5" t="s">
        <v>40</v>
      </c>
      <c r="D576" s="5" t="s">
        <v>41</v>
      </c>
      <c r="E576" s="5" t="s">
        <v>1037</v>
      </c>
      <c r="F576" s="5" t="s">
        <v>1039</v>
      </c>
      <c r="G576" s="5" t="s">
        <v>25</v>
      </c>
      <c r="H576" s="5" t="s">
        <v>29</v>
      </c>
      <c r="I576" s="5" t="s">
        <v>42</v>
      </c>
      <c r="J576" s="5">
        <v>72.39</v>
      </c>
      <c r="K576" s="5">
        <v>2</v>
      </c>
      <c r="L576" s="5">
        <v>7.2389999999999999</v>
      </c>
      <c r="M576" s="5">
        <v>152.01900000000001</v>
      </c>
      <c r="N576" s="6">
        <v>43478</v>
      </c>
      <c r="O576" s="7">
        <v>0.82986111111111116</v>
      </c>
      <c r="P576" s="5" t="s">
        <v>31</v>
      </c>
      <c r="Q576" s="5">
        <v>144.78</v>
      </c>
      <c r="R576" s="16">
        <f>Table1[[#This Row],[Selling Price]]-10</f>
        <v>134.78</v>
      </c>
      <c r="S576" s="18">
        <f>Table1[[#This Row],[Selling Price]]-Table1[[#This Row],[Cost Price]]</f>
        <v>10</v>
      </c>
      <c r="T576" s="5">
        <v>7.2389999999999999</v>
      </c>
      <c r="U576" s="5">
        <v>8.1</v>
      </c>
    </row>
    <row r="577" spans="2:21" ht="21" customHeight="1" x14ac:dyDescent="0.3">
      <c r="B577" s="1" t="s">
        <v>608</v>
      </c>
      <c r="C577" s="1" t="s">
        <v>16</v>
      </c>
      <c r="D577" s="1" t="s">
        <v>17</v>
      </c>
      <c r="E577" s="1" t="s">
        <v>1035</v>
      </c>
      <c r="F577" s="1" t="s">
        <v>1039</v>
      </c>
      <c r="G577" s="1" t="s">
        <v>25</v>
      </c>
      <c r="H577" s="1" t="s">
        <v>29</v>
      </c>
      <c r="I577" s="1" t="s">
        <v>34</v>
      </c>
      <c r="J577" s="1">
        <v>85.91</v>
      </c>
      <c r="K577" s="1">
        <v>5</v>
      </c>
      <c r="L577" s="1">
        <v>21.477499999999999</v>
      </c>
      <c r="M577" s="1">
        <v>451.02749999999997</v>
      </c>
      <c r="N577" s="2">
        <v>43546</v>
      </c>
      <c r="O577" s="3">
        <v>0.60625000000000007</v>
      </c>
      <c r="P577" s="1" t="s">
        <v>31</v>
      </c>
      <c r="Q577" s="1">
        <v>429.55</v>
      </c>
      <c r="R577" s="15">
        <f>Table1[[#This Row],[Selling Price]]-10</f>
        <v>419.55</v>
      </c>
      <c r="S577" s="17">
        <f>Table1[[#This Row],[Selling Price]]-Table1[[#This Row],[Cost Price]]</f>
        <v>10</v>
      </c>
      <c r="T577" s="1">
        <v>21.477499999999999</v>
      </c>
      <c r="U577" s="1">
        <v>8.6</v>
      </c>
    </row>
    <row r="578" spans="2:21" ht="21" customHeight="1" x14ac:dyDescent="0.3">
      <c r="B578" s="5" t="s">
        <v>609</v>
      </c>
      <c r="C578" s="5" t="s">
        <v>40</v>
      </c>
      <c r="D578" s="5" t="s">
        <v>41</v>
      </c>
      <c r="E578" s="5" t="s">
        <v>1037</v>
      </c>
      <c r="F578" s="5" t="s">
        <v>1039</v>
      </c>
      <c r="G578" s="5" t="s">
        <v>18</v>
      </c>
      <c r="H578" s="5" t="s">
        <v>29</v>
      </c>
      <c r="I578" s="5" t="s">
        <v>44</v>
      </c>
      <c r="J578" s="5">
        <v>81.31</v>
      </c>
      <c r="K578" s="5">
        <v>7</v>
      </c>
      <c r="L578" s="5">
        <v>28.458500000000001</v>
      </c>
      <c r="M578" s="5">
        <v>597.62850000000003</v>
      </c>
      <c r="N578" s="6">
        <v>43468</v>
      </c>
      <c r="O578" s="7">
        <v>0.8256944444444444</v>
      </c>
      <c r="P578" s="5" t="s">
        <v>21</v>
      </c>
      <c r="Q578" s="5">
        <v>569.16999999999996</v>
      </c>
      <c r="R578" s="16">
        <f>Table1[[#This Row],[Selling Price]]-10</f>
        <v>559.16999999999996</v>
      </c>
      <c r="S578" s="18">
        <f>Table1[[#This Row],[Selling Price]]-Table1[[#This Row],[Cost Price]]</f>
        <v>10</v>
      </c>
      <c r="T578" s="5">
        <v>28.458500000000001</v>
      </c>
      <c r="U578" s="5">
        <v>6.3</v>
      </c>
    </row>
    <row r="579" spans="2:21" ht="21" customHeight="1" x14ac:dyDescent="0.3">
      <c r="B579" s="1" t="s">
        <v>610</v>
      </c>
      <c r="C579" s="1" t="s">
        <v>40</v>
      </c>
      <c r="D579" s="1" t="s">
        <v>41</v>
      </c>
      <c r="E579" s="1" t="s">
        <v>1037</v>
      </c>
      <c r="F579" s="1" t="s">
        <v>1039</v>
      </c>
      <c r="G579" s="1" t="s">
        <v>25</v>
      </c>
      <c r="H579" s="1" t="s">
        <v>29</v>
      </c>
      <c r="I579" s="1" t="s">
        <v>42</v>
      </c>
      <c r="J579" s="1">
        <v>60.3</v>
      </c>
      <c r="K579" s="1">
        <v>4</v>
      </c>
      <c r="L579" s="1">
        <v>12.06</v>
      </c>
      <c r="M579" s="1">
        <v>253.26</v>
      </c>
      <c r="N579" s="2">
        <v>43516</v>
      </c>
      <c r="O579" s="3">
        <v>0.77986111111111101</v>
      </c>
      <c r="P579" s="1" t="s">
        <v>27</v>
      </c>
      <c r="Q579" s="1">
        <v>241.2</v>
      </c>
      <c r="R579" s="15">
        <f>Table1[[#This Row],[Selling Price]]-10</f>
        <v>231.2</v>
      </c>
      <c r="S579" s="17">
        <f>Table1[[#This Row],[Selling Price]]-Table1[[#This Row],[Cost Price]]</f>
        <v>10</v>
      </c>
      <c r="T579" s="1">
        <v>12.06</v>
      </c>
      <c r="U579" s="1">
        <v>5.8</v>
      </c>
    </row>
    <row r="580" spans="2:21" ht="21" customHeight="1" x14ac:dyDescent="0.3">
      <c r="B580" s="5" t="s">
        <v>611</v>
      </c>
      <c r="C580" s="5" t="s">
        <v>23</v>
      </c>
      <c r="D580" s="5" t="s">
        <v>24</v>
      </c>
      <c r="E580" s="5" t="s">
        <v>1036</v>
      </c>
      <c r="F580" s="5" t="s">
        <v>1040</v>
      </c>
      <c r="G580" s="5" t="s">
        <v>25</v>
      </c>
      <c r="H580" s="5" t="s">
        <v>29</v>
      </c>
      <c r="I580" s="5" t="s">
        <v>42</v>
      </c>
      <c r="J580" s="5">
        <v>31.77</v>
      </c>
      <c r="K580" s="5">
        <v>4</v>
      </c>
      <c r="L580" s="5">
        <v>6.3540000000000001</v>
      </c>
      <c r="M580" s="5">
        <v>133.434</v>
      </c>
      <c r="N580" s="6">
        <v>43479</v>
      </c>
      <c r="O580" s="7">
        <v>0.61319444444444449</v>
      </c>
      <c r="P580" s="5" t="s">
        <v>21</v>
      </c>
      <c r="Q580" s="5">
        <v>127.08</v>
      </c>
      <c r="R580" s="16">
        <f>Table1[[#This Row],[Selling Price]]-10</f>
        <v>117.08</v>
      </c>
      <c r="S580" s="18">
        <f>Table1[[#This Row],[Selling Price]]-Table1[[#This Row],[Cost Price]]</f>
        <v>10</v>
      </c>
      <c r="T580" s="5">
        <v>6.3540000000000001</v>
      </c>
      <c r="U580" s="5">
        <v>6.2</v>
      </c>
    </row>
    <row r="581" spans="2:21" ht="21" customHeight="1" x14ac:dyDescent="0.3">
      <c r="B581" s="1" t="s">
        <v>612</v>
      </c>
      <c r="C581" s="1" t="s">
        <v>16</v>
      </c>
      <c r="D581" s="1" t="s">
        <v>17</v>
      </c>
      <c r="E581" s="1" t="s">
        <v>1035</v>
      </c>
      <c r="F581" s="1" t="s">
        <v>1039</v>
      </c>
      <c r="G581" s="1" t="s">
        <v>25</v>
      </c>
      <c r="H581" s="1" t="s">
        <v>19</v>
      </c>
      <c r="I581" s="1" t="s">
        <v>20</v>
      </c>
      <c r="J581" s="1">
        <v>64.27</v>
      </c>
      <c r="K581" s="1">
        <v>4</v>
      </c>
      <c r="L581" s="1">
        <v>12.853999999999999</v>
      </c>
      <c r="M581" s="1">
        <v>269.93400000000003</v>
      </c>
      <c r="N581" s="2">
        <v>43550</v>
      </c>
      <c r="O581" s="3">
        <v>0.57916666666666672</v>
      </c>
      <c r="P581" s="1" t="s">
        <v>27</v>
      </c>
      <c r="Q581" s="1">
        <v>257.08</v>
      </c>
      <c r="R581" s="15">
        <f>Table1[[#This Row],[Selling Price]]-10</f>
        <v>247.07999999999998</v>
      </c>
      <c r="S581" s="17">
        <f>Table1[[#This Row],[Selling Price]]-Table1[[#This Row],[Cost Price]]</f>
        <v>10</v>
      </c>
      <c r="T581" s="1">
        <v>12.853999999999999</v>
      </c>
      <c r="U581" s="1">
        <v>7.7</v>
      </c>
    </row>
    <row r="582" spans="2:21" ht="21" customHeight="1" x14ac:dyDescent="0.3">
      <c r="B582" s="5" t="s">
        <v>613</v>
      </c>
      <c r="C582" s="5" t="s">
        <v>40</v>
      </c>
      <c r="D582" s="5" t="s">
        <v>41</v>
      </c>
      <c r="E582" s="5" t="s">
        <v>1037</v>
      </c>
      <c r="F582" s="5" t="s">
        <v>1039</v>
      </c>
      <c r="G582" s="5" t="s">
        <v>25</v>
      </c>
      <c r="H582" s="5" t="s">
        <v>29</v>
      </c>
      <c r="I582" s="5" t="s">
        <v>20</v>
      </c>
      <c r="J582" s="5">
        <v>69.510000000000005</v>
      </c>
      <c r="K582" s="5">
        <v>2</v>
      </c>
      <c r="L582" s="5">
        <v>6.9509999999999996</v>
      </c>
      <c r="M582" s="5">
        <v>145.971</v>
      </c>
      <c r="N582" s="6">
        <v>43468</v>
      </c>
      <c r="O582" s="7">
        <v>0.51041666666666663</v>
      </c>
      <c r="P582" s="5" t="s">
        <v>21</v>
      </c>
      <c r="Q582" s="5">
        <v>139.02000000000001</v>
      </c>
      <c r="R582" s="16">
        <f>Table1[[#This Row],[Selling Price]]-10</f>
        <v>129.02000000000001</v>
      </c>
      <c r="S582" s="18">
        <f>Table1[[#This Row],[Selling Price]]-Table1[[#This Row],[Cost Price]]</f>
        <v>10</v>
      </c>
      <c r="T582" s="5">
        <v>6.9509999999999996</v>
      </c>
      <c r="U582" s="5">
        <v>8.1</v>
      </c>
    </row>
    <row r="583" spans="2:21" ht="21" customHeight="1" x14ac:dyDescent="0.3">
      <c r="B583" s="1" t="s">
        <v>614</v>
      </c>
      <c r="C583" s="1" t="s">
        <v>23</v>
      </c>
      <c r="D583" s="1" t="s">
        <v>24</v>
      </c>
      <c r="E583" s="1" t="s">
        <v>1036</v>
      </c>
      <c r="F583" s="1" t="s">
        <v>1040</v>
      </c>
      <c r="G583" s="1" t="s">
        <v>25</v>
      </c>
      <c r="H583" s="1" t="s">
        <v>29</v>
      </c>
      <c r="I583" s="1" t="s">
        <v>42</v>
      </c>
      <c r="J583" s="1">
        <v>27.22</v>
      </c>
      <c r="K583" s="1">
        <v>3</v>
      </c>
      <c r="L583" s="1">
        <v>4.0830000000000002</v>
      </c>
      <c r="M583" s="1">
        <v>85.742999999999995</v>
      </c>
      <c r="N583" s="2">
        <v>43647</v>
      </c>
      <c r="O583" s="3">
        <v>0.52569444444444446</v>
      </c>
      <c r="P583" s="1" t="s">
        <v>27</v>
      </c>
      <c r="Q583" s="1">
        <v>81.66</v>
      </c>
      <c r="R583" s="15">
        <f>Table1[[#This Row],[Selling Price]]-10</f>
        <v>71.66</v>
      </c>
      <c r="S583" s="17">
        <f>Table1[[#This Row],[Selling Price]]-Table1[[#This Row],[Cost Price]]</f>
        <v>10</v>
      </c>
      <c r="T583" s="1">
        <v>4.0830000000000002</v>
      </c>
      <c r="U583" s="1">
        <v>7.3</v>
      </c>
    </row>
    <row r="584" spans="2:21" ht="21" customHeight="1" x14ac:dyDescent="0.3">
      <c r="B584" s="5" t="s">
        <v>615</v>
      </c>
      <c r="C584" s="5" t="s">
        <v>16</v>
      </c>
      <c r="D584" s="5" t="s">
        <v>17</v>
      </c>
      <c r="E584" s="5" t="s">
        <v>1035</v>
      </c>
      <c r="F584" s="5" t="s">
        <v>1039</v>
      </c>
      <c r="G584" s="5" t="s">
        <v>18</v>
      </c>
      <c r="H584" s="5" t="s">
        <v>19</v>
      </c>
      <c r="I584" s="5" t="s">
        <v>20</v>
      </c>
      <c r="J584" s="5">
        <v>77.680000000000007</v>
      </c>
      <c r="K584" s="5">
        <v>4</v>
      </c>
      <c r="L584" s="5">
        <v>15.536</v>
      </c>
      <c r="M584" s="5">
        <v>326.25599999999997</v>
      </c>
      <c r="N584" s="6">
        <v>43467</v>
      </c>
      <c r="O584" s="7">
        <v>0.82916666666666661</v>
      </c>
      <c r="P584" s="5" t="s">
        <v>27</v>
      </c>
      <c r="Q584" s="5">
        <v>310.72000000000003</v>
      </c>
      <c r="R584" s="16">
        <f>Table1[[#This Row],[Selling Price]]-10</f>
        <v>300.72000000000003</v>
      </c>
      <c r="S584" s="18">
        <f>Table1[[#This Row],[Selling Price]]-Table1[[#This Row],[Cost Price]]</f>
        <v>10</v>
      </c>
      <c r="T584" s="5">
        <v>15.536</v>
      </c>
      <c r="U584" s="5">
        <v>8.4</v>
      </c>
    </row>
    <row r="585" spans="2:21" ht="21" customHeight="1" x14ac:dyDescent="0.3">
      <c r="B585" s="1" t="s">
        <v>616</v>
      </c>
      <c r="C585" s="1" t="s">
        <v>23</v>
      </c>
      <c r="D585" s="1" t="s">
        <v>24</v>
      </c>
      <c r="E585" s="1" t="s">
        <v>1036</v>
      </c>
      <c r="F585" s="1" t="s">
        <v>1040</v>
      </c>
      <c r="G585" s="1" t="s">
        <v>18</v>
      </c>
      <c r="H585" s="1" t="s">
        <v>19</v>
      </c>
      <c r="I585" s="1" t="s">
        <v>44</v>
      </c>
      <c r="J585" s="1">
        <v>92.98</v>
      </c>
      <c r="K585" s="1">
        <v>2</v>
      </c>
      <c r="L585" s="1">
        <v>9.298</v>
      </c>
      <c r="M585" s="1">
        <v>195.25800000000001</v>
      </c>
      <c r="N585" s="2">
        <v>43509</v>
      </c>
      <c r="O585" s="3">
        <v>0.62916666666666665</v>
      </c>
      <c r="P585" s="1" t="s">
        <v>31</v>
      </c>
      <c r="Q585" s="1">
        <v>185.96</v>
      </c>
      <c r="R585" s="15">
        <f>Table1[[#This Row],[Selling Price]]-10</f>
        <v>175.96</v>
      </c>
      <c r="S585" s="17">
        <f>Table1[[#This Row],[Selling Price]]-Table1[[#This Row],[Cost Price]]</f>
        <v>10</v>
      </c>
      <c r="T585" s="1">
        <v>9.298</v>
      </c>
      <c r="U585" s="1">
        <v>8</v>
      </c>
    </row>
    <row r="586" spans="2:21" ht="21" customHeight="1" x14ac:dyDescent="0.3">
      <c r="B586" s="5" t="s">
        <v>617</v>
      </c>
      <c r="C586" s="5" t="s">
        <v>40</v>
      </c>
      <c r="D586" s="5" t="s">
        <v>41</v>
      </c>
      <c r="E586" s="5" t="s">
        <v>1037</v>
      </c>
      <c r="F586" s="5" t="s">
        <v>1039</v>
      </c>
      <c r="G586" s="5" t="s">
        <v>18</v>
      </c>
      <c r="H586" s="5" t="s">
        <v>19</v>
      </c>
      <c r="I586" s="5" t="s">
        <v>44</v>
      </c>
      <c r="J586" s="5">
        <v>18.079999999999998</v>
      </c>
      <c r="K586" s="5">
        <v>4</v>
      </c>
      <c r="L586" s="5">
        <v>3.6160000000000001</v>
      </c>
      <c r="M586" s="5">
        <v>75.936000000000007</v>
      </c>
      <c r="N586" s="6">
        <v>43479</v>
      </c>
      <c r="O586" s="7">
        <v>0.75208333333333333</v>
      </c>
      <c r="P586" s="5" t="s">
        <v>31</v>
      </c>
      <c r="Q586" s="5">
        <v>72.319999999999993</v>
      </c>
      <c r="R586" s="16">
        <f>Table1[[#This Row],[Selling Price]]-10</f>
        <v>62.319999999999993</v>
      </c>
      <c r="S586" s="18">
        <f>Table1[[#This Row],[Selling Price]]-Table1[[#This Row],[Cost Price]]</f>
        <v>10</v>
      </c>
      <c r="T586" s="5">
        <v>3.6160000000000001</v>
      </c>
      <c r="U586" s="5">
        <v>9.5</v>
      </c>
    </row>
    <row r="587" spans="2:21" ht="21" customHeight="1" x14ac:dyDescent="0.3">
      <c r="B587" s="1" t="s">
        <v>618</v>
      </c>
      <c r="C587" s="1" t="s">
        <v>40</v>
      </c>
      <c r="D587" s="1" t="s">
        <v>41</v>
      </c>
      <c r="E587" s="1" t="s">
        <v>1037</v>
      </c>
      <c r="F587" s="1" t="s">
        <v>1039</v>
      </c>
      <c r="G587" s="1" t="s">
        <v>25</v>
      </c>
      <c r="H587" s="1" t="s">
        <v>29</v>
      </c>
      <c r="I587" s="1" t="s">
        <v>34</v>
      </c>
      <c r="J587" s="1">
        <v>63.06</v>
      </c>
      <c r="K587" s="1">
        <v>3</v>
      </c>
      <c r="L587" s="1">
        <v>9.4589999999999996</v>
      </c>
      <c r="M587" s="1">
        <v>198.63900000000001</v>
      </c>
      <c r="N587" s="2">
        <v>43484</v>
      </c>
      <c r="O587" s="3">
        <v>0.66527777777777775</v>
      </c>
      <c r="P587" s="1" t="s">
        <v>21</v>
      </c>
      <c r="Q587" s="1">
        <v>189.18</v>
      </c>
      <c r="R587" s="15">
        <f>Table1[[#This Row],[Selling Price]]-10</f>
        <v>179.18</v>
      </c>
      <c r="S587" s="17">
        <f>Table1[[#This Row],[Selling Price]]-Table1[[#This Row],[Cost Price]]</f>
        <v>10</v>
      </c>
      <c r="T587" s="1">
        <v>9.4589999999999996</v>
      </c>
      <c r="U587" s="1">
        <v>7</v>
      </c>
    </row>
    <row r="588" spans="2:21" ht="21" customHeight="1" x14ac:dyDescent="0.3">
      <c r="B588" s="5" t="s">
        <v>619</v>
      </c>
      <c r="C588" s="5" t="s">
        <v>16</v>
      </c>
      <c r="D588" s="5" t="s">
        <v>17</v>
      </c>
      <c r="E588" s="5" t="s">
        <v>1035</v>
      </c>
      <c r="F588" s="5" t="s">
        <v>1039</v>
      </c>
      <c r="G588" s="5" t="s">
        <v>25</v>
      </c>
      <c r="H588" s="5" t="s">
        <v>29</v>
      </c>
      <c r="I588" s="5" t="s">
        <v>20</v>
      </c>
      <c r="J588" s="5">
        <v>51.71</v>
      </c>
      <c r="K588" s="5">
        <v>4</v>
      </c>
      <c r="L588" s="5">
        <v>10.342000000000001</v>
      </c>
      <c r="M588" s="5">
        <v>217.18199999999999</v>
      </c>
      <c r="N588" s="6">
        <v>43711</v>
      </c>
      <c r="O588" s="7">
        <v>0.57847222222222217</v>
      </c>
      <c r="P588" s="5" t="s">
        <v>31</v>
      </c>
      <c r="Q588" s="5">
        <v>206.84</v>
      </c>
      <c r="R588" s="16">
        <f>Table1[[#This Row],[Selling Price]]-10</f>
        <v>196.84</v>
      </c>
      <c r="S588" s="18">
        <f>Table1[[#This Row],[Selling Price]]-Table1[[#This Row],[Cost Price]]</f>
        <v>10</v>
      </c>
      <c r="T588" s="5">
        <v>10.342000000000001</v>
      </c>
      <c r="U588" s="5">
        <v>9.8000000000000007</v>
      </c>
    </row>
    <row r="589" spans="2:21" ht="21" customHeight="1" x14ac:dyDescent="0.3">
      <c r="B589" s="1" t="s">
        <v>620</v>
      </c>
      <c r="C589" s="1" t="s">
        <v>16</v>
      </c>
      <c r="D589" s="1" t="s">
        <v>17</v>
      </c>
      <c r="E589" s="1" t="s">
        <v>1035</v>
      </c>
      <c r="F589" s="1" t="s">
        <v>1039</v>
      </c>
      <c r="G589" s="1" t="s">
        <v>25</v>
      </c>
      <c r="H589" s="1" t="s">
        <v>19</v>
      </c>
      <c r="I589" s="1" t="s">
        <v>42</v>
      </c>
      <c r="J589" s="1">
        <v>52.34</v>
      </c>
      <c r="K589" s="1">
        <v>3</v>
      </c>
      <c r="L589" s="1">
        <v>7.851</v>
      </c>
      <c r="M589" s="1">
        <v>164.87100000000001</v>
      </c>
      <c r="N589" s="2">
        <v>43551</v>
      </c>
      <c r="O589" s="3">
        <v>0.5854166666666667</v>
      </c>
      <c r="P589" s="1" t="s">
        <v>27</v>
      </c>
      <c r="Q589" s="1">
        <v>157.02000000000001</v>
      </c>
      <c r="R589" s="15">
        <f>Table1[[#This Row],[Selling Price]]-10</f>
        <v>147.02000000000001</v>
      </c>
      <c r="S589" s="17">
        <f>Table1[[#This Row],[Selling Price]]-Table1[[#This Row],[Cost Price]]</f>
        <v>10</v>
      </c>
      <c r="T589" s="1">
        <v>7.851</v>
      </c>
      <c r="U589" s="1">
        <v>9.1999999999999993</v>
      </c>
    </row>
    <row r="590" spans="2:21" ht="21" customHeight="1" x14ac:dyDescent="0.3">
      <c r="B590" s="5" t="s">
        <v>621</v>
      </c>
      <c r="C590" s="5" t="s">
        <v>16</v>
      </c>
      <c r="D590" s="5" t="s">
        <v>17</v>
      </c>
      <c r="E590" s="5" t="s">
        <v>1035</v>
      </c>
      <c r="F590" s="5" t="s">
        <v>1039</v>
      </c>
      <c r="G590" s="5" t="s">
        <v>25</v>
      </c>
      <c r="H590" s="5" t="s">
        <v>19</v>
      </c>
      <c r="I590" s="5" t="s">
        <v>34</v>
      </c>
      <c r="J590" s="5">
        <v>43.06</v>
      </c>
      <c r="K590" s="5">
        <v>5</v>
      </c>
      <c r="L590" s="5">
        <v>10.765000000000001</v>
      </c>
      <c r="M590" s="5">
        <v>226.065</v>
      </c>
      <c r="N590" s="6">
        <v>43557</v>
      </c>
      <c r="O590" s="7">
        <v>0.69305555555555554</v>
      </c>
      <c r="P590" s="5" t="s">
        <v>21</v>
      </c>
      <c r="Q590" s="5">
        <v>215.3</v>
      </c>
      <c r="R590" s="16">
        <f>Table1[[#This Row],[Selling Price]]-10</f>
        <v>205.3</v>
      </c>
      <c r="S590" s="18">
        <f>Table1[[#This Row],[Selling Price]]-Table1[[#This Row],[Cost Price]]</f>
        <v>10</v>
      </c>
      <c r="T590" s="5">
        <v>10.765000000000001</v>
      </c>
      <c r="U590" s="5">
        <v>7.7</v>
      </c>
    </row>
    <row r="591" spans="2:21" ht="21" customHeight="1" x14ac:dyDescent="0.3">
      <c r="B591" s="1" t="s">
        <v>622</v>
      </c>
      <c r="C591" s="1" t="s">
        <v>23</v>
      </c>
      <c r="D591" s="1" t="s">
        <v>24</v>
      </c>
      <c r="E591" s="1" t="s">
        <v>1036</v>
      </c>
      <c r="F591" s="1" t="s">
        <v>1040</v>
      </c>
      <c r="G591" s="1" t="s">
        <v>25</v>
      </c>
      <c r="H591" s="1" t="s">
        <v>29</v>
      </c>
      <c r="I591" s="1" t="s">
        <v>44</v>
      </c>
      <c r="J591" s="1">
        <v>59.61</v>
      </c>
      <c r="K591" s="1">
        <v>10</v>
      </c>
      <c r="L591" s="1">
        <v>29.805</v>
      </c>
      <c r="M591" s="1">
        <v>625.90499999999997</v>
      </c>
      <c r="N591" s="2">
        <v>43538</v>
      </c>
      <c r="O591" s="3">
        <v>0.46319444444444446</v>
      </c>
      <c r="P591" s="1" t="s">
        <v>27</v>
      </c>
      <c r="Q591" s="1">
        <v>596.1</v>
      </c>
      <c r="R591" s="15">
        <f>Table1[[#This Row],[Selling Price]]-10</f>
        <v>586.1</v>
      </c>
      <c r="S591" s="17">
        <f>Table1[[#This Row],[Selling Price]]-Table1[[#This Row],[Cost Price]]</f>
        <v>10</v>
      </c>
      <c r="T591" s="1">
        <v>29.805</v>
      </c>
      <c r="U591" s="1">
        <v>5.3</v>
      </c>
    </row>
    <row r="592" spans="2:21" ht="21" customHeight="1" x14ac:dyDescent="0.3">
      <c r="B592" s="5" t="s">
        <v>623</v>
      </c>
      <c r="C592" s="5" t="s">
        <v>16</v>
      </c>
      <c r="D592" s="5" t="s">
        <v>17</v>
      </c>
      <c r="E592" s="5" t="s">
        <v>1035</v>
      </c>
      <c r="F592" s="5" t="s">
        <v>1039</v>
      </c>
      <c r="G592" s="5" t="s">
        <v>25</v>
      </c>
      <c r="H592" s="5" t="s">
        <v>29</v>
      </c>
      <c r="I592" s="5" t="s">
        <v>20</v>
      </c>
      <c r="J592" s="5">
        <v>14.62</v>
      </c>
      <c r="K592" s="5">
        <v>5</v>
      </c>
      <c r="L592" s="5">
        <v>3.6549999999999998</v>
      </c>
      <c r="M592" s="5">
        <v>76.754999999999995</v>
      </c>
      <c r="N592" s="6">
        <v>43558</v>
      </c>
      <c r="O592" s="7">
        <v>0.51597222222222217</v>
      </c>
      <c r="P592" s="5" t="s">
        <v>27</v>
      </c>
      <c r="Q592" s="5">
        <v>73.099999999999994</v>
      </c>
      <c r="R592" s="16">
        <f>Table1[[#This Row],[Selling Price]]-10</f>
        <v>63.099999999999994</v>
      </c>
      <c r="S592" s="18">
        <f>Table1[[#This Row],[Selling Price]]-Table1[[#This Row],[Cost Price]]</f>
        <v>10</v>
      </c>
      <c r="T592" s="5">
        <v>3.6549999999999998</v>
      </c>
      <c r="U592" s="5">
        <v>4.4000000000000004</v>
      </c>
    </row>
    <row r="593" spans="2:21" ht="21" customHeight="1" x14ac:dyDescent="0.3">
      <c r="B593" s="1" t="s">
        <v>624</v>
      </c>
      <c r="C593" s="1" t="s">
        <v>23</v>
      </c>
      <c r="D593" s="1" t="s">
        <v>24</v>
      </c>
      <c r="E593" s="1" t="s">
        <v>1036</v>
      </c>
      <c r="F593" s="1" t="s">
        <v>1040</v>
      </c>
      <c r="G593" s="1" t="s">
        <v>18</v>
      </c>
      <c r="H593" s="1" t="s">
        <v>29</v>
      </c>
      <c r="I593" s="1" t="s">
        <v>20</v>
      </c>
      <c r="J593" s="1">
        <v>46.53</v>
      </c>
      <c r="K593" s="1">
        <v>6</v>
      </c>
      <c r="L593" s="1">
        <v>13.959</v>
      </c>
      <c r="M593" s="1">
        <v>293.13900000000001</v>
      </c>
      <c r="N593" s="2">
        <v>43527</v>
      </c>
      <c r="O593" s="3">
        <v>0.45416666666666666</v>
      </c>
      <c r="P593" s="1" t="s">
        <v>31</v>
      </c>
      <c r="Q593" s="1">
        <v>279.18</v>
      </c>
      <c r="R593" s="15">
        <f>Table1[[#This Row],[Selling Price]]-10</f>
        <v>269.18</v>
      </c>
      <c r="S593" s="17">
        <f>Table1[[#This Row],[Selling Price]]-Table1[[#This Row],[Cost Price]]</f>
        <v>10</v>
      </c>
      <c r="T593" s="1">
        <v>13.959</v>
      </c>
      <c r="U593" s="1">
        <v>4.3</v>
      </c>
    </row>
    <row r="594" spans="2:21" ht="21" customHeight="1" x14ac:dyDescent="0.3">
      <c r="B594" s="5" t="s">
        <v>625</v>
      </c>
      <c r="C594" s="5" t="s">
        <v>23</v>
      </c>
      <c r="D594" s="5" t="s">
        <v>24</v>
      </c>
      <c r="E594" s="5" t="s">
        <v>1036</v>
      </c>
      <c r="F594" s="5" t="s">
        <v>1040</v>
      </c>
      <c r="G594" s="5" t="s">
        <v>18</v>
      </c>
      <c r="H594" s="5" t="s">
        <v>19</v>
      </c>
      <c r="I594" s="5" t="s">
        <v>30</v>
      </c>
      <c r="J594" s="5">
        <v>24.24</v>
      </c>
      <c r="K594" s="5">
        <v>7</v>
      </c>
      <c r="L594" s="5">
        <v>8.484</v>
      </c>
      <c r="M594" s="5">
        <v>178.16399999999999</v>
      </c>
      <c r="N594" s="6">
        <v>43492</v>
      </c>
      <c r="O594" s="7">
        <v>0.73472222222222217</v>
      </c>
      <c r="P594" s="5" t="s">
        <v>21</v>
      </c>
      <c r="Q594" s="5">
        <v>169.68</v>
      </c>
      <c r="R594" s="16">
        <f>Table1[[#This Row],[Selling Price]]-10</f>
        <v>159.68</v>
      </c>
      <c r="S594" s="18">
        <f>Table1[[#This Row],[Selling Price]]-Table1[[#This Row],[Cost Price]]</f>
        <v>10</v>
      </c>
      <c r="T594" s="5">
        <v>8.484</v>
      </c>
      <c r="U594" s="5">
        <v>9.4</v>
      </c>
    </row>
    <row r="595" spans="2:21" ht="21" customHeight="1" x14ac:dyDescent="0.3">
      <c r="B595" s="1" t="s">
        <v>626</v>
      </c>
      <c r="C595" s="1" t="s">
        <v>16</v>
      </c>
      <c r="D595" s="1" t="s">
        <v>17</v>
      </c>
      <c r="E595" s="1" t="s">
        <v>1035</v>
      </c>
      <c r="F595" s="1" t="s">
        <v>1039</v>
      </c>
      <c r="G595" s="1" t="s">
        <v>18</v>
      </c>
      <c r="H595" s="1" t="s">
        <v>19</v>
      </c>
      <c r="I595" s="1" t="s">
        <v>34</v>
      </c>
      <c r="J595" s="1">
        <v>45.58</v>
      </c>
      <c r="K595" s="1">
        <v>1</v>
      </c>
      <c r="L595" s="1">
        <v>2.2789999999999999</v>
      </c>
      <c r="M595" s="1">
        <v>47.859000000000002</v>
      </c>
      <c r="N595" s="2">
        <v>43648</v>
      </c>
      <c r="O595" s="3">
        <v>0.59236111111111112</v>
      </c>
      <c r="P595" s="1" t="s">
        <v>27</v>
      </c>
      <c r="Q595" s="1">
        <v>45.58</v>
      </c>
      <c r="R595" s="15">
        <f>Table1[[#This Row],[Selling Price]]-10</f>
        <v>35.58</v>
      </c>
      <c r="S595" s="17">
        <f>Table1[[#This Row],[Selling Price]]-Table1[[#This Row],[Cost Price]]</f>
        <v>10</v>
      </c>
      <c r="T595" s="1">
        <v>2.2789999999999999</v>
      </c>
      <c r="U595" s="1">
        <v>9.8000000000000007</v>
      </c>
    </row>
    <row r="596" spans="2:21" ht="21" customHeight="1" x14ac:dyDescent="0.3">
      <c r="B596" s="5" t="s">
        <v>627</v>
      </c>
      <c r="C596" s="5" t="s">
        <v>16</v>
      </c>
      <c r="D596" s="5" t="s">
        <v>17</v>
      </c>
      <c r="E596" s="5" t="s">
        <v>1035</v>
      </c>
      <c r="F596" s="5" t="s">
        <v>1039</v>
      </c>
      <c r="G596" s="5" t="s">
        <v>18</v>
      </c>
      <c r="H596" s="5" t="s">
        <v>19</v>
      </c>
      <c r="I596" s="5" t="s">
        <v>34</v>
      </c>
      <c r="J596" s="5">
        <v>75.2</v>
      </c>
      <c r="K596" s="5">
        <v>3</v>
      </c>
      <c r="L596" s="5">
        <v>11.28</v>
      </c>
      <c r="M596" s="5">
        <v>236.88</v>
      </c>
      <c r="N596" s="6">
        <v>43587</v>
      </c>
      <c r="O596" s="7">
        <v>0.49374999999999997</v>
      </c>
      <c r="P596" s="5" t="s">
        <v>21</v>
      </c>
      <c r="Q596" s="5">
        <v>225.6</v>
      </c>
      <c r="R596" s="16">
        <f>Table1[[#This Row],[Selling Price]]-10</f>
        <v>215.6</v>
      </c>
      <c r="S596" s="18">
        <f>Table1[[#This Row],[Selling Price]]-Table1[[#This Row],[Cost Price]]</f>
        <v>10</v>
      </c>
      <c r="T596" s="5">
        <v>11.28</v>
      </c>
      <c r="U596" s="5">
        <v>4.8</v>
      </c>
    </row>
    <row r="597" spans="2:21" ht="21" customHeight="1" x14ac:dyDescent="0.3">
      <c r="B597" s="1" t="s">
        <v>628</v>
      </c>
      <c r="C597" s="1" t="s">
        <v>40</v>
      </c>
      <c r="D597" s="1" t="s">
        <v>41</v>
      </c>
      <c r="E597" s="1" t="s">
        <v>1037</v>
      </c>
      <c r="F597" s="1" t="s">
        <v>1039</v>
      </c>
      <c r="G597" s="1" t="s">
        <v>18</v>
      </c>
      <c r="H597" s="1" t="s">
        <v>29</v>
      </c>
      <c r="I597" s="1" t="s">
        <v>34</v>
      </c>
      <c r="J597" s="1">
        <v>96.8</v>
      </c>
      <c r="K597" s="1">
        <v>3</v>
      </c>
      <c r="L597" s="1">
        <v>14.52</v>
      </c>
      <c r="M597" s="1">
        <v>304.92</v>
      </c>
      <c r="N597" s="2">
        <v>43539</v>
      </c>
      <c r="O597" s="3">
        <v>0.54513888888888895</v>
      </c>
      <c r="P597" s="1" t="s">
        <v>27</v>
      </c>
      <c r="Q597" s="1">
        <v>290.39999999999998</v>
      </c>
      <c r="R597" s="15">
        <f>Table1[[#This Row],[Selling Price]]-10</f>
        <v>280.39999999999998</v>
      </c>
      <c r="S597" s="17">
        <f>Table1[[#This Row],[Selling Price]]-Table1[[#This Row],[Cost Price]]</f>
        <v>10</v>
      </c>
      <c r="T597" s="1">
        <v>14.52</v>
      </c>
      <c r="U597" s="1">
        <v>5.3</v>
      </c>
    </row>
    <row r="598" spans="2:21" ht="21" customHeight="1" x14ac:dyDescent="0.3">
      <c r="B598" s="5" t="s">
        <v>629</v>
      </c>
      <c r="C598" s="5" t="s">
        <v>40</v>
      </c>
      <c r="D598" s="5" t="s">
        <v>41</v>
      </c>
      <c r="E598" s="5" t="s">
        <v>1037</v>
      </c>
      <c r="F598" s="5" t="s">
        <v>1039</v>
      </c>
      <c r="G598" s="5" t="s">
        <v>25</v>
      </c>
      <c r="H598" s="5" t="s">
        <v>29</v>
      </c>
      <c r="I598" s="5" t="s">
        <v>20</v>
      </c>
      <c r="J598" s="5">
        <v>14.82</v>
      </c>
      <c r="K598" s="5">
        <v>3</v>
      </c>
      <c r="L598" s="5">
        <v>2.2229999999999999</v>
      </c>
      <c r="M598" s="5">
        <v>46.683</v>
      </c>
      <c r="N598" s="6">
        <v>43468</v>
      </c>
      <c r="O598" s="7">
        <v>0.47916666666666669</v>
      </c>
      <c r="P598" s="5" t="s">
        <v>31</v>
      </c>
      <c r="Q598" s="5">
        <v>44.46</v>
      </c>
      <c r="R598" s="16">
        <f>Table1[[#This Row],[Selling Price]]-10</f>
        <v>34.46</v>
      </c>
      <c r="S598" s="18">
        <f>Table1[[#This Row],[Selling Price]]-Table1[[#This Row],[Cost Price]]</f>
        <v>10</v>
      </c>
      <c r="T598" s="5">
        <v>2.2229999999999999</v>
      </c>
      <c r="U598" s="5">
        <v>8.6999999999999993</v>
      </c>
    </row>
    <row r="599" spans="2:21" ht="21" customHeight="1" x14ac:dyDescent="0.3">
      <c r="B599" s="1" t="s">
        <v>630</v>
      </c>
      <c r="C599" s="1" t="s">
        <v>16</v>
      </c>
      <c r="D599" s="1" t="s">
        <v>17</v>
      </c>
      <c r="E599" s="1" t="s">
        <v>1035</v>
      </c>
      <c r="F599" s="1" t="s">
        <v>1039</v>
      </c>
      <c r="G599" s="1" t="s">
        <v>25</v>
      </c>
      <c r="H599" s="1" t="s">
        <v>29</v>
      </c>
      <c r="I599" s="1" t="s">
        <v>42</v>
      </c>
      <c r="J599" s="1">
        <v>52.2</v>
      </c>
      <c r="K599" s="1">
        <v>3</v>
      </c>
      <c r="L599" s="1">
        <v>7.83</v>
      </c>
      <c r="M599" s="1">
        <v>164.43</v>
      </c>
      <c r="N599" s="2">
        <v>43511</v>
      </c>
      <c r="O599" s="3">
        <v>0.5625</v>
      </c>
      <c r="P599" s="1" t="s">
        <v>31</v>
      </c>
      <c r="Q599" s="1">
        <v>156.6</v>
      </c>
      <c r="R599" s="15">
        <f>Table1[[#This Row],[Selling Price]]-10</f>
        <v>146.6</v>
      </c>
      <c r="S599" s="17">
        <f>Table1[[#This Row],[Selling Price]]-Table1[[#This Row],[Cost Price]]</f>
        <v>10</v>
      </c>
      <c r="T599" s="1">
        <v>7.83</v>
      </c>
      <c r="U599" s="1">
        <v>9.5</v>
      </c>
    </row>
    <row r="600" spans="2:21" ht="21" customHeight="1" x14ac:dyDescent="0.3">
      <c r="B600" s="5" t="s">
        <v>631</v>
      </c>
      <c r="C600" s="5" t="s">
        <v>23</v>
      </c>
      <c r="D600" s="5" t="s">
        <v>24</v>
      </c>
      <c r="E600" s="5" t="s">
        <v>1036</v>
      </c>
      <c r="F600" s="5" t="s">
        <v>1040</v>
      </c>
      <c r="G600" s="5" t="s">
        <v>25</v>
      </c>
      <c r="H600" s="5" t="s">
        <v>19</v>
      </c>
      <c r="I600" s="5" t="s">
        <v>34</v>
      </c>
      <c r="J600" s="5">
        <v>46.66</v>
      </c>
      <c r="K600" s="5">
        <v>9</v>
      </c>
      <c r="L600" s="5">
        <v>20.997</v>
      </c>
      <c r="M600" s="5">
        <v>440.93700000000001</v>
      </c>
      <c r="N600" s="6">
        <v>43513</v>
      </c>
      <c r="O600" s="7">
        <v>0.7993055555555556</v>
      </c>
      <c r="P600" s="5" t="s">
        <v>21</v>
      </c>
      <c r="Q600" s="5">
        <v>419.94</v>
      </c>
      <c r="R600" s="16">
        <f>Table1[[#This Row],[Selling Price]]-10</f>
        <v>409.94</v>
      </c>
      <c r="S600" s="18">
        <f>Table1[[#This Row],[Selling Price]]-Table1[[#This Row],[Cost Price]]</f>
        <v>10</v>
      </c>
      <c r="T600" s="5">
        <v>20.997</v>
      </c>
      <c r="U600" s="5">
        <v>5.3</v>
      </c>
    </row>
    <row r="601" spans="2:21" ht="21" customHeight="1" x14ac:dyDescent="0.3">
      <c r="B601" s="1" t="s">
        <v>632</v>
      </c>
      <c r="C601" s="1" t="s">
        <v>23</v>
      </c>
      <c r="D601" s="1" t="s">
        <v>24</v>
      </c>
      <c r="E601" s="1" t="s">
        <v>1036</v>
      </c>
      <c r="F601" s="1" t="s">
        <v>1040</v>
      </c>
      <c r="G601" s="1" t="s">
        <v>25</v>
      </c>
      <c r="H601" s="1" t="s">
        <v>19</v>
      </c>
      <c r="I601" s="1" t="s">
        <v>44</v>
      </c>
      <c r="J601" s="1">
        <v>36.85</v>
      </c>
      <c r="K601" s="1">
        <v>5</v>
      </c>
      <c r="L601" s="1">
        <v>9.2125000000000004</v>
      </c>
      <c r="M601" s="1">
        <v>193.46250000000001</v>
      </c>
      <c r="N601" s="2">
        <v>43491</v>
      </c>
      <c r="O601" s="3">
        <v>0.78680555555555554</v>
      </c>
      <c r="P601" s="1" t="s">
        <v>27</v>
      </c>
      <c r="Q601" s="1">
        <v>184.25</v>
      </c>
      <c r="R601" s="15">
        <f>Table1[[#This Row],[Selling Price]]-10</f>
        <v>174.25</v>
      </c>
      <c r="S601" s="17">
        <f>Table1[[#This Row],[Selling Price]]-Table1[[#This Row],[Cost Price]]</f>
        <v>10</v>
      </c>
      <c r="T601" s="1">
        <v>9.2125000000000004</v>
      </c>
      <c r="U601" s="1">
        <v>9.1999999999999993</v>
      </c>
    </row>
    <row r="602" spans="2:21" ht="21" customHeight="1" x14ac:dyDescent="0.3">
      <c r="B602" s="5" t="s">
        <v>633</v>
      </c>
      <c r="C602" s="5" t="s">
        <v>16</v>
      </c>
      <c r="D602" s="5" t="s">
        <v>17</v>
      </c>
      <c r="E602" s="5" t="s">
        <v>1035</v>
      </c>
      <c r="F602" s="5" t="s">
        <v>1039</v>
      </c>
      <c r="G602" s="5" t="s">
        <v>18</v>
      </c>
      <c r="H602" s="5" t="s">
        <v>19</v>
      </c>
      <c r="I602" s="5" t="s">
        <v>30</v>
      </c>
      <c r="J602" s="5">
        <v>70.319999999999993</v>
      </c>
      <c r="K602" s="5">
        <v>2</v>
      </c>
      <c r="L602" s="5">
        <v>7.032</v>
      </c>
      <c r="M602" s="5">
        <v>147.672</v>
      </c>
      <c r="N602" s="6">
        <v>43548</v>
      </c>
      <c r="O602" s="7">
        <v>0.59861111111111109</v>
      </c>
      <c r="P602" s="5" t="s">
        <v>21</v>
      </c>
      <c r="Q602" s="5">
        <v>140.63999999999999</v>
      </c>
      <c r="R602" s="16">
        <f>Table1[[#This Row],[Selling Price]]-10</f>
        <v>130.63999999999999</v>
      </c>
      <c r="S602" s="18">
        <f>Table1[[#This Row],[Selling Price]]-Table1[[#This Row],[Cost Price]]</f>
        <v>10</v>
      </c>
      <c r="T602" s="5">
        <v>7.032</v>
      </c>
      <c r="U602" s="5">
        <v>9.6</v>
      </c>
    </row>
    <row r="603" spans="2:21" ht="21" customHeight="1" x14ac:dyDescent="0.3">
      <c r="B603" s="1" t="s">
        <v>634</v>
      </c>
      <c r="C603" s="1" t="s">
        <v>23</v>
      </c>
      <c r="D603" s="1" t="s">
        <v>24</v>
      </c>
      <c r="E603" s="1" t="s">
        <v>1036</v>
      </c>
      <c r="F603" s="1" t="s">
        <v>1040</v>
      </c>
      <c r="G603" s="1" t="s">
        <v>25</v>
      </c>
      <c r="H603" s="1" t="s">
        <v>29</v>
      </c>
      <c r="I603" s="1" t="s">
        <v>26</v>
      </c>
      <c r="J603" s="1">
        <v>83.08</v>
      </c>
      <c r="K603" s="1">
        <v>1</v>
      </c>
      <c r="L603" s="1">
        <v>4.1539999999999999</v>
      </c>
      <c r="M603" s="1">
        <v>87.233999999999995</v>
      </c>
      <c r="N603" s="2">
        <v>43488</v>
      </c>
      <c r="O603" s="3">
        <v>0.71944444444444444</v>
      </c>
      <c r="P603" s="1" t="s">
        <v>21</v>
      </c>
      <c r="Q603" s="1">
        <v>83.08</v>
      </c>
      <c r="R603" s="15">
        <f>Table1[[#This Row],[Selling Price]]-10</f>
        <v>73.08</v>
      </c>
      <c r="S603" s="17">
        <f>Table1[[#This Row],[Selling Price]]-Table1[[#This Row],[Cost Price]]</f>
        <v>10</v>
      </c>
      <c r="T603" s="1">
        <v>4.1539999999999999</v>
      </c>
      <c r="U603" s="1">
        <v>6.4</v>
      </c>
    </row>
    <row r="604" spans="2:21" ht="21" customHeight="1" x14ac:dyDescent="0.3">
      <c r="B604" s="5" t="s">
        <v>635</v>
      </c>
      <c r="C604" s="5" t="s">
        <v>23</v>
      </c>
      <c r="D604" s="5" t="s">
        <v>24</v>
      </c>
      <c r="E604" s="5" t="s">
        <v>1036</v>
      </c>
      <c r="F604" s="5" t="s">
        <v>1040</v>
      </c>
      <c r="G604" s="5" t="s">
        <v>25</v>
      </c>
      <c r="H604" s="5" t="s">
        <v>19</v>
      </c>
      <c r="I604" s="5" t="s">
        <v>44</v>
      </c>
      <c r="J604" s="5">
        <v>64.989999999999995</v>
      </c>
      <c r="K604" s="5">
        <v>1</v>
      </c>
      <c r="L604" s="5">
        <v>3.2494999999999998</v>
      </c>
      <c r="M604" s="5">
        <v>68.239500000000007</v>
      </c>
      <c r="N604" s="6">
        <v>43491</v>
      </c>
      <c r="O604" s="7">
        <v>0.42083333333333334</v>
      </c>
      <c r="P604" s="5" t="s">
        <v>31</v>
      </c>
      <c r="Q604" s="5">
        <v>64.989999999999995</v>
      </c>
      <c r="R604" s="16">
        <f>Table1[[#This Row],[Selling Price]]-10</f>
        <v>54.989999999999995</v>
      </c>
      <c r="S604" s="18">
        <f>Table1[[#This Row],[Selling Price]]-Table1[[#This Row],[Cost Price]]</f>
        <v>10</v>
      </c>
      <c r="T604" s="5">
        <v>3.2494999999999998</v>
      </c>
      <c r="U604" s="5">
        <v>4.5</v>
      </c>
    </row>
    <row r="605" spans="2:21" ht="21" customHeight="1" x14ac:dyDescent="0.3">
      <c r="B605" s="1" t="s">
        <v>636</v>
      </c>
      <c r="C605" s="1" t="s">
        <v>23</v>
      </c>
      <c r="D605" s="1" t="s">
        <v>24</v>
      </c>
      <c r="E605" s="1" t="s">
        <v>1036</v>
      </c>
      <c r="F605" s="1" t="s">
        <v>1040</v>
      </c>
      <c r="G605" s="1" t="s">
        <v>25</v>
      </c>
      <c r="H605" s="1" t="s">
        <v>29</v>
      </c>
      <c r="I605" s="1" t="s">
        <v>42</v>
      </c>
      <c r="J605" s="1">
        <v>77.56</v>
      </c>
      <c r="K605" s="1">
        <v>10</v>
      </c>
      <c r="L605" s="1">
        <v>38.78</v>
      </c>
      <c r="M605" s="1">
        <v>814.38</v>
      </c>
      <c r="N605" s="2">
        <v>43538</v>
      </c>
      <c r="O605" s="3">
        <v>0.85763888888888884</v>
      </c>
      <c r="P605" s="1" t="s">
        <v>21</v>
      </c>
      <c r="Q605" s="1">
        <v>775.6</v>
      </c>
      <c r="R605" s="15">
        <f>Table1[[#This Row],[Selling Price]]-10</f>
        <v>765.6</v>
      </c>
      <c r="S605" s="17">
        <f>Table1[[#This Row],[Selling Price]]-Table1[[#This Row],[Cost Price]]</f>
        <v>10</v>
      </c>
      <c r="T605" s="1">
        <v>38.78</v>
      </c>
      <c r="U605" s="1">
        <v>6.9</v>
      </c>
    </row>
    <row r="606" spans="2:21" ht="21" customHeight="1" x14ac:dyDescent="0.3">
      <c r="B606" s="5" t="s">
        <v>637</v>
      </c>
      <c r="C606" s="5" t="s">
        <v>40</v>
      </c>
      <c r="D606" s="5" t="s">
        <v>41</v>
      </c>
      <c r="E606" s="5" t="s">
        <v>1037</v>
      </c>
      <c r="F606" s="5" t="s">
        <v>1039</v>
      </c>
      <c r="G606" s="5" t="s">
        <v>25</v>
      </c>
      <c r="H606" s="5" t="s">
        <v>19</v>
      </c>
      <c r="I606" s="5" t="s">
        <v>34</v>
      </c>
      <c r="J606" s="5">
        <v>54.51</v>
      </c>
      <c r="K606" s="5">
        <v>6</v>
      </c>
      <c r="L606" s="5">
        <v>16.353000000000002</v>
      </c>
      <c r="M606" s="5">
        <v>343.41300000000001</v>
      </c>
      <c r="N606" s="6">
        <v>43541</v>
      </c>
      <c r="O606" s="7">
        <v>0.57916666666666672</v>
      </c>
      <c r="P606" s="5" t="s">
        <v>21</v>
      </c>
      <c r="Q606" s="5">
        <v>327.06</v>
      </c>
      <c r="R606" s="16">
        <f>Table1[[#This Row],[Selling Price]]-10</f>
        <v>317.06</v>
      </c>
      <c r="S606" s="18">
        <f>Table1[[#This Row],[Selling Price]]-Table1[[#This Row],[Cost Price]]</f>
        <v>10</v>
      </c>
      <c r="T606" s="5">
        <v>16.353000000000002</v>
      </c>
      <c r="U606" s="5">
        <v>7.8</v>
      </c>
    </row>
    <row r="607" spans="2:21" ht="21" customHeight="1" x14ac:dyDescent="0.3">
      <c r="B607" s="1" t="s">
        <v>638</v>
      </c>
      <c r="C607" s="1" t="s">
        <v>23</v>
      </c>
      <c r="D607" s="1" t="s">
        <v>24</v>
      </c>
      <c r="E607" s="1" t="s">
        <v>1036</v>
      </c>
      <c r="F607" s="1" t="s">
        <v>1040</v>
      </c>
      <c r="G607" s="1" t="s">
        <v>18</v>
      </c>
      <c r="H607" s="1" t="s">
        <v>19</v>
      </c>
      <c r="I607" s="1" t="s">
        <v>44</v>
      </c>
      <c r="J607" s="1">
        <v>51.89</v>
      </c>
      <c r="K607" s="1">
        <v>7</v>
      </c>
      <c r="L607" s="1">
        <v>18.1615</v>
      </c>
      <c r="M607" s="1">
        <v>381.39150000000001</v>
      </c>
      <c r="N607" s="2">
        <v>43678</v>
      </c>
      <c r="O607" s="3">
        <v>0.83888888888888891</v>
      </c>
      <c r="P607" s="1" t="s">
        <v>27</v>
      </c>
      <c r="Q607" s="1">
        <v>363.23</v>
      </c>
      <c r="R607" s="15">
        <f>Table1[[#This Row],[Selling Price]]-10</f>
        <v>353.23</v>
      </c>
      <c r="S607" s="17">
        <f>Table1[[#This Row],[Selling Price]]-Table1[[#This Row],[Cost Price]]</f>
        <v>10</v>
      </c>
      <c r="T607" s="1">
        <v>18.1615</v>
      </c>
      <c r="U607" s="1">
        <v>4.5</v>
      </c>
    </row>
    <row r="608" spans="2:21" ht="21" customHeight="1" x14ac:dyDescent="0.3">
      <c r="B608" s="5" t="s">
        <v>639</v>
      </c>
      <c r="C608" s="5" t="s">
        <v>40</v>
      </c>
      <c r="D608" s="5" t="s">
        <v>41</v>
      </c>
      <c r="E608" s="5" t="s">
        <v>1037</v>
      </c>
      <c r="F608" s="5" t="s">
        <v>1039</v>
      </c>
      <c r="G608" s="5" t="s">
        <v>25</v>
      </c>
      <c r="H608" s="5" t="s">
        <v>29</v>
      </c>
      <c r="I608" s="5" t="s">
        <v>30</v>
      </c>
      <c r="J608" s="5">
        <v>31.75</v>
      </c>
      <c r="K608" s="5">
        <v>4</v>
      </c>
      <c r="L608" s="5">
        <v>6.35</v>
      </c>
      <c r="M608" s="5">
        <v>133.35</v>
      </c>
      <c r="N608" s="6">
        <v>43679</v>
      </c>
      <c r="O608" s="7">
        <v>0.6430555555555556</v>
      </c>
      <c r="P608" s="5" t="s">
        <v>27</v>
      </c>
      <c r="Q608" s="5">
        <v>127</v>
      </c>
      <c r="R608" s="16">
        <f>Table1[[#This Row],[Selling Price]]-10</f>
        <v>117</v>
      </c>
      <c r="S608" s="18">
        <f>Table1[[#This Row],[Selling Price]]-Table1[[#This Row],[Cost Price]]</f>
        <v>10</v>
      </c>
      <c r="T608" s="5">
        <v>6.35</v>
      </c>
      <c r="U608" s="5">
        <v>8.6</v>
      </c>
    </row>
    <row r="609" spans="2:21" ht="21" customHeight="1" x14ac:dyDescent="0.3">
      <c r="B609" s="1" t="s">
        <v>640</v>
      </c>
      <c r="C609" s="1" t="s">
        <v>16</v>
      </c>
      <c r="D609" s="1" t="s">
        <v>17</v>
      </c>
      <c r="E609" s="1" t="s">
        <v>1035</v>
      </c>
      <c r="F609" s="1" t="s">
        <v>1039</v>
      </c>
      <c r="G609" s="1" t="s">
        <v>18</v>
      </c>
      <c r="H609" s="1" t="s">
        <v>19</v>
      </c>
      <c r="I609" s="1" t="s">
        <v>44</v>
      </c>
      <c r="J609" s="1">
        <v>53.65</v>
      </c>
      <c r="K609" s="1">
        <v>7</v>
      </c>
      <c r="L609" s="1">
        <v>18.7775</v>
      </c>
      <c r="M609" s="1">
        <v>394.32749999999999</v>
      </c>
      <c r="N609" s="2">
        <v>43740</v>
      </c>
      <c r="O609" s="3">
        <v>0.53888888888888886</v>
      </c>
      <c r="P609" s="1" t="s">
        <v>21</v>
      </c>
      <c r="Q609" s="1">
        <v>375.55</v>
      </c>
      <c r="R609" s="15">
        <f>Table1[[#This Row],[Selling Price]]-10</f>
        <v>365.55</v>
      </c>
      <c r="S609" s="17">
        <f>Table1[[#This Row],[Selling Price]]-Table1[[#This Row],[Cost Price]]</f>
        <v>10</v>
      </c>
      <c r="T609" s="1">
        <v>18.7775</v>
      </c>
      <c r="U609" s="1">
        <v>5.2</v>
      </c>
    </row>
    <row r="610" spans="2:21" ht="21" customHeight="1" x14ac:dyDescent="0.3">
      <c r="B610" s="5" t="s">
        <v>641</v>
      </c>
      <c r="C610" s="5" t="s">
        <v>23</v>
      </c>
      <c r="D610" s="5" t="s">
        <v>24</v>
      </c>
      <c r="E610" s="5" t="s">
        <v>1036</v>
      </c>
      <c r="F610" s="5" t="s">
        <v>1040</v>
      </c>
      <c r="G610" s="5" t="s">
        <v>18</v>
      </c>
      <c r="H610" s="5" t="s">
        <v>19</v>
      </c>
      <c r="I610" s="5" t="s">
        <v>42</v>
      </c>
      <c r="J610" s="5">
        <v>49.79</v>
      </c>
      <c r="K610" s="5">
        <v>4</v>
      </c>
      <c r="L610" s="5">
        <v>9.9580000000000002</v>
      </c>
      <c r="M610" s="5">
        <v>209.11799999999999</v>
      </c>
      <c r="N610" s="6">
        <v>43552</v>
      </c>
      <c r="O610" s="7">
        <v>0.8027777777777777</v>
      </c>
      <c r="P610" s="5" t="s">
        <v>31</v>
      </c>
      <c r="Q610" s="5">
        <v>199.16</v>
      </c>
      <c r="R610" s="16">
        <f>Table1[[#This Row],[Selling Price]]-10</f>
        <v>189.16</v>
      </c>
      <c r="S610" s="18">
        <f>Table1[[#This Row],[Selling Price]]-Table1[[#This Row],[Cost Price]]</f>
        <v>10</v>
      </c>
      <c r="T610" s="5">
        <v>9.9580000000000002</v>
      </c>
      <c r="U610" s="5">
        <v>6.4</v>
      </c>
    </row>
    <row r="611" spans="2:21" ht="21" customHeight="1" x14ac:dyDescent="0.3">
      <c r="B611" s="1" t="s">
        <v>642</v>
      </c>
      <c r="C611" s="1" t="s">
        <v>16</v>
      </c>
      <c r="D611" s="1" t="s">
        <v>17</v>
      </c>
      <c r="E611" s="1" t="s">
        <v>1035</v>
      </c>
      <c r="F611" s="1" t="s">
        <v>1039</v>
      </c>
      <c r="G611" s="1" t="s">
        <v>25</v>
      </c>
      <c r="H611" s="1" t="s">
        <v>29</v>
      </c>
      <c r="I611" s="1" t="s">
        <v>44</v>
      </c>
      <c r="J611" s="1">
        <v>30.61</v>
      </c>
      <c r="K611" s="1">
        <v>1</v>
      </c>
      <c r="L611" s="1">
        <v>1.5305</v>
      </c>
      <c r="M611" s="1">
        <v>32.140500000000003</v>
      </c>
      <c r="N611" s="2">
        <v>43488</v>
      </c>
      <c r="O611" s="3">
        <v>0.51388888888888895</v>
      </c>
      <c r="P611" s="1" t="s">
        <v>21</v>
      </c>
      <c r="Q611" s="1">
        <v>30.61</v>
      </c>
      <c r="R611" s="15">
        <f>Table1[[#This Row],[Selling Price]]-10</f>
        <v>20.61</v>
      </c>
      <c r="S611" s="17">
        <f>Table1[[#This Row],[Selling Price]]-Table1[[#This Row],[Cost Price]]</f>
        <v>10</v>
      </c>
      <c r="T611" s="1">
        <v>1.5305</v>
      </c>
      <c r="U611" s="1">
        <v>5.2</v>
      </c>
    </row>
    <row r="612" spans="2:21" ht="21" customHeight="1" x14ac:dyDescent="0.3">
      <c r="B612" s="5" t="s">
        <v>643</v>
      </c>
      <c r="C612" s="5" t="s">
        <v>40</v>
      </c>
      <c r="D612" s="5" t="s">
        <v>41</v>
      </c>
      <c r="E612" s="5" t="s">
        <v>1037</v>
      </c>
      <c r="F612" s="5" t="s">
        <v>1039</v>
      </c>
      <c r="G612" s="5" t="s">
        <v>18</v>
      </c>
      <c r="H612" s="5" t="s">
        <v>29</v>
      </c>
      <c r="I612" s="5" t="s">
        <v>42</v>
      </c>
      <c r="J612" s="5">
        <v>57.89</v>
      </c>
      <c r="K612" s="5">
        <v>2</v>
      </c>
      <c r="L612" s="5">
        <v>5.7889999999999997</v>
      </c>
      <c r="M612" s="5">
        <v>121.569</v>
      </c>
      <c r="N612" s="6">
        <v>43482</v>
      </c>
      <c r="O612" s="7">
        <v>0.44236111111111115</v>
      </c>
      <c r="P612" s="5" t="s">
        <v>21</v>
      </c>
      <c r="Q612" s="5">
        <v>115.78</v>
      </c>
      <c r="R612" s="16">
        <f>Table1[[#This Row],[Selling Price]]-10</f>
        <v>105.78</v>
      </c>
      <c r="S612" s="18">
        <f>Table1[[#This Row],[Selling Price]]-Table1[[#This Row],[Cost Price]]</f>
        <v>10</v>
      </c>
      <c r="T612" s="5">
        <v>5.7889999999999997</v>
      </c>
      <c r="U612" s="5">
        <v>8.9</v>
      </c>
    </row>
    <row r="613" spans="2:21" ht="21" customHeight="1" x14ac:dyDescent="0.3">
      <c r="B613" s="1" t="s">
        <v>644</v>
      </c>
      <c r="C613" s="1" t="s">
        <v>16</v>
      </c>
      <c r="D613" s="1" t="s">
        <v>17</v>
      </c>
      <c r="E613" s="1" t="s">
        <v>1035</v>
      </c>
      <c r="F613" s="1" t="s">
        <v>1039</v>
      </c>
      <c r="G613" s="1" t="s">
        <v>25</v>
      </c>
      <c r="H613" s="1" t="s">
        <v>19</v>
      </c>
      <c r="I613" s="1" t="s">
        <v>26</v>
      </c>
      <c r="J613" s="1">
        <v>28.96</v>
      </c>
      <c r="K613" s="1">
        <v>1</v>
      </c>
      <c r="L613" s="1">
        <v>1.448</v>
      </c>
      <c r="M613" s="1">
        <v>30.408000000000001</v>
      </c>
      <c r="N613" s="2">
        <v>43648</v>
      </c>
      <c r="O613" s="3">
        <v>0.4291666666666667</v>
      </c>
      <c r="P613" s="1" t="s">
        <v>31</v>
      </c>
      <c r="Q613" s="1">
        <v>28.96</v>
      </c>
      <c r="R613" s="15">
        <f>Table1[[#This Row],[Selling Price]]-10</f>
        <v>18.96</v>
      </c>
      <c r="S613" s="17">
        <f>Table1[[#This Row],[Selling Price]]-Table1[[#This Row],[Cost Price]]</f>
        <v>10</v>
      </c>
      <c r="T613" s="1">
        <v>1.448</v>
      </c>
      <c r="U613" s="1">
        <v>6.2</v>
      </c>
    </row>
    <row r="614" spans="2:21" ht="21" customHeight="1" x14ac:dyDescent="0.3">
      <c r="B614" s="5" t="s">
        <v>645</v>
      </c>
      <c r="C614" s="5" t="s">
        <v>23</v>
      </c>
      <c r="D614" s="5" t="s">
        <v>24</v>
      </c>
      <c r="E614" s="5" t="s">
        <v>1036</v>
      </c>
      <c r="F614" s="5" t="s">
        <v>1040</v>
      </c>
      <c r="G614" s="5" t="s">
        <v>18</v>
      </c>
      <c r="H614" s="5" t="s">
        <v>19</v>
      </c>
      <c r="I614" s="5" t="s">
        <v>42</v>
      </c>
      <c r="J614" s="5">
        <v>98.97</v>
      </c>
      <c r="K614" s="5">
        <v>9</v>
      </c>
      <c r="L614" s="5">
        <v>44.536499999999997</v>
      </c>
      <c r="M614" s="5">
        <v>935.26649999999995</v>
      </c>
      <c r="N614" s="6">
        <v>43711</v>
      </c>
      <c r="O614" s="7">
        <v>0.47430555555555554</v>
      </c>
      <c r="P614" s="5" t="s">
        <v>27</v>
      </c>
      <c r="Q614" s="5">
        <v>890.73</v>
      </c>
      <c r="R614" s="16">
        <f>Table1[[#This Row],[Selling Price]]-10</f>
        <v>880.73</v>
      </c>
      <c r="S614" s="18">
        <f>Table1[[#This Row],[Selling Price]]-Table1[[#This Row],[Cost Price]]</f>
        <v>10</v>
      </c>
      <c r="T614" s="5">
        <v>44.536499999999997</v>
      </c>
      <c r="U614" s="5">
        <v>6.7</v>
      </c>
    </row>
    <row r="615" spans="2:21" ht="21" customHeight="1" x14ac:dyDescent="0.3">
      <c r="B615" s="1" t="s">
        <v>646</v>
      </c>
      <c r="C615" s="1" t="s">
        <v>40</v>
      </c>
      <c r="D615" s="1" t="s">
        <v>41</v>
      </c>
      <c r="E615" s="1" t="s">
        <v>1037</v>
      </c>
      <c r="F615" s="1" t="s">
        <v>1039</v>
      </c>
      <c r="G615" s="1" t="s">
        <v>18</v>
      </c>
      <c r="H615" s="1" t="s">
        <v>29</v>
      </c>
      <c r="I615" s="1" t="s">
        <v>44</v>
      </c>
      <c r="J615" s="1">
        <v>93.22</v>
      </c>
      <c r="K615" s="1">
        <v>3</v>
      </c>
      <c r="L615" s="1">
        <v>13.983000000000001</v>
      </c>
      <c r="M615" s="1">
        <v>293.64299999999997</v>
      </c>
      <c r="N615" s="2">
        <v>43489</v>
      </c>
      <c r="O615" s="3">
        <v>0.48958333333333331</v>
      </c>
      <c r="P615" s="1" t="s">
        <v>27</v>
      </c>
      <c r="Q615" s="1">
        <v>279.66000000000003</v>
      </c>
      <c r="R615" s="15">
        <f>Table1[[#This Row],[Selling Price]]-10</f>
        <v>269.66000000000003</v>
      </c>
      <c r="S615" s="17">
        <f>Table1[[#This Row],[Selling Price]]-Table1[[#This Row],[Cost Price]]</f>
        <v>10</v>
      </c>
      <c r="T615" s="1">
        <v>13.983000000000001</v>
      </c>
      <c r="U615" s="1">
        <v>7.2</v>
      </c>
    </row>
    <row r="616" spans="2:21" ht="21" customHeight="1" x14ac:dyDescent="0.3">
      <c r="B616" s="5" t="s">
        <v>647</v>
      </c>
      <c r="C616" s="5" t="s">
        <v>23</v>
      </c>
      <c r="D616" s="5" t="s">
        <v>24</v>
      </c>
      <c r="E616" s="5" t="s">
        <v>1036</v>
      </c>
      <c r="F616" s="5" t="s">
        <v>1040</v>
      </c>
      <c r="G616" s="5" t="s">
        <v>18</v>
      </c>
      <c r="H616" s="5" t="s">
        <v>29</v>
      </c>
      <c r="I616" s="5" t="s">
        <v>34</v>
      </c>
      <c r="J616" s="5">
        <v>80.930000000000007</v>
      </c>
      <c r="K616" s="5">
        <v>1</v>
      </c>
      <c r="L616" s="5">
        <v>4.0465</v>
      </c>
      <c r="M616" s="5">
        <v>84.976500000000001</v>
      </c>
      <c r="N616" s="6">
        <v>43484</v>
      </c>
      <c r="O616" s="7">
        <v>0.67222222222222217</v>
      </c>
      <c r="P616" s="5" t="s">
        <v>31</v>
      </c>
      <c r="Q616" s="5">
        <v>80.930000000000007</v>
      </c>
      <c r="R616" s="16">
        <f>Table1[[#This Row],[Selling Price]]-10</f>
        <v>70.930000000000007</v>
      </c>
      <c r="S616" s="18">
        <f>Table1[[#This Row],[Selling Price]]-Table1[[#This Row],[Cost Price]]</f>
        <v>10</v>
      </c>
      <c r="T616" s="5">
        <v>4.0465</v>
      </c>
      <c r="U616" s="5">
        <v>9</v>
      </c>
    </row>
    <row r="617" spans="2:21" ht="21" customHeight="1" x14ac:dyDescent="0.3">
      <c r="B617" s="1" t="s">
        <v>648</v>
      </c>
      <c r="C617" s="1" t="s">
        <v>16</v>
      </c>
      <c r="D617" s="1" t="s">
        <v>17</v>
      </c>
      <c r="E617" s="1" t="s">
        <v>1035</v>
      </c>
      <c r="F617" s="1" t="s">
        <v>1039</v>
      </c>
      <c r="G617" s="1" t="s">
        <v>18</v>
      </c>
      <c r="H617" s="1" t="s">
        <v>29</v>
      </c>
      <c r="I617" s="1" t="s">
        <v>42</v>
      </c>
      <c r="J617" s="1">
        <v>67.45</v>
      </c>
      <c r="K617" s="1">
        <v>10</v>
      </c>
      <c r="L617" s="1">
        <v>33.725000000000001</v>
      </c>
      <c r="M617" s="1">
        <v>708.22500000000002</v>
      </c>
      <c r="N617" s="2">
        <v>43526</v>
      </c>
      <c r="O617" s="3">
        <v>0.47569444444444442</v>
      </c>
      <c r="P617" s="1" t="s">
        <v>21</v>
      </c>
      <c r="Q617" s="1">
        <v>674.5</v>
      </c>
      <c r="R617" s="15">
        <f>Table1[[#This Row],[Selling Price]]-10</f>
        <v>664.5</v>
      </c>
      <c r="S617" s="17">
        <f>Table1[[#This Row],[Selling Price]]-Table1[[#This Row],[Cost Price]]</f>
        <v>10</v>
      </c>
      <c r="T617" s="1">
        <v>33.725000000000001</v>
      </c>
      <c r="U617" s="1">
        <v>4.2</v>
      </c>
    </row>
    <row r="618" spans="2:21" ht="21" customHeight="1" x14ac:dyDescent="0.3">
      <c r="B618" s="5" t="s">
        <v>649</v>
      </c>
      <c r="C618" s="5" t="s">
        <v>16</v>
      </c>
      <c r="D618" s="5" t="s">
        <v>17</v>
      </c>
      <c r="E618" s="5" t="s">
        <v>1035</v>
      </c>
      <c r="F618" s="5" t="s">
        <v>1039</v>
      </c>
      <c r="G618" s="5" t="s">
        <v>18</v>
      </c>
      <c r="H618" s="5" t="s">
        <v>19</v>
      </c>
      <c r="I618" s="5" t="s">
        <v>34</v>
      </c>
      <c r="J618" s="5">
        <v>38.72</v>
      </c>
      <c r="K618" s="5">
        <v>9</v>
      </c>
      <c r="L618" s="5">
        <v>17.423999999999999</v>
      </c>
      <c r="M618" s="5">
        <v>365.904</v>
      </c>
      <c r="N618" s="6">
        <v>43544</v>
      </c>
      <c r="O618" s="7">
        <v>0.51666666666666672</v>
      </c>
      <c r="P618" s="5" t="s">
        <v>21</v>
      </c>
      <c r="Q618" s="5">
        <v>348.48</v>
      </c>
      <c r="R618" s="16">
        <f>Table1[[#This Row],[Selling Price]]-10</f>
        <v>338.48</v>
      </c>
      <c r="S618" s="18">
        <f>Table1[[#This Row],[Selling Price]]-Table1[[#This Row],[Cost Price]]</f>
        <v>10</v>
      </c>
      <c r="T618" s="5">
        <v>17.423999999999999</v>
      </c>
      <c r="U618" s="5">
        <v>4.2</v>
      </c>
    </row>
    <row r="619" spans="2:21" ht="21" customHeight="1" x14ac:dyDescent="0.3">
      <c r="B619" s="1" t="s">
        <v>650</v>
      </c>
      <c r="C619" s="1" t="s">
        <v>40</v>
      </c>
      <c r="D619" s="1" t="s">
        <v>41</v>
      </c>
      <c r="E619" s="1" t="s">
        <v>1037</v>
      </c>
      <c r="F619" s="1" t="s">
        <v>1039</v>
      </c>
      <c r="G619" s="1" t="s">
        <v>18</v>
      </c>
      <c r="H619" s="1" t="s">
        <v>29</v>
      </c>
      <c r="I619" s="1" t="s">
        <v>34</v>
      </c>
      <c r="J619" s="1">
        <v>72.599999999999994</v>
      </c>
      <c r="K619" s="1">
        <v>6</v>
      </c>
      <c r="L619" s="1">
        <v>21.78</v>
      </c>
      <c r="M619" s="1">
        <v>457.38</v>
      </c>
      <c r="N619" s="2">
        <v>43478</v>
      </c>
      <c r="O619" s="3">
        <v>0.82708333333333339</v>
      </c>
      <c r="P619" s="1" t="s">
        <v>27</v>
      </c>
      <c r="Q619" s="1">
        <v>435.6</v>
      </c>
      <c r="R619" s="15">
        <f>Table1[[#This Row],[Selling Price]]-10</f>
        <v>425.6</v>
      </c>
      <c r="S619" s="17">
        <f>Table1[[#This Row],[Selling Price]]-Table1[[#This Row],[Cost Price]]</f>
        <v>10</v>
      </c>
      <c r="T619" s="1">
        <v>21.78</v>
      </c>
      <c r="U619" s="1">
        <v>6.9</v>
      </c>
    </row>
    <row r="620" spans="2:21" ht="21" customHeight="1" x14ac:dyDescent="0.3">
      <c r="B620" s="5" t="s">
        <v>651</v>
      </c>
      <c r="C620" s="5" t="s">
        <v>23</v>
      </c>
      <c r="D620" s="5" t="s">
        <v>24</v>
      </c>
      <c r="E620" s="5" t="s">
        <v>1036</v>
      </c>
      <c r="F620" s="5" t="s">
        <v>1040</v>
      </c>
      <c r="G620" s="5" t="s">
        <v>18</v>
      </c>
      <c r="H620" s="5" t="s">
        <v>29</v>
      </c>
      <c r="I620" s="5" t="s">
        <v>26</v>
      </c>
      <c r="J620" s="5">
        <v>87.91</v>
      </c>
      <c r="K620" s="5">
        <v>5</v>
      </c>
      <c r="L620" s="5">
        <v>21.977499999999999</v>
      </c>
      <c r="M620" s="5">
        <v>461.52749999999997</v>
      </c>
      <c r="N620" s="6">
        <v>43538</v>
      </c>
      <c r="O620" s="7">
        <v>0.75694444444444453</v>
      </c>
      <c r="P620" s="5" t="s">
        <v>21</v>
      </c>
      <c r="Q620" s="5">
        <v>439.55</v>
      </c>
      <c r="R620" s="16">
        <f>Table1[[#This Row],[Selling Price]]-10</f>
        <v>429.55</v>
      </c>
      <c r="S620" s="18">
        <f>Table1[[#This Row],[Selling Price]]-Table1[[#This Row],[Cost Price]]</f>
        <v>10</v>
      </c>
      <c r="T620" s="5">
        <v>21.977499999999999</v>
      </c>
      <c r="U620" s="5">
        <v>4.4000000000000004</v>
      </c>
    </row>
    <row r="621" spans="2:21" ht="21" customHeight="1" x14ac:dyDescent="0.3">
      <c r="B621" s="1" t="s">
        <v>652</v>
      </c>
      <c r="C621" s="1" t="s">
        <v>16</v>
      </c>
      <c r="D621" s="1" t="s">
        <v>17</v>
      </c>
      <c r="E621" s="1" t="s">
        <v>1035</v>
      </c>
      <c r="F621" s="1" t="s">
        <v>1039</v>
      </c>
      <c r="G621" s="1" t="s">
        <v>18</v>
      </c>
      <c r="H621" s="1" t="s">
        <v>29</v>
      </c>
      <c r="I621" s="1" t="s">
        <v>42</v>
      </c>
      <c r="J621" s="1">
        <v>98.53</v>
      </c>
      <c r="K621" s="1">
        <v>6</v>
      </c>
      <c r="L621" s="1">
        <v>29.559000000000001</v>
      </c>
      <c r="M621" s="1">
        <v>620.73900000000003</v>
      </c>
      <c r="N621" s="2">
        <v>43488</v>
      </c>
      <c r="O621" s="3">
        <v>0.47361111111111115</v>
      </c>
      <c r="P621" s="1" t="s">
        <v>31</v>
      </c>
      <c r="Q621" s="1">
        <v>591.17999999999995</v>
      </c>
      <c r="R621" s="15">
        <f>Table1[[#This Row],[Selling Price]]-10</f>
        <v>581.17999999999995</v>
      </c>
      <c r="S621" s="17">
        <f>Table1[[#This Row],[Selling Price]]-Table1[[#This Row],[Cost Price]]</f>
        <v>10</v>
      </c>
      <c r="T621" s="1">
        <v>29.559000000000001</v>
      </c>
      <c r="U621" s="1">
        <v>4</v>
      </c>
    </row>
    <row r="622" spans="2:21" ht="21" customHeight="1" x14ac:dyDescent="0.3">
      <c r="B622" s="5" t="s">
        <v>653</v>
      </c>
      <c r="C622" s="5" t="s">
        <v>23</v>
      </c>
      <c r="D622" s="5" t="s">
        <v>24</v>
      </c>
      <c r="E622" s="5" t="s">
        <v>1036</v>
      </c>
      <c r="F622" s="5" t="s">
        <v>1040</v>
      </c>
      <c r="G622" s="5" t="s">
        <v>18</v>
      </c>
      <c r="H622" s="5" t="s">
        <v>19</v>
      </c>
      <c r="I622" s="5" t="s">
        <v>44</v>
      </c>
      <c r="J622" s="5">
        <v>43.46</v>
      </c>
      <c r="K622" s="5">
        <v>6</v>
      </c>
      <c r="L622" s="5">
        <v>13.038</v>
      </c>
      <c r="M622" s="5">
        <v>273.798</v>
      </c>
      <c r="N622" s="6">
        <v>43648</v>
      </c>
      <c r="O622" s="7">
        <v>0.74652777777777779</v>
      </c>
      <c r="P622" s="5" t="s">
        <v>21</v>
      </c>
      <c r="Q622" s="5">
        <v>260.76</v>
      </c>
      <c r="R622" s="16">
        <f>Table1[[#This Row],[Selling Price]]-10</f>
        <v>250.76</v>
      </c>
      <c r="S622" s="18">
        <f>Table1[[#This Row],[Selling Price]]-Table1[[#This Row],[Cost Price]]</f>
        <v>10</v>
      </c>
      <c r="T622" s="5">
        <v>13.038</v>
      </c>
      <c r="U622" s="5">
        <v>8.5</v>
      </c>
    </row>
    <row r="623" spans="2:21" ht="21" customHeight="1" x14ac:dyDescent="0.3">
      <c r="B623" s="1" t="s">
        <v>654</v>
      </c>
      <c r="C623" s="1" t="s">
        <v>16</v>
      </c>
      <c r="D623" s="1" t="s">
        <v>17</v>
      </c>
      <c r="E623" s="1" t="s">
        <v>1035</v>
      </c>
      <c r="F623" s="1" t="s">
        <v>1039</v>
      </c>
      <c r="G623" s="1" t="s">
        <v>25</v>
      </c>
      <c r="H623" s="1" t="s">
        <v>19</v>
      </c>
      <c r="I623" s="1" t="s">
        <v>42</v>
      </c>
      <c r="J623" s="1">
        <v>71.680000000000007</v>
      </c>
      <c r="K623" s="1">
        <v>3</v>
      </c>
      <c r="L623" s="1">
        <v>10.752000000000001</v>
      </c>
      <c r="M623" s="1">
        <v>225.792</v>
      </c>
      <c r="N623" s="2">
        <v>43552</v>
      </c>
      <c r="O623" s="3">
        <v>0.64583333333333337</v>
      </c>
      <c r="P623" s="1" t="s">
        <v>31</v>
      </c>
      <c r="Q623" s="1">
        <v>215.04</v>
      </c>
      <c r="R623" s="15">
        <f>Table1[[#This Row],[Selling Price]]-10</f>
        <v>205.04</v>
      </c>
      <c r="S623" s="17">
        <f>Table1[[#This Row],[Selling Price]]-Table1[[#This Row],[Cost Price]]</f>
        <v>10</v>
      </c>
      <c r="T623" s="1">
        <v>10.752000000000001</v>
      </c>
      <c r="U623" s="1">
        <v>9.1999999999999993</v>
      </c>
    </row>
    <row r="624" spans="2:21" ht="21" customHeight="1" x14ac:dyDescent="0.3">
      <c r="B624" s="5" t="s">
        <v>655</v>
      </c>
      <c r="C624" s="5" t="s">
        <v>16</v>
      </c>
      <c r="D624" s="5" t="s">
        <v>17</v>
      </c>
      <c r="E624" s="5" t="s">
        <v>1035</v>
      </c>
      <c r="F624" s="5" t="s">
        <v>1039</v>
      </c>
      <c r="G624" s="5" t="s">
        <v>18</v>
      </c>
      <c r="H624" s="5" t="s">
        <v>19</v>
      </c>
      <c r="I624" s="5" t="s">
        <v>42</v>
      </c>
      <c r="J624" s="5">
        <v>91.61</v>
      </c>
      <c r="K624" s="5">
        <v>1</v>
      </c>
      <c r="L624" s="5">
        <v>4.5804999999999998</v>
      </c>
      <c r="M624" s="5">
        <v>96.1905</v>
      </c>
      <c r="N624" s="6">
        <v>43544</v>
      </c>
      <c r="O624" s="7">
        <v>0.8222222222222223</v>
      </c>
      <c r="P624" s="5" t="s">
        <v>27</v>
      </c>
      <c r="Q624" s="5">
        <v>91.61</v>
      </c>
      <c r="R624" s="16">
        <f>Table1[[#This Row],[Selling Price]]-10</f>
        <v>81.61</v>
      </c>
      <c r="S624" s="18">
        <f>Table1[[#This Row],[Selling Price]]-Table1[[#This Row],[Cost Price]]</f>
        <v>10</v>
      </c>
      <c r="T624" s="5">
        <v>4.5804999999999998</v>
      </c>
      <c r="U624" s="5">
        <v>9.8000000000000007</v>
      </c>
    </row>
    <row r="625" spans="2:21" ht="21" customHeight="1" x14ac:dyDescent="0.3">
      <c r="B625" s="1" t="s">
        <v>656</v>
      </c>
      <c r="C625" s="1" t="s">
        <v>40</v>
      </c>
      <c r="D625" s="1" t="s">
        <v>41</v>
      </c>
      <c r="E625" s="1" t="s">
        <v>1037</v>
      </c>
      <c r="F625" s="1" t="s">
        <v>1039</v>
      </c>
      <c r="G625" s="1" t="s">
        <v>18</v>
      </c>
      <c r="H625" s="1" t="s">
        <v>19</v>
      </c>
      <c r="I625" s="1" t="s">
        <v>30</v>
      </c>
      <c r="J625" s="1">
        <v>94.59</v>
      </c>
      <c r="K625" s="1">
        <v>7</v>
      </c>
      <c r="L625" s="1">
        <v>33.106499999999997</v>
      </c>
      <c r="M625" s="1">
        <v>695.23649999999998</v>
      </c>
      <c r="N625" s="2">
        <v>43482</v>
      </c>
      <c r="O625" s="3">
        <v>0.64374999999999993</v>
      </c>
      <c r="P625" s="1" t="s">
        <v>31</v>
      </c>
      <c r="Q625" s="1">
        <v>662.13</v>
      </c>
      <c r="R625" s="15">
        <f>Table1[[#This Row],[Selling Price]]-10</f>
        <v>652.13</v>
      </c>
      <c r="S625" s="17">
        <f>Table1[[#This Row],[Selling Price]]-Table1[[#This Row],[Cost Price]]</f>
        <v>10</v>
      </c>
      <c r="T625" s="1">
        <v>33.106499999999997</v>
      </c>
      <c r="U625" s="1">
        <v>4.9000000000000004</v>
      </c>
    </row>
    <row r="626" spans="2:21" ht="21" customHeight="1" x14ac:dyDescent="0.3">
      <c r="B626" s="5" t="s">
        <v>657</v>
      </c>
      <c r="C626" s="5" t="s">
        <v>40</v>
      </c>
      <c r="D626" s="5" t="s">
        <v>41</v>
      </c>
      <c r="E626" s="5" t="s">
        <v>1037</v>
      </c>
      <c r="F626" s="5" t="s">
        <v>1039</v>
      </c>
      <c r="G626" s="5" t="s">
        <v>25</v>
      </c>
      <c r="H626" s="5" t="s">
        <v>19</v>
      </c>
      <c r="I626" s="5" t="s">
        <v>44</v>
      </c>
      <c r="J626" s="5">
        <v>83.25</v>
      </c>
      <c r="K626" s="5">
        <v>10</v>
      </c>
      <c r="L626" s="5">
        <v>41.625</v>
      </c>
      <c r="M626" s="5">
        <v>874.125</v>
      </c>
      <c r="N626" s="6">
        <v>43800</v>
      </c>
      <c r="O626" s="7">
        <v>0.47569444444444442</v>
      </c>
      <c r="P626" s="5" t="s">
        <v>31</v>
      </c>
      <c r="Q626" s="5">
        <v>832.5</v>
      </c>
      <c r="R626" s="16">
        <f>Table1[[#This Row],[Selling Price]]-10</f>
        <v>822.5</v>
      </c>
      <c r="S626" s="18">
        <f>Table1[[#This Row],[Selling Price]]-Table1[[#This Row],[Cost Price]]</f>
        <v>10</v>
      </c>
      <c r="T626" s="5">
        <v>41.625</v>
      </c>
      <c r="U626" s="5">
        <v>4.4000000000000004</v>
      </c>
    </row>
    <row r="627" spans="2:21" ht="21" customHeight="1" x14ac:dyDescent="0.3">
      <c r="B627" s="1" t="s">
        <v>658</v>
      </c>
      <c r="C627" s="1" t="s">
        <v>40</v>
      </c>
      <c r="D627" s="1" t="s">
        <v>41</v>
      </c>
      <c r="E627" s="1" t="s">
        <v>1037</v>
      </c>
      <c r="F627" s="1" t="s">
        <v>1039</v>
      </c>
      <c r="G627" s="1" t="s">
        <v>18</v>
      </c>
      <c r="H627" s="1" t="s">
        <v>29</v>
      </c>
      <c r="I627" s="1" t="s">
        <v>44</v>
      </c>
      <c r="J627" s="1">
        <v>91.35</v>
      </c>
      <c r="K627" s="1">
        <v>1</v>
      </c>
      <c r="L627" s="1">
        <v>4.5674999999999999</v>
      </c>
      <c r="M627" s="1">
        <v>95.917500000000004</v>
      </c>
      <c r="N627" s="2">
        <v>43512</v>
      </c>
      <c r="O627" s="3">
        <v>0.65416666666666667</v>
      </c>
      <c r="P627" s="1" t="s">
        <v>27</v>
      </c>
      <c r="Q627" s="1">
        <v>91.35</v>
      </c>
      <c r="R627" s="15">
        <f>Table1[[#This Row],[Selling Price]]-10</f>
        <v>81.349999999999994</v>
      </c>
      <c r="S627" s="17">
        <f>Table1[[#This Row],[Selling Price]]-Table1[[#This Row],[Cost Price]]</f>
        <v>10</v>
      </c>
      <c r="T627" s="1">
        <v>4.5674999999999999</v>
      </c>
      <c r="U627" s="1">
        <v>6.8</v>
      </c>
    </row>
    <row r="628" spans="2:21" ht="21" customHeight="1" x14ac:dyDescent="0.3">
      <c r="B628" s="5" t="s">
        <v>659</v>
      </c>
      <c r="C628" s="5" t="s">
        <v>40</v>
      </c>
      <c r="D628" s="5" t="s">
        <v>41</v>
      </c>
      <c r="E628" s="5" t="s">
        <v>1037</v>
      </c>
      <c r="F628" s="5" t="s">
        <v>1039</v>
      </c>
      <c r="G628" s="5" t="s">
        <v>18</v>
      </c>
      <c r="H628" s="5" t="s">
        <v>19</v>
      </c>
      <c r="I628" s="5" t="s">
        <v>42</v>
      </c>
      <c r="J628" s="5">
        <v>78.88</v>
      </c>
      <c r="K628" s="5">
        <v>2</v>
      </c>
      <c r="L628" s="5">
        <v>7.8879999999999999</v>
      </c>
      <c r="M628" s="5">
        <v>165.648</v>
      </c>
      <c r="N628" s="6">
        <v>43491</v>
      </c>
      <c r="O628" s="7">
        <v>0.6694444444444444</v>
      </c>
      <c r="P628" s="5" t="s">
        <v>27</v>
      </c>
      <c r="Q628" s="5">
        <v>157.76</v>
      </c>
      <c r="R628" s="16">
        <f>Table1[[#This Row],[Selling Price]]-10</f>
        <v>147.76</v>
      </c>
      <c r="S628" s="18">
        <f>Table1[[#This Row],[Selling Price]]-Table1[[#This Row],[Cost Price]]</f>
        <v>10</v>
      </c>
      <c r="T628" s="5">
        <v>7.8879999999999999</v>
      </c>
      <c r="U628" s="5">
        <v>9.1</v>
      </c>
    </row>
    <row r="629" spans="2:21" ht="21" customHeight="1" x14ac:dyDescent="0.3">
      <c r="B629" s="1" t="s">
        <v>660</v>
      </c>
      <c r="C629" s="1" t="s">
        <v>16</v>
      </c>
      <c r="D629" s="1" t="s">
        <v>17</v>
      </c>
      <c r="E629" s="1" t="s">
        <v>1035</v>
      </c>
      <c r="F629" s="1" t="s">
        <v>1039</v>
      </c>
      <c r="G629" s="1" t="s">
        <v>25</v>
      </c>
      <c r="H629" s="1" t="s">
        <v>29</v>
      </c>
      <c r="I629" s="1" t="s">
        <v>34</v>
      </c>
      <c r="J629" s="1">
        <v>60.87</v>
      </c>
      <c r="K629" s="1">
        <v>2</v>
      </c>
      <c r="L629" s="1">
        <v>6.0869999999999997</v>
      </c>
      <c r="M629" s="1">
        <v>127.827</v>
      </c>
      <c r="N629" s="2">
        <v>43711</v>
      </c>
      <c r="O629" s="3">
        <v>0.52569444444444446</v>
      </c>
      <c r="P629" s="1" t="s">
        <v>21</v>
      </c>
      <c r="Q629" s="1">
        <v>121.74</v>
      </c>
      <c r="R629" s="15">
        <f>Table1[[#This Row],[Selling Price]]-10</f>
        <v>111.74</v>
      </c>
      <c r="S629" s="17">
        <f>Table1[[#This Row],[Selling Price]]-Table1[[#This Row],[Cost Price]]</f>
        <v>10</v>
      </c>
      <c r="T629" s="1">
        <v>6.0869999999999997</v>
      </c>
      <c r="U629" s="1">
        <v>8.6999999999999993</v>
      </c>
    </row>
    <row r="630" spans="2:21" ht="21" customHeight="1" x14ac:dyDescent="0.3">
      <c r="B630" s="5" t="s">
        <v>661</v>
      </c>
      <c r="C630" s="5" t="s">
        <v>40</v>
      </c>
      <c r="D630" s="5" t="s">
        <v>41</v>
      </c>
      <c r="E630" s="5" t="s">
        <v>1037</v>
      </c>
      <c r="F630" s="5" t="s">
        <v>1039</v>
      </c>
      <c r="G630" s="5" t="s">
        <v>18</v>
      </c>
      <c r="H630" s="5" t="s">
        <v>29</v>
      </c>
      <c r="I630" s="5" t="s">
        <v>20</v>
      </c>
      <c r="J630" s="5">
        <v>82.58</v>
      </c>
      <c r="K630" s="5">
        <v>10</v>
      </c>
      <c r="L630" s="5">
        <v>41.29</v>
      </c>
      <c r="M630" s="5">
        <v>867.09</v>
      </c>
      <c r="N630" s="6">
        <v>43538</v>
      </c>
      <c r="O630" s="7">
        <v>0.6118055555555556</v>
      </c>
      <c r="P630" s="5" t="s">
        <v>27</v>
      </c>
      <c r="Q630" s="5">
        <v>825.8</v>
      </c>
      <c r="R630" s="16">
        <f>Table1[[#This Row],[Selling Price]]-10</f>
        <v>815.8</v>
      </c>
      <c r="S630" s="18">
        <f>Table1[[#This Row],[Selling Price]]-Table1[[#This Row],[Cost Price]]</f>
        <v>10</v>
      </c>
      <c r="T630" s="5">
        <v>41.29</v>
      </c>
      <c r="U630" s="5">
        <v>5</v>
      </c>
    </row>
    <row r="631" spans="2:21" ht="21" customHeight="1" x14ac:dyDescent="0.3">
      <c r="B631" s="1" t="s">
        <v>662</v>
      </c>
      <c r="C631" s="1" t="s">
        <v>16</v>
      </c>
      <c r="D631" s="1" t="s">
        <v>17</v>
      </c>
      <c r="E631" s="1" t="s">
        <v>1035</v>
      </c>
      <c r="F631" s="1" t="s">
        <v>1039</v>
      </c>
      <c r="G631" s="1" t="s">
        <v>18</v>
      </c>
      <c r="H631" s="1" t="s">
        <v>29</v>
      </c>
      <c r="I631" s="1" t="s">
        <v>30</v>
      </c>
      <c r="J631" s="1">
        <v>53.3</v>
      </c>
      <c r="K631" s="1">
        <v>3</v>
      </c>
      <c r="L631" s="1">
        <v>7.9950000000000001</v>
      </c>
      <c r="M631" s="1">
        <v>167.89500000000001</v>
      </c>
      <c r="N631" s="2">
        <v>43490</v>
      </c>
      <c r="O631" s="3">
        <v>0.59652777777777777</v>
      </c>
      <c r="P631" s="1" t="s">
        <v>21</v>
      </c>
      <c r="Q631" s="1">
        <v>159.9</v>
      </c>
      <c r="R631" s="15">
        <f>Table1[[#This Row],[Selling Price]]-10</f>
        <v>149.9</v>
      </c>
      <c r="S631" s="17">
        <f>Table1[[#This Row],[Selling Price]]-Table1[[#This Row],[Cost Price]]</f>
        <v>10</v>
      </c>
      <c r="T631" s="1">
        <v>7.9950000000000001</v>
      </c>
      <c r="U631" s="1">
        <v>7.5</v>
      </c>
    </row>
    <row r="632" spans="2:21" ht="21" customHeight="1" x14ac:dyDescent="0.3">
      <c r="B632" s="5" t="s">
        <v>663</v>
      </c>
      <c r="C632" s="5" t="s">
        <v>16</v>
      </c>
      <c r="D632" s="5" t="s">
        <v>17</v>
      </c>
      <c r="E632" s="5" t="s">
        <v>1035</v>
      </c>
      <c r="F632" s="5" t="s">
        <v>1039</v>
      </c>
      <c r="G632" s="5" t="s">
        <v>25</v>
      </c>
      <c r="H632" s="5" t="s">
        <v>19</v>
      </c>
      <c r="I632" s="5" t="s">
        <v>44</v>
      </c>
      <c r="J632" s="5">
        <v>12.09</v>
      </c>
      <c r="K632" s="5">
        <v>1</v>
      </c>
      <c r="L632" s="5">
        <v>0.60450000000000004</v>
      </c>
      <c r="M632" s="5">
        <v>12.6945</v>
      </c>
      <c r="N632" s="6">
        <v>43491</v>
      </c>
      <c r="O632" s="7">
        <v>0.7631944444444444</v>
      </c>
      <c r="P632" s="5" t="s">
        <v>31</v>
      </c>
      <c r="Q632" s="5">
        <v>12.09</v>
      </c>
      <c r="R632" s="16">
        <f>Table1[[#This Row],[Selling Price]]-10</f>
        <v>2.09</v>
      </c>
      <c r="S632" s="18">
        <f>Table1[[#This Row],[Selling Price]]-Table1[[#This Row],[Cost Price]]</f>
        <v>10</v>
      </c>
      <c r="T632" s="5">
        <v>0.60450000000000004</v>
      </c>
      <c r="U632" s="5">
        <v>8.1999999999999993</v>
      </c>
    </row>
    <row r="633" spans="2:21" ht="21" customHeight="1" x14ac:dyDescent="0.3">
      <c r="B633" s="1" t="s">
        <v>664</v>
      </c>
      <c r="C633" s="1" t="s">
        <v>16</v>
      </c>
      <c r="D633" s="1" t="s">
        <v>17</v>
      </c>
      <c r="E633" s="1" t="s">
        <v>1035</v>
      </c>
      <c r="F633" s="1" t="s">
        <v>1039</v>
      </c>
      <c r="G633" s="1" t="s">
        <v>25</v>
      </c>
      <c r="H633" s="1" t="s">
        <v>29</v>
      </c>
      <c r="I633" s="1" t="s">
        <v>34</v>
      </c>
      <c r="J633" s="1">
        <v>64.19</v>
      </c>
      <c r="K633" s="1">
        <v>10</v>
      </c>
      <c r="L633" s="1">
        <v>32.094999999999999</v>
      </c>
      <c r="M633" s="1">
        <v>673.995</v>
      </c>
      <c r="N633" s="2">
        <v>43484</v>
      </c>
      <c r="O633" s="3">
        <v>0.58888888888888891</v>
      </c>
      <c r="P633" s="1" t="s">
        <v>31</v>
      </c>
      <c r="Q633" s="1">
        <v>641.9</v>
      </c>
      <c r="R633" s="15">
        <f>Table1[[#This Row],[Selling Price]]-10</f>
        <v>631.9</v>
      </c>
      <c r="S633" s="17">
        <f>Table1[[#This Row],[Selling Price]]-Table1[[#This Row],[Cost Price]]</f>
        <v>10</v>
      </c>
      <c r="T633" s="1">
        <v>32.094999999999999</v>
      </c>
      <c r="U633" s="1">
        <v>6.7</v>
      </c>
    </row>
    <row r="634" spans="2:21" ht="21" customHeight="1" x14ac:dyDescent="0.3">
      <c r="B634" s="5" t="s">
        <v>665</v>
      </c>
      <c r="C634" s="5" t="s">
        <v>16</v>
      </c>
      <c r="D634" s="5" t="s">
        <v>17</v>
      </c>
      <c r="E634" s="5" t="s">
        <v>1035</v>
      </c>
      <c r="F634" s="5" t="s">
        <v>1039</v>
      </c>
      <c r="G634" s="5" t="s">
        <v>25</v>
      </c>
      <c r="H634" s="5" t="s">
        <v>29</v>
      </c>
      <c r="I634" s="5" t="s">
        <v>26</v>
      </c>
      <c r="J634" s="5">
        <v>78.31</v>
      </c>
      <c r="K634" s="5">
        <v>3</v>
      </c>
      <c r="L634" s="5">
        <v>11.746499999999999</v>
      </c>
      <c r="M634" s="5">
        <v>246.6765</v>
      </c>
      <c r="N634" s="6">
        <v>43588</v>
      </c>
      <c r="O634" s="7">
        <v>0.69305555555555554</v>
      </c>
      <c r="P634" s="5" t="s">
        <v>21</v>
      </c>
      <c r="Q634" s="5">
        <v>234.93</v>
      </c>
      <c r="R634" s="16">
        <f>Table1[[#This Row],[Selling Price]]-10</f>
        <v>224.93</v>
      </c>
      <c r="S634" s="18">
        <f>Table1[[#This Row],[Selling Price]]-Table1[[#This Row],[Cost Price]]</f>
        <v>10</v>
      </c>
      <c r="T634" s="5">
        <v>11.746499999999999</v>
      </c>
      <c r="U634" s="5">
        <v>5.4</v>
      </c>
    </row>
    <row r="635" spans="2:21" ht="21" customHeight="1" x14ac:dyDescent="0.3">
      <c r="B635" s="1" t="s">
        <v>666</v>
      </c>
      <c r="C635" s="1" t="s">
        <v>16</v>
      </c>
      <c r="D635" s="1" t="s">
        <v>17</v>
      </c>
      <c r="E635" s="1" t="s">
        <v>1035</v>
      </c>
      <c r="F635" s="1" t="s">
        <v>1039</v>
      </c>
      <c r="G635" s="1" t="s">
        <v>18</v>
      </c>
      <c r="H635" s="1" t="s">
        <v>29</v>
      </c>
      <c r="I635" s="1" t="s">
        <v>42</v>
      </c>
      <c r="J635" s="1">
        <v>83.77</v>
      </c>
      <c r="K635" s="1">
        <v>2</v>
      </c>
      <c r="L635" s="1">
        <v>8.3770000000000007</v>
      </c>
      <c r="M635" s="1">
        <v>175.917</v>
      </c>
      <c r="N635" s="2">
        <v>43480</v>
      </c>
      <c r="O635" s="3">
        <v>0.45416666666666666</v>
      </c>
      <c r="P635" s="1" t="s">
        <v>31</v>
      </c>
      <c r="Q635" s="1">
        <v>167.54</v>
      </c>
      <c r="R635" s="15">
        <f>Table1[[#This Row],[Selling Price]]-10</f>
        <v>157.54</v>
      </c>
      <c r="S635" s="17">
        <f>Table1[[#This Row],[Selling Price]]-Table1[[#This Row],[Cost Price]]</f>
        <v>10</v>
      </c>
      <c r="T635" s="1">
        <v>8.3770000000000007</v>
      </c>
      <c r="U635" s="1">
        <v>7</v>
      </c>
    </row>
    <row r="636" spans="2:21" ht="21" customHeight="1" x14ac:dyDescent="0.3">
      <c r="B636" s="5" t="s">
        <v>667</v>
      </c>
      <c r="C636" s="5" t="s">
        <v>40</v>
      </c>
      <c r="D636" s="5" t="s">
        <v>41</v>
      </c>
      <c r="E636" s="5" t="s">
        <v>1037</v>
      </c>
      <c r="F636" s="5" t="s">
        <v>1039</v>
      </c>
      <c r="G636" s="5" t="s">
        <v>25</v>
      </c>
      <c r="H636" s="5" t="s">
        <v>29</v>
      </c>
      <c r="I636" s="5" t="s">
        <v>30</v>
      </c>
      <c r="J636" s="5">
        <v>99.7</v>
      </c>
      <c r="K636" s="5">
        <v>3</v>
      </c>
      <c r="L636" s="5">
        <v>14.955</v>
      </c>
      <c r="M636" s="5">
        <v>314.05500000000001</v>
      </c>
      <c r="N636" s="6">
        <v>43542</v>
      </c>
      <c r="O636" s="7">
        <v>0.47847222222222219</v>
      </c>
      <c r="P636" s="5" t="s">
        <v>21</v>
      </c>
      <c r="Q636" s="5">
        <v>299.10000000000002</v>
      </c>
      <c r="R636" s="16">
        <f>Table1[[#This Row],[Selling Price]]-10</f>
        <v>289.10000000000002</v>
      </c>
      <c r="S636" s="18">
        <f>Table1[[#This Row],[Selling Price]]-Table1[[#This Row],[Cost Price]]</f>
        <v>10</v>
      </c>
      <c r="T636" s="5">
        <v>14.955</v>
      </c>
      <c r="U636" s="5">
        <v>4.7</v>
      </c>
    </row>
    <row r="637" spans="2:21" ht="21" customHeight="1" x14ac:dyDescent="0.3">
      <c r="B637" s="1" t="s">
        <v>668</v>
      </c>
      <c r="C637" s="1" t="s">
        <v>40</v>
      </c>
      <c r="D637" s="1" t="s">
        <v>41</v>
      </c>
      <c r="E637" s="1" t="s">
        <v>1037</v>
      </c>
      <c r="F637" s="1" t="s">
        <v>1039</v>
      </c>
      <c r="G637" s="1" t="s">
        <v>18</v>
      </c>
      <c r="H637" s="1" t="s">
        <v>29</v>
      </c>
      <c r="I637" s="1" t="s">
        <v>42</v>
      </c>
      <c r="J637" s="1">
        <v>79.91</v>
      </c>
      <c r="K637" s="1">
        <v>3</v>
      </c>
      <c r="L637" s="1">
        <v>11.986499999999999</v>
      </c>
      <c r="M637" s="1">
        <v>251.7165</v>
      </c>
      <c r="N637" s="2">
        <v>43544</v>
      </c>
      <c r="O637" s="3">
        <v>0.81111111111111101</v>
      </c>
      <c r="P637" s="1" t="s">
        <v>31</v>
      </c>
      <c r="Q637" s="1">
        <v>239.73</v>
      </c>
      <c r="R637" s="15">
        <f>Table1[[#This Row],[Selling Price]]-10</f>
        <v>229.73</v>
      </c>
      <c r="S637" s="17">
        <f>Table1[[#This Row],[Selling Price]]-Table1[[#This Row],[Cost Price]]</f>
        <v>10</v>
      </c>
      <c r="T637" s="1">
        <v>11.986499999999999</v>
      </c>
      <c r="U637" s="1">
        <v>5</v>
      </c>
    </row>
    <row r="638" spans="2:21" ht="21" customHeight="1" x14ac:dyDescent="0.3">
      <c r="B638" s="5" t="s">
        <v>669</v>
      </c>
      <c r="C638" s="5" t="s">
        <v>40</v>
      </c>
      <c r="D638" s="5" t="s">
        <v>41</v>
      </c>
      <c r="E638" s="5" t="s">
        <v>1037</v>
      </c>
      <c r="F638" s="5" t="s">
        <v>1039</v>
      </c>
      <c r="G638" s="5" t="s">
        <v>18</v>
      </c>
      <c r="H638" s="5" t="s">
        <v>29</v>
      </c>
      <c r="I638" s="5" t="s">
        <v>20</v>
      </c>
      <c r="J638" s="5">
        <v>66.47</v>
      </c>
      <c r="K638" s="5">
        <v>10</v>
      </c>
      <c r="L638" s="5">
        <v>33.234999999999999</v>
      </c>
      <c r="M638" s="5">
        <v>697.93499999999995</v>
      </c>
      <c r="N638" s="6">
        <v>43480</v>
      </c>
      <c r="O638" s="7">
        <v>0.62569444444444444</v>
      </c>
      <c r="P638" s="5" t="s">
        <v>31</v>
      </c>
      <c r="Q638" s="5">
        <v>664.7</v>
      </c>
      <c r="R638" s="16">
        <f>Table1[[#This Row],[Selling Price]]-10</f>
        <v>654.70000000000005</v>
      </c>
      <c r="S638" s="18">
        <f>Table1[[#This Row],[Selling Price]]-Table1[[#This Row],[Cost Price]]</f>
        <v>10</v>
      </c>
      <c r="T638" s="5">
        <v>33.234999999999999</v>
      </c>
      <c r="U638" s="5">
        <v>5</v>
      </c>
    </row>
    <row r="639" spans="2:21" ht="21" customHeight="1" x14ac:dyDescent="0.3">
      <c r="B639" s="1" t="s">
        <v>670</v>
      </c>
      <c r="C639" s="1" t="s">
        <v>16</v>
      </c>
      <c r="D639" s="1" t="s">
        <v>17</v>
      </c>
      <c r="E639" s="1" t="s">
        <v>1035</v>
      </c>
      <c r="F639" s="1" t="s">
        <v>1039</v>
      </c>
      <c r="G639" s="1" t="s">
        <v>25</v>
      </c>
      <c r="H639" s="1" t="s">
        <v>29</v>
      </c>
      <c r="I639" s="1" t="s">
        <v>20</v>
      </c>
      <c r="J639" s="1">
        <v>28.95</v>
      </c>
      <c r="K639" s="1">
        <v>7</v>
      </c>
      <c r="L639" s="1">
        <v>10.1325</v>
      </c>
      <c r="M639" s="1">
        <v>212.7825</v>
      </c>
      <c r="N639" s="2">
        <v>43527</v>
      </c>
      <c r="O639" s="3">
        <v>0.85486111111111107</v>
      </c>
      <c r="P639" s="1" t="s">
        <v>31</v>
      </c>
      <c r="Q639" s="1">
        <v>202.65</v>
      </c>
      <c r="R639" s="15">
        <f>Table1[[#This Row],[Selling Price]]-10</f>
        <v>192.65</v>
      </c>
      <c r="S639" s="17">
        <f>Table1[[#This Row],[Selling Price]]-Table1[[#This Row],[Cost Price]]</f>
        <v>10</v>
      </c>
      <c r="T639" s="1">
        <v>10.1325</v>
      </c>
      <c r="U639" s="1">
        <v>6</v>
      </c>
    </row>
    <row r="640" spans="2:21" ht="21" customHeight="1" x14ac:dyDescent="0.3">
      <c r="B640" s="5" t="s">
        <v>671</v>
      </c>
      <c r="C640" s="5" t="s">
        <v>23</v>
      </c>
      <c r="D640" s="5" t="s">
        <v>24</v>
      </c>
      <c r="E640" s="5" t="s">
        <v>1036</v>
      </c>
      <c r="F640" s="5" t="s">
        <v>1040</v>
      </c>
      <c r="G640" s="5" t="s">
        <v>25</v>
      </c>
      <c r="H640" s="5" t="s">
        <v>19</v>
      </c>
      <c r="I640" s="5" t="s">
        <v>26</v>
      </c>
      <c r="J640" s="5">
        <v>46.2</v>
      </c>
      <c r="K640" s="5">
        <v>1</v>
      </c>
      <c r="L640" s="5">
        <v>2.31</v>
      </c>
      <c r="M640" s="5">
        <v>48.51</v>
      </c>
      <c r="N640" s="6">
        <v>43543</v>
      </c>
      <c r="O640" s="7">
        <v>0.51111111111111118</v>
      </c>
      <c r="P640" s="5" t="s">
        <v>27</v>
      </c>
      <c r="Q640" s="5">
        <v>46.2</v>
      </c>
      <c r="R640" s="16">
        <f>Table1[[#This Row],[Selling Price]]-10</f>
        <v>36.200000000000003</v>
      </c>
      <c r="S640" s="18">
        <f>Table1[[#This Row],[Selling Price]]-Table1[[#This Row],[Cost Price]]</f>
        <v>10</v>
      </c>
      <c r="T640" s="5">
        <v>2.31</v>
      </c>
      <c r="U640" s="5">
        <v>6.3</v>
      </c>
    </row>
    <row r="641" spans="2:21" ht="21" customHeight="1" x14ac:dyDescent="0.3">
      <c r="B641" s="1" t="s">
        <v>672</v>
      </c>
      <c r="C641" s="1" t="s">
        <v>40</v>
      </c>
      <c r="D641" s="1" t="s">
        <v>41</v>
      </c>
      <c r="E641" s="1" t="s">
        <v>1037</v>
      </c>
      <c r="F641" s="1" t="s">
        <v>1039</v>
      </c>
      <c r="G641" s="1" t="s">
        <v>18</v>
      </c>
      <c r="H641" s="1" t="s">
        <v>19</v>
      </c>
      <c r="I641" s="1" t="s">
        <v>42</v>
      </c>
      <c r="J641" s="1">
        <v>17.63</v>
      </c>
      <c r="K641" s="1">
        <v>5</v>
      </c>
      <c r="L641" s="1">
        <v>4.4074999999999998</v>
      </c>
      <c r="M641" s="1">
        <v>92.557500000000005</v>
      </c>
      <c r="N641" s="2">
        <v>43680</v>
      </c>
      <c r="O641" s="3">
        <v>0.64374999999999993</v>
      </c>
      <c r="P641" s="1" t="s">
        <v>27</v>
      </c>
      <c r="Q641" s="1">
        <v>88.15</v>
      </c>
      <c r="R641" s="15">
        <f>Table1[[#This Row],[Selling Price]]-10</f>
        <v>78.150000000000006</v>
      </c>
      <c r="S641" s="17">
        <f>Table1[[#This Row],[Selling Price]]-Table1[[#This Row],[Cost Price]]</f>
        <v>10</v>
      </c>
      <c r="T641" s="1">
        <v>4.4074999999999998</v>
      </c>
      <c r="U641" s="1">
        <v>8.5</v>
      </c>
    </row>
    <row r="642" spans="2:21" ht="21" customHeight="1" x14ac:dyDescent="0.3">
      <c r="B642" s="5" t="s">
        <v>673</v>
      </c>
      <c r="C642" s="5" t="s">
        <v>40</v>
      </c>
      <c r="D642" s="5" t="s">
        <v>41</v>
      </c>
      <c r="E642" s="5" t="s">
        <v>1037</v>
      </c>
      <c r="F642" s="5" t="s">
        <v>1039</v>
      </c>
      <c r="G642" s="5" t="s">
        <v>25</v>
      </c>
      <c r="H642" s="5" t="s">
        <v>29</v>
      </c>
      <c r="I642" s="5" t="s">
        <v>44</v>
      </c>
      <c r="J642" s="5">
        <v>52.42</v>
      </c>
      <c r="K642" s="5">
        <v>3</v>
      </c>
      <c r="L642" s="5">
        <v>7.8630000000000004</v>
      </c>
      <c r="M642" s="5">
        <v>165.12299999999999</v>
      </c>
      <c r="N642" s="6">
        <v>43523</v>
      </c>
      <c r="O642" s="7">
        <v>0.73333333333333339</v>
      </c>
      <c r="P642" s="5" t="s">
        <v>21</v>
      </c>
      <c r="Q642" s="5">
        <v>157.26</v>
      </c>
      <c r="R642" s="16">
        <f>Table1[[#This Row],[Selling Price]]-10</f>
        <v>147.26</v>
      </c>
      <c r="S642" s="18">
        <f>Table1[[#This Row],[Selling Price]]-Table1[[#This Row],[Cost Price]]</f>
        <v>10</v>
      </c>
      <c r="T642" s="5">
        <v>7.8630000000000004</v>
      </c>
      <c r="U642" s="5">
        <v>7.5</v>
      </c>
    </row>
    <row r="643" spans="2:21" ht="21" customHeight="1" x14ac:dyDescent="0.3">
      <c r="B643" s="1" t="s">
        <v>674</v>
      </c>
      <c r="C643" s="1" t="s">
        <v>40</v>
      </c>
      <c r="D643" s="1" t="s">
        <v>41</v>
      </c>
      <c r="E643" s="1" t="s">
        <v>1037</v>
      </c>
      <c r="F643" s="1" t="s">
        <v>1039</v>
      </c>
      <c r="G643" s="1" t="s">
        <v>18</v>
      </c>
      <c r="H643" s="1" t="s">
        <v>19</v>
      </c>
      <c r="I643" s="1" t="s">
        <v>42</v>
      </c>
      <c r="J643" s="1">
        <v>98.79</v>
      </c>
      <c r="K643" s="1">
        <v>3</v>
      </c>
      <c r="L643" s="1">
        <v>14.8185</v>
      </c>
      <c r="M643" s="1">
        <v>311.18849999999998</v>
      </c>
      <c r="N643" s="2">
        <v>43519</v>
      </c>
      <c r="O643" s="3">
        <v>0.83333333333333337</v>
      </c>
      <c r="P643" s="1" t="s">
        <v>21</v>
      </c>
      <c r="Q643" s="1">
        <v>296.37</v>
      </c>
      <c r="R643" s="15">
        <f>Table1[[#This Row],[Selling Price]]-10</f>
        <v>286.37</v>
      </c>
      <c r="S643" s="17">
        <f>Table1[[#This Row],[Selling Price]]-Table1[[#This Row],[Cost Price]]</f>
        <v>10</v>
      </c>
      <c r="T643" s="1">
        <v>14.8185</v>
      </c>
      <c r="U643" s="1">
        <v>6.4</v>
      </c>
    </row>
    <row r="644" spans="2:21" ht="21" customHeight="1" x14ac:dyDescent="0.3">
      <c r="B644" s="5" t="s">
        <v>675</v>
      </c>
      <c r="C644" s="5" t="s">
        <v>23</v>
      </c>
      <c r="D644" s="5" t="s">
        <v>24</v>
      </c>
      <c r="E644" s="5" t="s">
        <v>1036</v>
      </c>
      <c r="F644" s="5" t="s">
        <v>1040</v>
      </c>
      <c r="G644" s="5" t="s">
        <v>18</v>
      </c>
      <c r="H644" s="5" t="s">
        <v>19</v>
      </c>
      <c r="I644" s="5" t="s">
        <v>26</v>
      </c>
      <c r="J644" s="5">
        <v>88.55</v>
      </c>
      <c r="K644" s="5">
        <v>8</v>
      </c>
      <c r="L644" s="5">
        <v>35.42</v>
      </c>
      <c r="M644" s="5">
        <v>743.82</v>
      </c>
      <c r="N644" s="6">
        <v>43543</v>
      </c>
      <c r="O644" s="7">
        <v>0.64513888888888882</v>
      </c>
      <c r="P644" s="5" t="s">
        <v>21</v>
      </c>
      <c r="Q644" s="5">
        <v>708.4</v>
      </c>
      <c r="R644" s="16">
        <f>Table1[[#This Row],[Selling Price]]-10</f>
        <v>698.4</v>
      </c>
      <c r="S644" s="18">
        <f>Table1[[#This Row],[Selling Price]]-Table1[[#This Row],[Cost Price]]</f>
        <v>10</v>
      </c>
      <c r="T644" s="5">
        <v>35.42</v>
      </c>
      <c r="U644" s="5">
        <v>4.7</v>
      </c>
    </row>
    <row r="645" spans="2:21" ht="21" customHeight="1" x14ac:dyDescent="0.3">
      <c r="B645" s="1" t="s">
        <v>676</v>
      </c>
      <c r="C645" s="1" t="s">
        <v>40</v>
      </c>
      <c r="D645" s="1" t="s">
        <v>41</v>
      </c>
      <c r="E645" s="1" t="s">
        <v>1037</v>
      </c>
      <c r="F645" s="1" t="s">
        <v>1039</v>
      </c>
      <c r="G645" s="1" t="s">
        <v>18</v>
      </c>
      <c r="H645" s="1" t="s">
        <v>29</v>
      </c>
      <c r="I645" s="1" t="s">
        <v>26</v>
      </c>
      <c r="J645" s="1">
        <v>55.67</v>
      </c>
      <c r="K645" s="1">
        <v>2</v>
      </c>
      <c r="L645" s="1">
        <v>5.5670000000000002</v>
      </c>
      <c r="M645" s="1">
        <v>116.907</v>
      </c>
      <c r="N645" s="2">
        <v>43551</v>
      </c>
      <c r="O645" s="3">
        <v>0.63055555555555554</v>
      </c>
      <c r="P645" s="1" t="s">
        <v>21</v>
      </c>
      <c r="Q645" s="1">
        <v>111.34</v>
      </c>
      <c r="R645" s="15">
        <f>Table1[[#This Row],[Selling Price]]-10</f>
        <v>101.34</v>
      </c>
      <c r="S645" s="17">
        <f>Table1[[#This Row],[Selling Price]]-Table1[[#This Row],[Cost Price]]</f>
        <v>10</v>
      </c>
      <c r="T645" s="1">
        <v>5.5670000000000002</v>
      </c>
      <c r="U645" s="1">
        <v>6</v>
      </c>
    </row>
    <row r="646" spans="2:21" ht="21" customHeight="1" x14ac:dyDescent="0.3">
      <c r="B646" s="5" t="s">
        <v>677</v>
      </c>
      <c r="C646" s="5" t="s">
        <v>23</v>
      </c>
      <c r="D646" s="5" t="s">
        <v>24</v>
      </c>
      <c r="E646" s="5" t="s">
        <v>1036</v>
      </c>
      <c r="F646" s="5" t="s">
        <v>1040</v>
      </c>
      <c r="G646" s="5" t="s">
        <v>18</v>
      </c>
      <c r="H646" s="5" t="s">
        <v>19</v>
      </c>
      <c r="I646" s="5" t="s">
        <v>42</v>
      </c>
      <c r="J646" s="5">
        <v>72.52</v>
      </c>
      <c r="K646" s="5">
        <v>8</v>
      </c>
      <c r="L646" s="5">
        <v>29.007999999999999</v>
      </c>
      <c r="M646" s="5">
        <v>609.16800000000001</v>
      </c>
      <c r="N646" s="6">
        <v>43554</v>
      </c>
      <c r="O646" s="7">
        <v>0.80972222222222223</v>
      </c>
      <c r="P646" s="5" t="s">
        <v>31</v>
      </c>
      <c r="Q646" s="5">
        <v>580.16</v>
      </c>
      <c r="R646" s="16">
        <f>Table1[[#This Row],[Selling Price]]-10</f>
        <v>570.16</v>
      </c>
      <c r="S646" s="18">
        <f>Table1[[#This Row],[Selling Price]]-Table1[[#This Row],[Cost Price]]</f>
        <v>10</v>
      </c>
      <c r="T646" s="5">
        <v>29.007999999999999</v>
      </c>
      <c r="U646" s="5">
        <v>4</v>
      </c>
    </row>
    <row r="647" spans="2:21" ht="21" customHeight="1" x14ac:dyDescent="0.3">
      <c r="B647" s="1" t="s">
        <v>678</v>
      </c>
      <c r="C647" s="1" t="s">
        <v>23</v>
      </c>
      <c r="D647" s="1" t="s">
        <v>24</v>
      </c>
      <c r="E647" s="1" t="s">
        <v>1036</v>
      </c>
      <c r="F647" s="1" t="s">
        <v>1040</v>
      </c>
      <c r="G647" s="1" t="s">
        <v>18</v>
      </c>
      <c r="H647" s="1" t="s">
        <v>29</v>
      </c>
      <c r="I647" s="1" t="s">
        <v>26</v>
      </c>
      <c r="J647" s="1">
        <v>12.05</v>
      </c>
      <c r="K647" s="1">
        <v>5</v>
      </c>
      <c r="L647" s="1">
        <v>3.0125000000000002</v>
      </c>
      <c r="M647" s="1">
        <v>63.262500000000003</v>
      </c>
      <c r="N647" s="2">
        <v>43512</v>
      </c>
      <c r="O647" s="3">
        <v>0.66180555555555554</v>
      </c>
      <c r="P647" s="1" t="s">
        <v>21</v>
      </c>
      <c r="Q647" s="1">
        <v>60.25</v>
      </c>
      <c r="R647" s="15">
        <f>Table1[[#This Row],[Selling Price]]-10</f>
        <v>50.25</v>
      </c>
      <c r="S647" s="17">
        <f>Table1[[#This Row],[Selling Price]]-Table1[[#This Row],[Cost Price]]</f>
        <v>10</v>
      </c>
      <c r="T647" s="1">
        <v>3.0125000000000002</v>
      </c>
      <c r="U647" s="1">
        <v>5.5</v>
      </c>
    </row>
    <row r="648" spans="2:21" ht="21" customHeight="1" x14ac:dyDescent="0.3">
      <c r="B648" s="5" t="s">
        <v>679</v>
      </c>
      <c r="C648" s="5" t="s">
        <v>16</v>
      </c>
      <c r="D648" s="5" t="s">
        <v>17</v>
      </c>
      <c r="E648" s="5" t="s">
        <v>1035</v>
      </c>
      <c r="F648" s="5" t="s">
        <v>1039</v>
      </c>
      <c r="G648" s="5" t="s">
        <v>18</v>
      </c>
      <c r="H648" s="5" t="s">
        <v>29</v>
      </c>
      <c r="I648" s="5" t="s">
        <v>30</v>
      </c>
      <c r="J648" s="5">
        <v>19.36</v>
      </c>
      <c r="K648" s="5">
        <v>9</v>
      </c>
      <c r="L648" s="5">
        <v>8.7119999999999997</v>
      </c>
      <c r="M648" s="5">
        <v>182.952</v>
      </c>
      <c r="N648" s="6">
        <v>43483</v>
      </c>
      <c r="O648" s="7">
        <v>0.77986111111111101</v>
      </c>
      <c r="P648" s="5" t="s">
        <v>21</v>
      </c>
      <c r="Q648" s="5">
        <v>174.24</v>
      </c>
      <c r="R648" s="16">
        <f>Table1[[#This Row],[Selling Price]]-10</f>
        <v>164.24</v>
      </c>
      <c r="S648" s="18">
        <f>Table1[[#This Row],[Selling Price]]-Table1[[#This Row],[Cost Price]]</f>
        <v>10</v>
      </c>
      <c r="T648" s="5">
        <v>8.7119999999999997</v>
      </c>
      <c r="U648" s="5">
        <v>8.6999999999999993</v>
      </c>
    </row>
    <row r="649" spans="2:21" ht="21" customHeight="1" x14ac:dyDescent="0.3">
      <c r="B649" s="1" t="s">
        <v>680</v>
      </c>
      <c r="C649" s="1" t="s">
        <v>23</v>
      </c>
      <c r="D649" s="1" t="s">
        <v>24</v>
      </c>
      <c r="E649" s="1" t="s">
        <v>1036</v>
      </c>
      <c r="F649" s="1" t="s">
        <v>1040</v>
      </c>
      <c r="G649" s="1" t="s">
        <v>25</v>
      </c>
      <c r="H649" s="1" t="s">
        <v>29</v>
      </c>
      <c r="I649" s="1" t="s">
        <v>20</v>
      </c>
      <c r="J649" s="1">
        <v>70.209999999999994</v>
      </c>
      <c r="K649" s="1">
        <v>6</v>
      </c>
      <c r="L649" s="1">
        <v>21.062999999999999</v>
      </c>
      <c r="M649" s="1">
        <v>442.32299999999998</v>
      </c>
      <c r="N649" s="2">
        <v>43554</v>
      </c>
      <c r="O649" s="3">
        <v>0.62361111111111112</v>
      </c>
      <c r="P649" s="1" t="s">
        <v>27</v>
      </c>
      <c r="Q649" s="1">
        <v>421.26</v>
      </c>
      <c r="R649" s="15">
        <f>Table1[[#This Row],[Selling Price]]-10</f>
        <v>411.26</v>
      </c>
      <c r="S649" s="17">
        <f>Table1[[#This Row],[Selling Price]]-Table1[[#This Row],[Cost Price]]</f>
        <v>10</v>
      </c>
      <c r="T649" s="1">
        <v>21.062999999999999</v>
      </c>
      <c r="U649" s="1">
        <v>7.4</v>
      </c>
    </row>
    <row r="650" spans="2:21" ht="21" customHeight="1" x14ac:dyDescent="0.3">
      <c r="B650" s="5" t="s">
        <v>681</v>
      </c>
      <c r="C650" s="5" t="s">
        <v>40</v>
      </c>
      <c r="D650" s="5" t="s">
        <v>41</v>
      </c>
      <c r="E650" s="5" t="s">
        <v>1037</v>
      </c>
      <c r="F650" s="5" t="s">
        <v>1039</v>
      </c>
      <c r="G650" s="5" t="s">
        <v>18</v>
      </c>
      <c r="H650" s="5" t="s">
        <v>29</v>
      </c>
      <c r="I650" s="5" t="s">
        <v>44</v>
      </c>
      <c r="J650" s="5">
        <v>33.630000000000003</v>
      </c>
      <c r="K650" s="5">
        <v>1</v>
      </c>
      <c r="L650" s="5">
        <v>1.6815</v>
      </c>
      <c r="M650" s="5">
        <v>35.311500000000002</v>
      </c>
      <c r="N650" s="6">
        <v>43544</v>
      </c>
      <c r="O650" s="7">
        <v>0.82986111111111116</v>
      </c>
      <c r="P650" s="5" t="s">
        <v>27</v>
      </c>
      <c r="Q650" s="5">
        <v>33.630000000000003</v>
      </c>
      <c r="R650" s="16">
        <f>Table1[[#This Row],[Selling Price]]-10</f>
        <v>23.630000000000003</v>
      </c>
      <c r="S650" s="18">
        <f>Table1[[#This Row],[Selling Price]]-Table1[[#This Row],[Cost Price]]</f>
        <v>10</v>
      </c>
      <c r="T650" s="5">
        <v>1.6815</v>
      </c>
      <c r="U650" s="5">
        <v>5.6</v>
      </c>
    </row>
    <row r="651" spans="2:21" ht="21" customHeight="1" x14ac:dyDescent="0.3">
      <c r="B651" s="1" t="s">
        <v>682</v>
      </c>
      <c r="C651" s="1" t="s">
        <v>23</v>
      </c>
      <c r="D651" s="1" t="s">
        <v>24</v>
      </c>
      <c r="E651" s="1" t="s">
        <v>1036</v>
      </c>
      <c r="F651" s="1" t="s">
        <v>1040</v>
      </c>
      <c r="G651" s="1" t="s">
        <v>18</v>
      </c>
      <c r="H651" s="1" t="s">
        <v>19</v>
      </c>
      <c r="I651" s="1" t="s">
        <v>34</v>
      </c>
      <c r="J651" s="1">
        <v>15.49</v>
      </c>
      <c r="K651" s="1">
        <v>2</v>
      </c>
      <c r="L651" s="1">
        <v>1.5489999999999999</v>
      </c>
      <c r="M651" s="1">
        <v>32.529000000000003</v>
      </c>
      <c r="N651" s="2">
        <v>43481</v>
      </c>
      <c r="O651" s="3">
        <v>0.63194444444444442</v>
      </c>
      <c r="P651" s="1" t="s">
        <v>27</v>
      </c>
      <c r="Q651" s="1">
        <v>30.98</v>
      </c>
      <c r="R651" s="15">
        <f>Table1[[#This Row],[Selling Price]]-10</f>
        <v>20.98</v>
      </c>
      <c r="S651" s="17">
        <f>Table1[[#This Row],[Selling Price]]-Table1[[#This Row],[Cost Price]]</f>
        <v>10</v>
      </c>
      <c r="T651" s="1">
        <v>1.5489999999999999</v>
      </c>
      <c r="U651" s="1">
        <v>6.3</v>
      </c>
    </row>
    <row r="652" spans="2:21" ht="21" customHeight="1" x14ac:dyDescent="0.3">
      <c r="B652" s="5" t="s">
        <v>683</v>
      </c>
      <c r="C652" s="5" t="s">
        <v>23</v>
      </c>
      <c r="D652" s="5" t="s">
        <v>24</v>
      </c>
      <c r="E652" s="5" t="s">
        <v>1036</v>
      </c>
      <c r="F652" s="5" t="s">
        <v>1040</v>
      </c>
      <c r="G652" s="5" t="s">
        <v>25</v>
      </c>
      <c r="H652" s="5" t="s">
        <v>29</v>
      </c>
      <c r="I652" s="5" t="s">
        <v>26</v>
      </c>
      <c r="J652" s="5">
        <v>24.74</v>
      </c>
      <c r="K652" s="5">
        <v>10</v>
      </c>
      <c r="L652" s="5">
        <v>12.37</v>
      </c>
      <c r="M652" s="5">
        <v>259.77</v>
      </c>
      <c r="N652" s="6">
        <v>43520</v>
      </c>
      <c r="O652" s="7">
        <v>0.6972222222222223</v>
      </c>
      <c r="P652" s="5" t="s">
        <v>27</v>
      </c>
      <c r="Q652" s="5">
        <v>247.4</v>
      </c>
      <c r="R652" s="16">
        <f>Table1[[#This Row],[Selling Price]]-10</f>
        <v>237.4</v>
      </c>
      <c r="S652" s="18">
        <f>Table1[[#This Row],[Selling Price]]-Table1[[#This Row],[Cost Price]]</f>
        <v>10</v>
      </c>
      <c r="T652" s="5">
        <v>12.37</v>
      </c>
      <c r="U652" s="5">
        <v>7.1</v>
      </c>
    </row>
    <row r="653" spans="2:21" ht="21" customHeight="1" x14ac:dyDescent="0.3">
      <c r="B653" s="1" t="s">
        <v>684</v>
      </c>
      <c r="C653" s="1" t="s">
        <v>40</v>
      </c>
      <c r="D653" s="1" t="s">
        <v>41</v>
      </c>
      <c r="E653" s="1" t="s">
        <v>1037</v>
      </c>
      <c r="F653" s="1" t="s">
        <v>1039</v>
      </c>
      <c r="G653" s="1" t="s">
        <v>25</v>
      </c>
      <c r="H653" s="1" t="s">
        <v>29</v>
      </c>
      <c r="I653" s="1" t="s">
        <v>26</v>
      </c>
      <c r="J653" s="1">
        <v>75.66</v>
      </c>
      <c r="K653" s="1">
        <v>5</v>
      </c>
      <c r="L653" s="1">
        <v>18.914999999999999</v>
      </c>
      <c r="M653" s="1">
        <v>397.21499999999997</v>
      </c>
      <c r="N653" s="2">
        <v>43480</v>
      </c>
      <c r="O653" s="3">
        <v>0.76527777777777783</v>
      </c>
      <c r="P653" s="1" t="s">
        <v>21</v>
      </c>
      <c r="Q653" s="1">
        <v>378.3</v>
      </c>
      <c r="R653" s="15">
        <f>Table1[[#This Row],[Selling Price]]-10</f>
        <v>368.3</v>
      </c>
      <c r="S653" s="17">
        <f>Table1[[#This Row],[Selling Price]]-Table1[[#This Row],[Cost Price]]</f>
        <v>10</v>
      </c>
      <c r="T653" s="1">
        <v>18.914999999999999</v>
      </c>
      <c r="U653" s="1">
        <v>7.8</v>
      </c>
    </row>
    <row r="654" spans="2:21" ht="21" customHeight="1" x14ac:dyDescent="0.3">
      <c r="B654" s="5" t="s">
        <v>685</v>
      </c>
      <c r="C654" s="5" t="s">
        <v>40</v>
      </c>
      <c r="D654" s="5" t="s">
        <v>41</v>
      </c>
      <c r="E654" s="5" t="s">
        <v>1037</v>
      </c>
      <c r="F654" s="5" t="s">
        <v>1039</v>
      </c>
      <c r="G654" s="5" t="s">
        <v>25</v>
      </c>
      <c r="H654" s="5" t="s">
        <v>19</v>
      </c>
      <c r="I654" s="5" t="s">
        <v>20</v>
      </c>
      <c r="J654" s="5">
        <v>55.81</v>
      </c>
      <c r="K654" s="5">
        <v>6</v>
      </c>
      <c r="L654" s="5">
        <v>16.742999999999999</v>
      </c>
      <c r="M654" s="5">
        <v>351.60300000000001</v>
      </c>
      <c r="N654" s="6">
        <v>43487</v>
      </c>
      <c r="O654" s="7">
        <v>0.49444444444444446</v>
      </c>
      <c r="P654" s="5" t="s">
        <v>27</v>
      </c>
      <c r="Q654" s="5">
        <v>334.86</v>
      </c>
      <c r="R654" s="16">
        <f>Table1[[#This Row],[Selling Price]]-10</f>
        <v>324.86</v>
      </c>
      <c r="S654" s="18">
        <f>Table1[[#This Row],[Selling Price]]-Table1[[#This Row],[Cost Price]]</f>
        <v>10</v>
      </c>
      <c r="T654" s="5">
        <v>16.742999999999999</v>
      </c>
      <c r="U654" s="5">
        <v>9.9</v>
      </c>
    </row>
    <row r="655" spans="2:21" ht="21" customHeight="1" x14ac:dyDescent="0.3">
      <c r="B655" s="1" t="s">
        <v>686</v>
      </c>
      <c r="C655" s="1" t="s">
        <v>16</v>
      </c>
      <c r="D655" s="1" t="s">
        <v>17</v>
      </c>
      <c r="E655" s="1" t="s">
        <v>1035</v>
      </c>
      <c r="F655" s="1" t="s">
        <v>1039</v>
      </c>
      <c r="G655" s="1" t="s">
        <v>18</v>
      </c>
      <c r="H655" s="1" t="s">
        <v>29</v>
      </c>
      <c r="I655" s="1" t="s">
        <v>30</v>
      </c>
      <c r="J655" s="1">
        <v>72.78</v>
      </c>
      <c r="K655" s="1">
        <v>10</v>
      </c>
      <c r="L655" s="1">
        <v>36.39</v>
      </c>
      <c r="M655" s="1">
        <v>764.19</v>
      </c>
      <c r="N655" s="2">
        <v>43526</v>
      </c>
      <c r="O655" s="3">
        <v>0.72499999999999998</v>
      </c>
      <c r="P655" s="1" t="s">
        <v>27</v>
      </c>
      <c r="Q655" s="1">
        <v>727.8</v>
      </c>
      <c r="R655" s="15">
        <f>Table1[[#This Row],[Selling Price]]-10</f>
        <v>717.8</v>
      </c>
      <c r="S655" s="17">
        <f>Table1[[#This Row],[Selling Price]]-Table1[[#This Row],[Cost Price]]</f>
        <v>10</v>
      </c>
      <c r="T655" s="1">
        <v>36.39</v>
      </c>
      <c r="U655" s="1">
        <v>7.3</v>
      </c>
    </row>
    <row r="656" spans="2:21" ht="21" customHeight="1" x14ac:dyDescent="0.3">
      <c r="B656" s="5" t="s">
        <v>687</v>
      </c>
      <c r="C656" s="5" t="s">
        <v>40</v>
      </c>
      <c r="D656" s="5" t="s">
        <v>41</v>
      </c>
      <c r="E656" s="5" t="s">
        <v>1037</v>
      </c>
      <c r="F656" s="5" t="s">
        <v>1039</v>
      </c>
      <c r="G656" s="5" t="s">
        <v>18</v>
      </c>
      <c r="H656" s="5" t="s">
        <v>29</v>
      </c>
      <c r="I656" s="5" t="s">
        <v>34</v>
      </c>
      <c r="J656" s="5">
        <v>37.32</v>
      </c>
      <c r="K656" s="5">
        <v>9</v>
      </c>
      <c r="L656" s="5">
        <v>16.794</v>
      </c>
      <c r="M656" s="5">
        <v>352.67399999999998</v>
      </c>
      <c r="N656" s="6">
        <v>43619</v>
      </c>
      <c r="O656" s="7">
        <v>0.64652777777777781</v>
      </c>
      <c r="P656" s="5" t="s">
        <v>21</v>
      </c>
      <c r="Q656" s="5">
        <v>335.88</v>
      </c>
      <c r="R656" s="16">
        <f>Table1[[#This Row],[Selling Price]]-10</f>
        <v>325.88</v>
      </c>
      <c r="S656" s="18">
        <f>Table1[[#This Row],[Selling Price]]-Table1[[#This Row],[Cost Price]]</f>
        <v>10</v>
      </c>
      <c r="T656" s="5">
        <v>16.794</v>
      </c>
      <c r="U656" s="5">
        <v>5.0999999999999996</v>
      </c>
    </row>
    <row r="657" spans="2:21" ht="21" customHeight="1" x14ac:dyDescent="0.3">
      <c r="B657" s="1" t="s">
        <v>688</v>
      </c>
      <c r="C657" s="1" t="s">
        <v>40</v>
      </c>
      <c r="D657" s="1" t="s">
        <v>41</v>
      </c>
      <c r="E657" s="1" t="s">
        <v>1037</v>
      </c>
      <c r="F657" s="1" t="s">
        <v>1039</v>
      </c>
      <c r="G657" s="1" t="s">
        <v>18</v>
      </c>
      <c r="H657" s="1" t="s">
        <v>29</v>
      </c>
      <c r="I657" s="1" t="s">
        <v>44</v>
      </c>
      <c r="J657" s="1">
        <v>60.18</v>
      </c>
      <c r="K657" s="1">
        <v>4</v>
      </c>
      <c r="L657" s="1">
        <v>12.036</v>
      </c>
      <c r="M657" s="1">
        <v>252.756</v>
      </c>
      <c r="N657" s="2">
        <v>43512</v>
      </c>
      <c r="O657" s="3">
        <v>0.75277777777777777</v>
      </c>
      <c r="P657" s="1" t="s">
        <v>31</v>
      </c>
      <c r="Q657" s="1">
        <v>240.72</v>
      </c>
      <c r="R657" s="15">
        <f>Table1[[#This Row],[Selling Price]]-10</f>
        <v>230.72</v>
      </c>
      <c r="S657" s="17">
        <f>Table1[[#This Row],[Selling Price]]-Table1[[#This Row],[Cost Price]]</f>
        <v>10</v>
      </c>
      <c r="T657" s="1">
        <v>12.036</v>
      </c>
      <c r="U657" s="1">
        <v>9.4</v>
      </c>
    </row>
    <row r="658" spans="2:21" ht="21" customHeight="1" x14ac:dyDescent="0.3">
      <c r="B658" s="5" t="s">
        <v>689</v>
      </c>
      <c r="C658" s="5" t="s">
        <v>16</v>
      </c>
      <c r="D658" s="5" t="s">
        <v>17</v>
      </c>
      <c r="E658" s="5" t="s">
        <v>1035</v>
      </c>
      <c r="F658" s="5" t="s">
        <v>1039</v>
      </c>
      <c r="G658" s="5" t="s">
        <v>25</v>
      </c>
      <c r="H658" s="5" t="s">
        <v>19</v>
      </c>
      <c r="I658" s="5" t="s">
        <v>26</v>
      </c>
      <c r="J658" s="5">
        <v>15.69</v>
      </c>
      <c r="K658" s="5">
        <v>3</v>
      </c>
      <c r="L658" s="5">
        <v>2.3534999999999999</v>
      </c>
      <c r="M658" s="5">
        <v>49.423499999999997</v>
      </c>
      <c r="N658" s="6">
        <v>43538</v>
      </c>
      <c r="O658" s="7">
        <v>0.59236111111111112</v>
      </c>
      <c r="P658" s="5" t="s">
        <v>31</v>
      </c>
      <c r="Q658" s="5">
        <v>47.07</v>
      </c>
      <c r="R658" s="16">
        <f>Table1[[#This Row],[Selling Price]]-10</f>
        <v>37.07</v>
      </c>
      <c r="S658" s="18">
        <f>Table1[[#This Row],[Selling Price]]-Table1[[#This Row],[Cost Price]]</f>
        <v>10</v>
      </c>
      <c r="T658" s="5">
        <v>2.3534999999999999</v>
      </c>
      <c r="U658" s="5">
        <v>5.8</v>
      </c>
    </row>
    <row r="659" spans="2:21" ht="21" customHeight="1" x14ac:dyDescent="0.3">
      <c r="B659" s="1" t="s">
        <v>690</v>
      </c>
      <c r="C659" s="1" t="s">
        <v>23</v>
      </c>
      <c r="D659" s="1" t="s">
        <v>24</v>
      </c>
      <c r="E659" s="1" t="s">
        <v>1036</v>
      </c>
      <c r="F659" s="1" t="s">
        <v>1040</v>
      </c>
      <c r="G659" s="1" t="s">
        <v>25</v>
      </c>
      <c r="H659" s="1" t="s">
        <v>19</v>
      </c>
      <c r="I659" s="1" t="s">
        <v>26</v>
      </c>
      <c r="J659" s="1">
        <v>99.69</v>
      </c>
      <c r="K659" s="1">
        <v>1</v>
      </c>
      <c r="L659" s="1">
        <v>4.9844999999999997</v>
      </c>
      <c r="M659" s="1">
        <v>104.67449999999999</v>
      </c>
      <c r="N659" s="2">
        <v>43523</v>
      </c>
      <c r="O659" s="3">
        <v>0.43263888888888885</v>
      </c>
      <c r="P659" s="1" t="s">
        <v>31</v>
      </c>
      <c r="Q659" s="1">
        <v>99.69</v>
      </c>
      <c r="R659" s="15">
        <f>Table1[[#This Row],[Selling Price]]-10</f>
        <v>89.69</v>
      </c>
      <c r="S659" s="17">
        <f>Table1[[#This Row],[Selling Price]]-Table1[[#This Row],[Cost Price]]</f>
        <v>10</v>
      </c>
      <c r="T659" s="1">
        <v>4.9844999999999997</v>
      </c>
      <c r="U659" s="1">
        <v>8</v>
      </c>
    </row>
    <row r="660" spans="2:21" ht="21" customHeight="1" x14ac:dyDescent="0.3">
      <c r="B660" s="5" t="s">
        <v>691</v>
      </c>
      <c r="C660" s="5" t="s">
        <v>16</v>
      </c>
      <c r="D660" s="5" t="s">
        <v>17</v>
      </c>
      <c r="E660" s="5" t="s">
        <v>1035</v>
      </c>
      <c r="F660" s="5" t="s">
        <v>1039</v>
      </c>
      <c r="G660" s="5" t="s">
        <v>18</v>
      </c>
      <c r="H660" s="5" t="s">
        <v>19</v>
      </c>
      <c r="I660" s="5" t="s">
        <v>44</v>
      </c>
      <c r="J660" s="5">
        <v>88.15</v>
      </c>
      <c r="K660" s="5">
        <v>3</v>
      </c>
      <c r="L660" s="5">
        <v>13.2225</v>
      </c>
      <c r="M660" s="5">
        <v>277.67250000000001</v>
      </c>
      <c r="N660" s="6">
        <v>43483</v>
      </c>
      <c r="O660" s="7">
        <v>0.42430555555555555</v>
      </c>
      <c r="P660" s="5" t="s">
        <v>21</v>
      </c>
      <c r="Q660" s="5">
        <v>264.45</v>
      </c>
      <c r="R660" s="16">
        <f>Table1[[#This Row],[Selling Price]]-10</f>
        <v>254.45</v>
      </c>
      <c r="S660" s="18">
        <f>Table1[[#This Row],[Selling Price]]-Table1[[#This Row],[Cost Price]]</f>
        <v>10</v>
      </c>
      <c r="T660" s="5">
        <v>13.2225</v>
      </c>
      <c r="U660" s="5">
        <v>7.9</v>
      </c>
    </row>
    <row r="661" spans="2:21" ht="21" customHeight="1" x14ac:dyDescent="0.3">
      <c r="B661" s="1" t="s">
        <v>692</v>
      </c>
      <c r="C661" s="1" t="s">
        <v>16</v>
      </c>
      <c r="D661" s="1" t="s">
        <v>17</v>
      </c>
      <c r="E661" s="1" t="s">
        <v>1035</v>
      </c>
      <c r="F661" s="1" t="s">
        <v>1039</v>
      </c>
      <c r="G661" s="1" t="s">
        <v>18</v>
      </c>
      <c r="H661" s="1" t="s">
        <v>19</v>
      </c>
      <c r="I661" s="1" t="s">
        <v>34</v>
      </c>
      <c r="J661" s="1">
        <v>27.93</v>
      </c>
      <c r="K661" s="1">
        <v>5</v>
      </c>
      <c r="L661" s="1">
        <v>6.9824999999999999</v>
      </c>
      <c r="M661" s="1">
        <v>146.63249999999999</v>
      </c>
      <c r="N661" s="2">
        <v>43494</v>
      </c>
      <c r="O661" s="3">
        <v>0.65833333333333333</v>
      </c>
      <c r="P661" s="1" t="s">
        <v>27</v>
      </c>
      <c r="Q661" s="1">
        <v>139.65</v>
      </c>
      <c r="R661" s="15">
        <f>Table1[[#This Row],[Selling Price]]-10</f>
        <v>129.65</v>
      </c>
      <c r="S661" s="17">
        <f>Table1[[#This Row],[Selling Price]]-Table1[[#This Row],[Cost Price]]</f>
        <v>10</v>
      </c>
      <c r="T661" s="1">
        <v>6.9824999999999999</v>
      </c>
      <c r="U661" s="1">
        <v>5.9</v>
      </c>
    </row>
    <row r="662" spans="2:21" ht="21" customHeight="1" x14ac:dyDescent="0.3">
      <c r="B662" s="5" t="s">
        <v>693</v>
      </c>
      <c r="C662" s="5" t="s">
        <v>16</v>
      </c>
      <c r="D662" s="5" t="s">
        <v>17</v>
      </c>
      <c r="E662" s="5" t="s">
        <v>1035</v>
      </c>
      <c r="F662" s="5" t="s">
        <v>1039</v>
      </c>
      <c r="G662" s="5" t="s">
        <v>18</v>
      </c>
      <c r="H662" s="5" t="s">
        <v>29</v>
      </c>
      <c r="I662" s="5" t="s">
        <v>44</v>
      </c>
      <c r="J662" s="5">
        <v>55.45</v>
      </c>
      <c r="K662" s="5">
        <v>1</v>
      </c>
      <c r="L662" s="5">
        <v>2.7725</v>
      </c>
      <c r="M662" s="5">
        <v>58.222499999999997</v>
      </c>
      <c r="N662" s="6">
        <v>43522</v>
      </c>
      <c r="O662" s="7">
        <v>0.7402777777777777</v>
      </c>
      <c r="P662" s="5" t="s">
        <v>31</v>
      </c>
      <c r="Q662" s="5">
        <v>55.45</v>
      </c>
      <c r="R662" s="16">
        <f>Table1[[#This Row],[Selling Price]]-10</f>
        <v>45.45</v>
      </c>
      <c r="S662" s="18">
        <f>Table1[[#This Row],[Selling Price]]-Table1[[#This Row],[Cost Price]]</f>
        <v>10</v>
      </c>
      <c r="T662" s="5">
        <v>2.7725</v>
      </c>
      <c r="U662" s="5">
        <v>4.9000000000000004</v>
      </c>
    </row>
    <row r="663" spans="2:21" ht="21" customHeight="1" x14ac:dyDescent="0.3">
      <c r="B663" s="1" t="s">
        <v>694</v>
      </c>
      <c r="C663" s="1" t="s">
        <v>40</v>
      </c>
      <c r="D663" s="1" t="s">
        <v>41</v>
      </c>
      <c r="E663" s="1" t="s">
        <v>1037</v>
      </c>
      <c r="F663" s="1" t="s">
        <v>1039</v>
      </c>
      <c r="G663" s="1" t="s">
        <v>25</v>
      </c>
      <c r="H663" s="1" t="s">
        <v>19</v>
      </c>
      <c r="I663" s="1" t="s">
        <v>34</v>
      </c>
      <c r="J663" s="1">
        <v>42.97</v>
      </c>
      <c r="K663" s="1">
        <v>3</v>
      </c>
      <c r="L663" s="1">
        <v>6.4455</v>
      </c>
      <c r="M663" s="1">
        <v>135.35550000000001</v>
      </c>
      <c r="N663" s="2">
        <v>43526</v>
      </c>
      <c r="O663" s="3">
        <v>0.49027777777777781</v>
      </c>
      <c r="P663" s="1" t="s">
        <v>27</v>
      </c>
      <c r="Q663" s="1">
        <v>128.91</v>
      </c>
      <c r="R663" s="15">
        <f>Table1[[#This Row],[Selling Price]]-10</f>
        <v>118.91</v>
      </c>
      <c r="S663" s="17">
        <f>Table1[[#This Row],[Selling Price]]-Table1[[#This Row],[Cost Price]]</f>
        <v>10</v>
      </c>
      <c r="T663" s="1">
        <v>6.4455</v>
      </c>
      <c r="U663" s="1">
        <v>9.3000000000000007</v>
      </c>
    </row>
    <row r="664" spans="2:21" ht="21" customHeight="1" x14ac:dyDescent="0.3">
      <c r="B664" s="5" t="s">
        <v>695</v>
      </c>
      <c r="C664" s="5" t="s">
        <v>23</v>
      </c>
      <c r="D664" s="5" t="s">
        <v>24</v>
      </c>
      <c r="E664" s="5" t="s">
        <v>1036</v>
      </c>
      <c r="F664" s="5" t="s">
        <v>1040</v>
      </c>
      <c r="G664" s="5" t="s">
        <v>18</v>
      </c>
      <c r="H664" s="5" t="s">
        <v>29</v>
      </c>
      <c r="I664" s="5" t="s">
        <v>34</v>
      </c>
      <c r="J664" s="5">
        <v>17.14</v>
      </c>
      <c r="K664" s="5">
        <v>7</v>
      </c>
      <c r="L664" s="5">
        <v>5.9989999999999997</v>
      </c>
      <c r="M664" s="5">
        <v>125.979</v>
      </c>
      <c r="N664" s="6">
        <v>43481</v>
      </c>
      <c r="O664" s="7">
        <v>0.50486111111111109</v>
      </c>
      <c r="P664" s="5" t="s">
        <v>31</v>
      </c>
      <c r="Q664" s="5">
        <v>119.98</v>
      </c>
      <c r="R664" s="16">
        <f>Table1[[#This Row],[Selling Price]]-10</f>
        <v>109.98</v>
      </c>
      <c r="S664" s="18">
        <f>Table1[[#This Row],[Selling Price]]-Table1[[#This Row],[Cost Price]]</f>
        <v>10</v>
      </c>
      <c r="T664" s="5">
        <v>5.9989999999999997</v>
      </c>
      <c r="U664" s="5">
        <v>7.9</v>
      </c>
    </row>
    <row r="665" spans="2:21" ht="21" customHeight="1" x14ac:dyDescent="0.3">
      <c r="B665" s="1" t="s">
        <v>696</v>
      </c>
      <c r="C665" s="1" t="s">
        <v>40</v>
      </c>
      <c r="D665" s="1" t="s">
        <v>41</v>
      </c>
      <c r="E665" s="1" t="s">
        <v>1037</v>
      </c>
      <c r="F665" s="1" t="s">
        <v>1039</v>
      </c>
      <c r="G665" s="1" t="s">
        <v>18</v>
      </c>
      <c r="H665" s="1" t="s">
        <v>19</v>
      </c>
      <c r="I665" s="1" t="s">
        <v>44</v>
      </c>
      <c r="J665" s="1">
        <v>58.75</v>
      </c>
      <c r="K665" s="1">
        <v>6</v>
      </c>
      <c r="L665" s="1">
        <v>17.625</v>
      </c>
      <c r="M665" s="1">
        <v>370.125</v>
      </c>
      <c r="N665" s="2">
        <v>43548</v>
      </c>
      <c r="O665" s="3">
        <v>0.7597222222222223</v>
      </c>
      <c r="P665" s="1" t="s">
        <v>31</v>
      </c>
      <c r="Q665" s="1">
        <v>352.5</v>
      </c>
      <c r="R665" s="15">
        <f>Table1[[#This Row],[Selling Price]]-10</f>
        <v>342.5</v>
      </c>
      <c r="S665" s="17">
        <f>Table1[[#This Row],[Selling Price]]-Table1[[#This Row],[Cost Price]]</f>
        <v>10</v>
      </c>
      <c r="T665" s="1">
        <v>17.625</v>
      </c>
      <c r="U665" s="1">
        <v>5.9</v>
      </c>
    </row>
    <row r="666" spans="2:21" ht="21" customHeight="1" x14ac:dyDescent="0.3">
      <c r="B666" s="5" t="s">
        <v>697</v>
      </c>
      <c r="C666" s="5" t="s">
        <v>23</v>
      </c>
      <c r="D666" s="5" t="s">
        <v>24</v>
      </c>
      <c r="E666" s="5" t="s">
        <v>1036</v>
      </c>
      <c r="F666" s="5" t="s">
        <v>1040</v>
      </c>
      <c r="G666" s="5" t="s">
        <v>18</v>
      </c>
      <c r="H666" s="5" t="s">
        <v>19</v>
      </c>
      <c r="I666" s="5" t="s">
        <v>42</v>
      </c>
      <c r="J666" s="5">
        <v>87.1</v>
      </c>
      <c r="K666" s="5">
        <v>10</v>
      </c>
      <c r="L666" s="5">
        <v>43.55</v>
      </c>
      <c r="M666" s="5">
        <v>914.55</v>
      </c>
      <c r="N666" s="6">
        <v>43801</v>
      </c>
      <c r="O666" s="7">
        <v>0.61458333333333337</v>
      </c>
      <c r="P666" s="5" t="s">
        <v>31</v>
      </c>
      <c r="Q666" s="5">
        <v>871</v>
      </c>
      <c r="R666" s="16">
        <f>Table1[[#This Row],[Selling Price]]-10</f>
        <v>861</v>
      </c>
      <c r="S666" s="18">
        <f>Table1[[#This Row],[Selling Price]]-Table1[[#This Row],[Cost Price]]</f>
        <v>10</v>
      </c>
      <c r="T666" s="5">
        <v>43.55</v>
      </c>
      <c r="U666" s="5">
        <v>9.9</v>
      </c>
    </row>
    <row r="667" spans="2:21" ht="21" customHeight="1" x14ac:dyDescent="0.3">
      <c r="B667" s="1" t="s">
        <v>698</v>
      </c>
      <c r="C667" s="1" t="s">
        <v>23</v>
      </c>
      <c r="D667" s="1" t="s">
        <v>24</v>
      </c>
      <c r="E667" s="1" t="s">
        <v>1036</v>
      </c>
      <c r="F667" s="1" t="s">
        <v>1040</v>
      </c>
      <c r="G667" s="1" t="s">
        <v>25</v>
      </c>
      <c r="H667" s="1" t="s">
        <v>19</v>
      </c>
      <c r="I667" s="1" t="s">
        <v>34</v>
      </c>
      <c r="J667" s="1">
        <v>98.8</v>
      </c>
      <c r="K667" s="1">
        <v>2</v>
      </c>
      <c r="L667" s="1">
        <v>9.8800000000000008</v>
      </c>
      <c r="M667" s="1">
        <v>207.48</v>
      </c>
      <c r="N667" s="2">
        <v>43517</v>
      </c>
      <c r="O667" s="3">
        <v>0.48541666666666666</v>
      </c>
      <c r="P667" s="1" t="s">
        <v>27</v>
      </c>
      <c r="Q667" s="1">
        <v>197.6</v>
      </c>
      <c r="R667" s="15">
        <f>Table1[[#This Row],[Selling Price]]-10</f>
        <v>187.6</v>
      </c>
      <c r="S667" s="17">
        <f>Table1[[#This Row],[Selling Price]]-Table1[[#This Row],[Cost Price]]</f>
        <v>10</v>
      </c>
      <c r="T667" s="1">
        <v>9.8800000000000008</v>
      </c>
      <c r="U667" s="1">
        <v>7.7</v>
      </c>
    </row>
    <row r="668" spans="2:21" ht="21" customHeight="1" x14ac:dyDescent="0.3">
      <c r="B668" s="5" t="s">
        <v>699</v>
      </c>
      <c r="C668" s="5" t="s">
        <v>16</v>
      </c>
      <c r="D668" s="5" t="s">
        <v>17</v>
      </c>
      <c r="E668" s="5" t="s">
        <v>1035</v>
      </c>
      <c r="F668" s="5" t="s">
        <v>1039</v>
      </c>
      <c r="G668" s="5" t="s">
        <v>25</v>
      </c>
      <c r="H668" s="5" t="s">
        <v>19</v>
      </c>
      <c r="I668" s="5" t="s">
        <v>44</v>
      </c>
      <c r="J668" s="5">
        <v>48.63</v>
      </c>
      <c r="K668" s="5">
        <v>4</v>
      </c>
      <c r="L668" s="5">
        <v>9.7260000000000009</v>
      </c>
      <c r="M668" s="5">
        <v>204.24600000000001</v>
      </c>
      <c r="N668" s="6">
        <v>43557</v>
      </c>
      <c r="O668" s="7">
        <v>0.65555555555555556</v>
      </c>
      <c r="P668" s="5" t="s">
        <v>21</v>
      </c>
      <c r="Q668" s="5">
        <v>194.52</v>
      </c>
      <c r="R668" s="16">
        <f>Table1[[#This Row],[Selling Price]]-10</f>
        <v>184.52</v>
      </c>
      <c r="S668" s="18">
        <f>Table1[[#This Row],[Selling Price]]-Table1[[#This Row],[Cost Price]]</f>
        <v>10</v>
      </c>
      <c r="T668" s="5">
        <v>9.7260000000000009</v>
      </c>
      <c r="U668" s="5">
        <v>7.6</v>
      </c>
    </row>
    <row r="669" spans="2:21" ht="21" customHeight="1" x14ac:dyDescent="0.3">
      <c r="B669" s="1" t="s">
        <v>700</v>
      </c>
      <c r="C669" s="1" t="s">
        <v>40</v>
      </c>
      <c r="D669" s="1" t="s">
        <v>41</v>
      </c>
      <c r="E669" s="1" t="s">
        <v>1037</v>
      </c>
      <c r="F669" s="1" t="s">
        <v>1039</v>
      </c>
      <c r="G669" s="1" t="s">
        <v>18</v>
      </c>
      <c r="H669" s="1" t="s">
        <v>29</v>
      </c>
      <c r="I669" s="1" t="s">
        <v>42</v>
      </c>
      <c r="J669" s="1">
        <v>57.74</v>
      </c>
      <c r="K669" s="1">
        <v>3</v>
      </c>
      <c r="L669" s="1">
        <v>8.6609999999999996</v>
      </c>
      <c r="M669" s="1">
        <v>181.881</v>
      </c>
      <c r="N669" s="2">
        <v>43516</v>
      </c>
      <c r="O669" s="3">
        <v>0.54583333333333328</v>
      </c>
      <c r="P669" s="1" t="s">
        <v>21</v>
      </c>
      <c r="Q669" s="1">
        <v>173.22</v>
      </c>
      <c r="R669" s="15">
        <f>Table1[[#This Row],[Selling Price]]-10</f>
        <v>163.22</v>
      </c>
      <c r="S669" s="17">
        <f>Table1[[#This Row],[Selling Price]]-Table1[[#This Row],[Cost Price]]</f>
        <v>10</v>
      </c>
      <c r="T669" s="1">
        <v>8.6609999999999996</v>
      </c>
      <c r="U669" s="1">
        <v>7.7</v>
      </c>
    </row>
    <row r="670" spans="2:21" ht="21" customHeight="1" x14ac:dyDescent="0.3">
      <c r="B670" s="5" t="s">
        <v>701</v>
      </c>
      <c r="C670" s="5" t="s">
        <v>40</v>
      </c>
      <c r="D670" s="5" t="s">
        <v>41</v>
      </c>
      <c r="E670" s="5" t="s">
        <v>1037</v>
      </c>
      <c r="F670" s="5" t="s">
        <v>1039</v>
      </c>
      <c r="G670" s="5" t="s">
        <v>25</v>
      </c>
      <c r="H670" s="5" t="s">
        <v>19</v>
      </c>
      <c r="I670" s="5" t="s">
        <v>20</v>
      </c>
      <c r="J670" s="5">
        <v>17.97</v>
      </c>
      <c r="K670" s="5">
        <v>4</v>
      </c>
      <c r="L670" s="5">
        <v>3.5939999999999999</v>
      </c>
      <c r="M670" s="5">
        <v>75.474000000000004</v>
      </c>
      <c r="N670" s="6">
        <v>43519</v>
      </c>
      <c r="O670" s="7">
        <v>0.86319444444444438</v>
      </c>
      <c r="P670" s="5" t="s">
        <v>21</v>
      </c>
      <c r="Q670" s="5">
        <v>71.88</v>
      </c>
      <c r="R670" s="16">
        <f>Table1[[#This Row],[Selling Price]]-10</f>
        <v>61.879999999999995</v>
      </c>
      <c r="S670" s="18">
        <f>Table1[[#This Row],[Selling Price]]-Table1[[#This Row],[Cost Price]]</f>
        <v>10</v>
      </c>
      <c r="T670" s="5">
        <v>3.5939999999999999</v>
      </c>
      <c r="U670" s="5">
        <v>6.4</v>
      </c>
    </row>
    <row r="671" spans="2:21" ht="21" customHeight="1" x14ac:dyDescent="0.3">
      <c r="B671" s="1" t="s">
        <v>702</v>
      </c>
      <c r="C671" s="1" t="s">
        <v>23</v>
      </c>
      <c r="D671" s="1" t="s">
        <v>24</v>
      </c>
      <c r="E671" s="1" t="s">
        <v>1036</v>
      </c>
      <c r="F671" s="1" t="s">
        <v>1040</v>
      </c>
      <c r="G671" s="1" t="s">
        <v>18</v>
      </c>
      <c r="H671" s="1" t="s">
        <v>19</v>
      </c>
      <c r="I671" s="1" t="s">
        <v>20</v>
      </c>
      <c r="J671" s="1">
        <v>47.71</v>
      </c>
      <c r="K671" s="1">
        <v>6</v>
      </c>
      <c r="L671" s="1">
        <v>14.313000000000001</v>
      </c>
      <c r="M671" s="1">
        <v>300.57299999999998</v>
      </c>
      <c r="N671" s="2">
        <v>43512</v>
      </c>
      <c r="O671" s="3">
        <v>0.59652777777777777</v>
      </c>
      <c r="P671" s="1" t="s">
        <v>21</v>
      </c>
      <c r="Q671" s="1">
        <v>286.26</v>
      </c>
      <c r="R671" s="15">
        <f>Table1[[#This Row],[Selling Price]]-10</f>
        <v>276.26</v>
      </c>
      <c r="S671" s="17">
        <f>Table1[[#This Row],[Selling Price]]-Table1[[#This Row],[Cost Price]]</f>
        <v>10</v>
      </c>
      <c r="T671" s="1">
        <v>14.313000000000001</v>
      </c>
      <c r="U671" s="1">
        <v>4.4000000000000004</v>
      </c>
    </row>
    <row r="672" spans="2:21" ht="21" customHeight="1" x14ac:dyDescent="0.3">
      <c r="B672" s="5" t="s">
        <v>703</v>
      </c>
      <c r="C672" s="5" t="s">
        <v>40</v>
      </c>
      <c r="D672" s="5" t="s">
        <v>41</v>
      </c>
      <c r="E672" s="5" t="s">
        <v>1037</v>
      </c>
      <c r="F672" s="5" t="s">
        <v>1039</v>
      </c>
      <c r="G672" s="5" t="s">
        <v>25</v>
      </c>
      <c r="H672" s="5" t="s">
        <v>19</v>
      </c>
      <c r="I672" s="5" t="s">
        <v>34</v>
      </c>
      <c r="J672" s="5">
        <v>40.619999999999997</v>
      </c>
      <c r="K672" s="5">
        <v>2</v>
      </c>
      <c r="L672" s="5">
        <v>4.0620000000000003</v>
      </c>
      <c r="M672" s="5">
        <v>85.302000000000007</v>
      </c>
      <c r="N672" s="6">
        <v>43482</v>
      </c>
      <c r="O672" s="7">
        <v>0.41736111111111113</v>
      </c>
      <c r="P672" s="5" t="s">
        <v>31</v>
      </c>
      <c r="Q672" s="5">
        <v>81.239999999999995</v>
      </c>
      <c r="R672" s="16">
        <f>Table1[[#This Row],[Selling Price]]-10</f>
        <v>71.239999999999995</v>
      </c>
      <c r="S672" s="18">
        <f>Table1[[#This Row],[Selling Price]]-Table1[[#This Row],[Cost Price]]</f>
        <v>10</v>
      </c>
      <c r="T672" s="5">
        <v>4.0620000000000003</v>
      </c>
      <c r="U672" s="5">
        <v>4.0999999999999996</v>
      </c>
    </row>
    <row r="673" spans="2:21" ht="21" customHeight="1" x14ac:dyDescent="0.3">
      <c r="B673" s="1" t="s">
        <v>704</v>
      </c>
      <c r="C673" s="1" t="s">
        <v>16</v>
      </c>
      <c r="D673" s="1" t="s">
        <v>17</v>
      </c>
      <c r="E673" s="1" t="s">
        <v>1035</v>
      </c>
      <c r="F673" s="1" t="s">
        <v>1039</v>
      </c>
      <c r="G673" s="1" t="s">
        <v>18</v>
      </c>
      <c r="H673" s="1" t="s">
        <v>29</v>
      </c>
      <c r="I673" s="1" t="s">
        <v>44</v>
      </c>
      <c r="J673" s="1">
        <v>56.04</v>
      </c>
      <c r="K673" s="1">
        <v>10</v>
      </c>
      <c r="L673" s="1">
        <v>28.02</v>
      </c>
      <c r="M673" s="1">
        <v>588.41999999999996</v>
      </c>
      <c r="N673" s="2">
        <v>43479</v>
      </c>
      <c r="O673" s="3">
        <v>0.8125</v>
      </c>
      <c r="P673" s="1" t="s">
        <v>21</v>
      </c>
      <c r="Q673" s="1">
        <v>560.4</v>
      </c>
      <c r="R673" s="15">
        <f>Table1[[#This Row],[Selling Price]]-10</f>
        <v>550.4</v>
      </c>
      <c r="S673" s="17">
        <f>Table1[[#This Row],[Selling Price]]-Table1[[#This Row],[Cost Price]]</f>
        <v>10</v>
      </c>
      <c r="T673" s="1">
        <v>28.02</v>
      </c>
      <c r="U673" s="1">
        <v>4.4000000000000004</v>
      </c>
    </row>
    <row r="674" spans="2:21" ht="21" customHeight="1" x14ac:dyDescent="0.3">
      <c r="B674" s="5" t="s">
        <v>705</v>
      </c>
      <c r="C674" s="5" t="s">
        <v>40</v>
      </c>
      <c r="D674" s="5" t="s">
        <v>41</v>
      </c>
      <c r="E674" s="5" t="s">
        <v>1037</v>
      </c>
      <c r="F674" s="5" t="s">
        <v>1039</v>
      </c>
      <c r="G674" s="5" t="s">
        <v>18</v>
      </c>
      <c r="H674" s="5" t="s">
        <v>29</v>
      </c>
      <c r="I674" s="5" t="s">
        <v>42</v>
      </c>
      <c r="J674" s="5">
        <v>93.4</v>
      </c>
      <c r="K674" s="5">
        <v>2</v>
      </c>
      <c r="L674" s="5">
        <v>9.34</v>
      </c>
      <c r="M674" s="5">
        <v>196.14</v>
      </c>
      <c r="N674" s="6">
        <v>43554</v>
      </c>
      <c r="O674" s="7">
        <v>0.69027777777777777</v>
      </c>
      <c r="P674" s="5" t="s">
        <v>27</v>
      </c>
      <c r="Q674" s="5">
        <v>186.8</v>
      </c>
      <c r="R674" s="16">
        <f>Table1[[#This Row],[Selling Price]]-10</f>
        <v>176.8</v>
      </c>
      <c r="S674" s="18">
        <f>Table1[[#This Row],[Selling Price]]-Table1[[#This Row],[Cost Price]]</f>
        <v>10</v>
      </c>
      <c r="T674" s="5">
        <v>9.34</v>
      </c>
      <c r="U674" s="5">
        <v>5.5</v>
      </c>
    </row>
    <row r="675" spans="2:21" ht="21" customHeight="1" x14ac:dyDescent="0.3">
      <c r="B675" s="1" t="s">
        <v>706</v>
      </c>
      <c r="C675" s="1" t="s">
        <v>40</v>
      </c>
      <c r="D675" s="1" t="s">
        <v>41</v>
      </c>
      <c r="E675" s="1" t="s">
        <v>1037</v>
      </c>
      <c r="F675" s="1" t="s">
        <v>1039</v>
      </c>
      <c r="G675" s="1" t="s">
        <v>25</v>
      </c>
      <c r="H675" s="1" t="s">
        <v>19</v>
      </c>
      <c r="I675" s="1" t="s">
        <v>20</v>
      </c>
      <c r="J675" s="1">
        <v>73.41</v>
      </c>
      <c r="K675" s="1">
        <v>3</v>
      </c>
      <c r="L675" s="1">
        <v>11.0115</v>
      </c>
      <c r="M675" s="1">
        <v>231.2415</v>
      </c>
      <c r="N675" s="2">
        <v>43499</v>
      </c>
      <c r="O675" s="3">
        <v>0.54861111111111105</v>
      </c>
      <c r="P675" s="1" t="s">
        <v>21</v>
      </c>
      <c r="Q675" s="1">
        <v>220.23</v>
      </c>
      <c r="R675" s="15">
        <f>Table1[[#This Row],[Selling Price]]-10</f>
        <v>210.23</v>
      </c>
      <c r="S675" s="17">
        <f>Table1[[#This Row],[Selling Price]]-Table1[[#This Row],[Cost Price]]</f>
        <v>10</v>
      </c>
      <c r="T675" s="1">
        <v>11.0115</v>
      </c>
      <c r="U675" s="1">
        <v>4</v>
      </c>
    </row>
    <row r="676" spans="2:21" ht="21" customHeight="1" x14ac:dyDescent="0.3">
      <c r="B676" s="5" t="s">
        <v>707</v>
      </c>
      <c r="C676" s="5" t="s">
        <v>23</v>
      </c>
      <c r="D676" s="5" t="s">
        <v>24</v>
      </c>
      <c r="E676" s="5" t="s">
        <v>1036</v>
      </c>
      <c r="F676" s="5" t="s">
        <v>1040</v>
      </c>
      <c r="G676" s="5" t="s">
        <v>25</v>
      </c>
      <c r="H676" s="5" t="s">
        <v>29</v>
      </c>
      <c r="I676" s="5" t="s">
        <v>20</v>
      </c>
      <c r="J676" s="5">
        <v>33.64</v>
      </c>
      <c r="K676" s="5">
        <v>8</v>
      </c>
      <c r="L676" s="5">
        <v>13.456</v>
      </c>
      <c r="M676" s="5">
        <v>282.57600000000002</v>
      </c>
      <c r="N676" s="6">
        <v>43511</v>
      </c>
      <c r="O676" s="7">
        <v>0.71527777777777779</v>
      </c>
      <c r="P676" s="5" t="s">
        <v>31</v>
      </c>
      <c r="Q676" s="5">
        <v>269.12</v>
      </c>
      <c r="R676" s="16">
        <f>Table1[[#This Row],[Selling Price]]-10</f>
        <v>259.12</v>
      </c>
      <c r="S676" s="18">
        <f>Table1[[#This Row],[Selling Price]]-Table1[[#This Row],[Cost Price]]</f>
        <v>10</v>
      </c>
      <c r="T676" s="5">
        <v>13.456</v>
      </c>
      <c r="U676" s="5">
        <v>9.3000000000000007</v>
      </c>
    </row>
    <row r="677" spans="2:21" ht="21" customHeight="1" x14ac:dyDescent="0.3">
      <c r="B677" s="1" t="s">
        <v>708</v>
      </c>
      <c r="C677" s="1" t="s">
        <v>16</v>
      </c>
      <c r="D677" s="1" t="s">
        <v>17</v>
      </c>
      <c r="E677" s="1" t="s">
        <v>1035</v>
      </c>
      <c r="F677" s="1" t="s">
        <v>1039</v>
      </c>
      <c r="G677" s="1" t="s">
        <v>25</v>
      </c>
      <c r="H677" s="1" t="s">
        <v>19</v>
      </c>
      <c r="I677" s="1" t="s">
        <v>26</v>
      </c>
      <c r="J677" s="1">
        <v>45.48</v>
      </c>
      <c r="K677" s="1">
        <v>10</v>
      </c>
      <c r="L677" s="1">
        <v>22.74</v>
      </c>
      <c r="M677" s="1">
        <v>477.54</v>
      </c>
      <c r="N677" s="2">
        <v>43468</v>
      </c>
      <c r="O677" s="3">
        <v>0.43194444444444446</v>
      </c>
      <c r="P677" s="1" t="s">
        <v>31</v>
      </c>
      <c r="Q677" s="1">
        <v>454.8</v>
      </c>
      <c r="R677" s="15">
        <f>Table1[[#This Row],[Selling Price]]-10</f>
        <v>444.8</v>
      </c>
      <c r="S677" s="17">
        <f>Table1[[#This Row],[Selling Price]]-Table1[[#This Row],[Cost Price]]</f>
        <v>10</v>
      </c>
      <c r="T677" s="1">
        <v>22.74</v>
      </c>
      <c r="U677" s="1">
        <v>4.8</v>
      </c>
    </row>
    <row r="678" spans="2:21" ht="21" customHeight="1" x14ac:dyDescent="0.3">
      <c r="B678" s="5" t="s">
        <v>709</v>
      </c>
      <c r="C678" s="5" t="s">
        <v>40</v>
      </c>
      <c r="D678" s="5" t="s">
        <v>41</v>
      </c>
      <c r="E678" s="5" t="s">
        <v>1037</v>
      </c>
      <c r="F678" s="5" t="s">
        <v>1039</v>
      </c>
      <c r="G678" s="5" t="s">
        <v>18</v>
      </c>
      <c r="H678" s="5" t="s">
        <v>29</v>
      </c>
      <c r="I678" s="5" t="s">
        <v>44</v>
      </c>
      <c r="J678" s="5">
        <v>83.77</v>
      </c>
      <c r="K678" s="5">
        <v>2</v>
      </c>
      <c r="L678" s="5">
        <v>8.3770000000000007</v>
      </c>
      <c r="M678" s="5">
        <v>175.917</v>
      </c>
      <c r="N678" s="6">
        <v>43520</v>
      </c>
      <c r="O678" s="7">
        <v>0.83124999999999993</v>
      </c>
      <c r="P678" s="5" t="s">
        <v>27</v>
      </c>
      <c r="Q678" s="5">
        <v>167.54</v>
      </c>
      <c r="R678" s="16">
        <f>Table1[[#This Row],[Selling Price]]-10</f>
        <v>157.54</v>
      </c>
      <c r="S678" s="18">
        <f>Table1[[#This Row],[Selling Price]]-Table1[[#This Row],[Cost Price]]</f>
        <v>10</v>
      </c>
      <c r="T678" s="5">
        <v>8.3770000000000007</v>
      </c>
      <c r="U678" s="5">
        <v>4.5999999999999996</v>
      </c>
    </row>
    <row r="679" spans="2:21" ht="21" customHeight="1" x14ac:dyDescent="0.3">
      <c r="B679" s="1" t="s">
        <v>710</v>
      </c>
      <c r="C679" s="1" t="s">
        <v>40</v>
      </c>
      <c r="D679" s="1" t="s">
        <v>41</v>
      </c>
      <c r="E679" s="1" t="s">
        <v>1037</v>
      </c>
      <c r="F679" s="1" t="s">
        <v>1039</v>
      </c>
      <c r="G679" s="1" t="s">
        <v>18</v>
      </c>
      <c r="H679" s="1" t="s">
        <v>19</v>
      </c>
      <c r="I679" s="1" t="s">
        <v>34</v>
      </c>
      <c r="J679" s="1">
        <v>64.08</v>
      </c>
      <c r="K679" s="1">
        <v>7</v>
      </c>
      <c r="L679" s="1">
        <v>22.428000000000001</v>
      </c>
      <c r="M679" s="1">
        <v>470.988</v>
      </c>
      <c r="N679" s="2">
        <v>43515</v>
      </c>
      <c r="O679" s="3">
        <v>0.81180555555555556</v>
      </c>
      <c r="P679" s="1" t="s">
        <v>31</v>
      </c>
      <c r="Q679" s="1">
        <v>448.56</v>
      </c>
      <c r="R679" s="15">
        <f>Table1[[#This Row],[Selling Price]]-10</f>
        <v>438.56</v>
      </c>
      <c r="S679" s="17">
        <f>Table1[[#This Row],[Selling Price]]-Table1[[#This Row],[Cost Price]]</f>
        <v>10</v>
      </c>
      <c r="T679" s="1">
        <v>22.428000000000001</v>
      </c>
      <c r="U679" s="1">
        <v>7.3</v>
      </c>
    </row>
    <row r="680" spans="2:21" ht="21" customHeight="1" x14ac:dyDescent="0.3">
      <c r="B680" s="5" t="s">
        <v>711</v>
      </c>
      <c r="C680" s="5" t="s">
        <v>16</v>
      </c>
      <c r="D680" s="5" t="s">
        <v>17</v>
      </c>
      <c r="E680" s="5" t="s">
        <v>1035</v>
      </c>
      <c r="F680" s="5" t="s">
        <v>1039</v>
      </c>
      <c r="G680" s="5" t="s">
        <v>18</v>
      </c>
      <c r="H680" s="5" t="s">
        <v>19</v>
      </c>
      <c r="I680" s="5" t="s">
        <v>42</v>
      </c>
      <c r="J680" s="5">
        <v>73.47</v>
      </c>
      <c r="K680" s="5">
        <v>4</v>
      </c>
      <c r="L680" s="5">
        <v>14.694000000000001</v>
      </c>
      <c r="M680" s="5">
        <v>308.57400000000001</v>
      </c>
      <c r="N680" s="6">
        <v>43519</v>
      </c>
      <c r="O680" s="7">
        <v>0.77083333333333337</v>
      </c>
      <c r="P680" s="5" t="s">
        <v>27</v>
      </c>
      <c r="Q680" s="5">
        <v>293.88</v>
      </c>
      <c r="R680" s="16">
        <f>Table1[[#This Row],[Selling Price]]-10</f>
        <v>283.88</v>
      </c>
      <c r="S680" s="18">
        <f>Table1[[#This Row],[Selling Price]]-Table1[[#This Row],[Cost Price]]</f>
        <v>10</v>
      </c>
      <c r="T680" s="5">
        <v>14.694000000000001</v>
      </c>
      <c r="U680" s="5">
        <v>6</v>
      </c>
    </row>
    <row r="681" spans="2:21" ht="21" customHeight="1" x14ac:dyDescent="0.3">
      <c r="B681" s="1" t="s">
        <v>712</v>
      </c>
      <c r="C681" s="1" t="s">
        <v>23</v>
      </c>
      <c r="D681" s="1" t="s">
        <v>24</v>
      </c>
      <c r="E681" s="1" t="s">
        <v>1036</v>
      </c>
      <c r="F681" s="1" t="s">
        <v>1040</v>
      </c>
      <c r="G681" s="1" t="s">
        <v>25</v>
      </c>
      <c r="H681" s="1" t="s">
        <v>29</v>
      </c>
      <c r="I681" s="1" t="s">
        <v>20</v>
      </c>
      <c r="J681" s="1">
        <v>58.95</v>
      </c>
      <c r="K681" s="1">
        <v>10</v>
      </c>
      <c r="L681" s="1">
        <v>29.475000000000001</v>
      </c>
      <c r="M681" s="1">
        <v>618.97500000000002</v>
      </c>
      <c r="N681" s="2">
        <v>43648</v>
      </c>
      <c r="O681" s="3">
        <v>0.6020833333333333</v>
      </c>
      <c r="P681" s="1" t="s">
        <v>21</v>
      </c>
      <c r="Q681" s="1">
        <v>589.5</v>
      </c>
      <c r="R681" s="15">
        <f>Table1[[#This Row],[Selling Price]]-10</f>
        <v>579.5</v>
      </c>
      <c r="S681" s="17">
        <f>Table1[[#This Row],[Selling Price]]-Table1[[#This Row],[Cost Price]]</f>
        <v>10</v>
      </c>
      <c r="T681" s="1">
        <v>29.475000000000001</v>
      </c>
      <c r="U681" s="1">
        <v>8.1</v>
      </c>
    </row>
    <row r="682" spans="2:21" ht="21" customHeight="1" x14ac:dyDescent="0.3">
      <c r="B682" s="5" t="s">
        <v>713</v>
      </c>
      <c r="C682" s="5" t="s">
        <v>16</v>
      </c>
      <c r="D682" s="5" t="s">
        <v>17</v>
      </c>
      <c r="E682" s="5" t="s">
        <v>1035</v>
      </c>
      <c r="F682" s="5" t="s">
        <v>1039</v>
      </c>
      <c r="G682" s="5" t="s">
        <v>18</v>
      </c>
      <c r="H682" s="5" t="s">
        <v>29</v>
      </c>
      <c r="I682" s="5" t="s">
        <v>42</v>
      </c>
      <c r="J682" s="5">
        <v>48.5</v>
      </c>
      <c r="K682" s="5">
        <v>6</v>
      </c>
      <c r="L682" s="5">
        <v>14.55</v>
      </c>
      <c r="M682" s="5">
        <v>305.55</v>
      </c>
      <c r="N682" s="6">
        <v>43770</v>
      </c>
      <c r="O682" s="7">
        <v>0.58124999999999993</v>
      </c>
      <c r="P682" s="5" t="s">
        <v>21</v>
      </c>
      <c r="Q682" s="5">
        <v>291</v>
      </c>
      <c r="R682" s="16">
        <f>Table1[[#This Row],[Selling Price]]-10</f>
        <v>281</v>
      </c>
      <c r="S682" s="18">
        <f>Table1[[#This Row],[Selling Price]]-Table1[[#This Row],[Cost Price]]</f>
        <v>10</v>
      </c>
      <c r="T682" s="5">
        <v>14.55</v>
      </c>
      <c r="U682" s="5">
        <v>9.4</v>
      </c>
    </row>
    <row r="683" spans="2:21" ht="21" customHeight="1" x14ac:dyDescent="0.3">
      <c r="B683" s="1" t="s">
        <v>714</v>
      </c>
      <c r="C683" s="1" t="s">
        <v>40</v>
      </c>
      <c r="D683" s="1" t="s">
        <v>41</v>
      </c>
      <c r="E683" s="1" t="s">
        <v>1037</v>
      </c>
      <c r="F683" s="1" t="s">
        <v>1039</v>
      </c>
      <c r="G683" s="1" t="s">
        <v>18</v>
      </c>
      <c r="H683" s="1" t="s">
        <v>19</v>
      </c>
      <c r="I683" s="1" t="s">
        <v>26</v>
      </c>
      <c r="J683" s="1">
        <v>39.479999999999997</v>
      </c>
      <c r="K683" s="1">
        <v>1</v>
      </c>
      <c r="L683" s="1">
        <v>1.974</v>
      </c>
      <c r="M683" s="1">
        <v>41.454000000000001</v>
      </c>
      <c r="N683" s="2">
        <v>43801</v>
      </c>
      <c r="O683" s="3">
        <v>0.82152777777777775</v>
      </c>
      <c r="P683" s="1" t="s">
        <v>27</v>
      </c>
      <c r="Q683" s="1">
        <v>39.479999999999997</v>
      </c>
      <c r="R683" s="15">
        <f>Table1[[#This Row],[Selling Price]]-10</f>
        <v>29.479999999999997</v>
      </c>
      <c r="S683" s="17">
        <f>Table1[[#This Row],[Selling Price]]-Table1[[#This Row],[Cost Price]]</f>
        <v>10</v>
      </c>
      <c r="T683" s="1">
        <v>1.974</v>
      </c>
      <c r="U683" s="1">
        <v>6.5</v>
      </c>
    </row>
    <row r="684" spans="2:21" ht="21" customHeight="1" x14ac:dyDescent="0.3">
      <c r="B684" s="5" t="s">
        <v>715</v>
      </c>
      <c r="C684" s="5" t="s">
        <v>40</v>
      </c>
      <c r="D684" s="5" t="s">
        <v>41</v>
      </c>
      <c r="E684" s="5" t="s">
        <v>1037</v>
      </c>
      <c r="F684" s="5" t="s">
        <v>1039</v>
      </c>
      <c r="G684" s="5" t="s">
        <v>25</v>
      </c>
      <c r="H684" s="5" t="s">
        <v>19</v>
      </c>
      <c r="I684" s="5" t="s">
        <v>34</v>
      </c>
      <c r="J684" s="5">
        <v>34.81</v>
      </c>
      <c r="K684" s="5">
        <v>1</v>
      </c>
      <c r="L684" s="5">
        <v>1.7404999999999999</v>
      </c>
      <c r="M684" s="5">
        <v>36.5505</v>
      </c>
      <c r="N684" s="6">
        <v>43479</v>
      </c>
      <c r="O684" s="7">
        <v>0.42430555555555555</v>
      </c>
      <c r="P684" s="5" t="s">
        <v>31</v>
      </c>
      <c r="Q684" s="5">
        <v>34.81</v>
      </c>
      <c r="R684" s="16">
        <f>Table1[[#This Row],[Selling Price]]-10</f>
        <v>24.810000000000002</v>
      </c>
      <c r="S684" s="18">
        <f>Table1[[#This Row],[Selling Price]]-Table1[[#This Row],[Cost Price]]</f>
        <v>10</v>
      </c>
      <c r="T684" s="5">
        <v>1.7404999999999999</v>
      </c>
      <c r="U684" s="5">
        <v>7</v>
      </c>
    </row>
    <row r="685" spans="2:21" ht="21" customHeight="1" x14ac:dyDescent="0.3">
      <c r="B685" s="1" t="s">
        <v>716</v>
      </c>
      <c r="C685" s="1" t="s">
        <v>23</v>
      </c>
      <c r="D685" s="1" t="s">
        <v>24</v>
      </c>
      <c r="E685" s="1" t="s">
        <v>1036</v>
      </c>
      <c r="F685" s="1" t="s">
        <v>1040</v>
      </c>
      <c r="G685" s="1" t="s">
        <v>25</v>
      </c>
      <c r="H685" s="1" t="s">
        <v>19</v>
      </c>
      <c r="I685" s="1" t="s">
        <v>44</v>
      </c>
      <c r="J685" s="1">
        <v>49.32</v>
      </c>
      <c r="K685" s="1">
        <v>6</v>
      </c>
      <c r="L685" s="1">
        <v>14.795999999999999</v>
      </c>
      <c r="M685" s="1">
        <v>310.71600000000001</v>
      </c>
      <c r="N685" s="2">
        <v>43709</v>
      </c>
      <c r="O685" s="3">
        <v>0.57361111111111118</v>
      </c>
      <c r="P685" s="1" t="s">
        <v>21</v>
      </c>
      <c r="Q685" s="1">
        <v>295.92</v>
      </c>
      <c r="R685" s="15">
        <f>Table1[[#This Row],[Selling Price]]-10</f>
        <v>285.92</v>
      </c>
      <c r="S685" s="17">
        <f>Table1[[#This Row],[Selling Price]]-Table1[[#This Row],[Cost Price]]</f>
        <v>10</v>
      </c>
      <c r="T685" s="1">
        <v>14.795999999999999</v>
      </c>
      <c r="U685" s="1">
        <v>7.1</v>
      </c>
    </row>
    <row r="686" spans="2:21" ht="21" customHeight="1" x14ac:dyDescent="0.3">
      <c r="B686" s="5" t="s">
        <v>717</v>
      </c>
      <c r="C686" s="5" t="s">
        <v>16</v>
      </c>
      <c r="D686" s="5" t="s">
        <v>17</v>
      </c>
      <c r="E686" s="5" t="s">
        <v>1035</v>
      </c>
      <c r="F686" s="5" t="s">
        <v>1039</v>
      </c>
      <c r="G686" s="5" t="s">
        <v>18</v>
      </c>
      <c r="H686" s="5" t="s">
        <v>29</v>
      </c>
      <c r="I686" s="5" t="s">
        <v>44</v>
      </c>
      <c r="J686" s="5">
        <v>21.48</v>
      </c>
      <c r="K686" s="5">
        <v>2</v>
      </c>
      <c r="L686" s="5">
        <v>2.1480000000000001</v>
      </c>
      <c r="M686" s="5">
        <v>45.107999999999997</v>
      </c>
      <c r="N686" s="6">
        <v>43523</v>
      </c>
      <c r="O686" s="7">
        <v>0.51527777777777783</v>
      </c>
      <c r="P686" s="5" t="s">
        <v>21</v>
      </c>
      <c r="Q686" s="5">
        <v>42.96</v>
      </c>
      <c r="R686" s="16">
        <f>Table1[[#This Row],[Selling Price]]-10</f>
        <v>32.96</v>
      </c>
      <c r="S686" s="18">
        <f>Table1[[#This Row],[Selling Price]]-Table1[[#This Row],[Cost Price]]</f>
        <v>10</v>
      </c>
      <c r="T686" s="5">
        <v>2.1480000000000001</v>
      </c>
      <c r="U686" s="5">
        <v>6.6</v>
      </c>
    </row>
    <row r="687" spans="2:21" ht="21" customHeight="1" x14ac:dyDescent="0.3">
      <c r="B687" s="1" t="s">
        <v>718</v>
      </c>
      <c r="C687" s="1" t="s">
        <v>40</v>
      </c>
      <c r="D687" s="1" t="s">
        <v>41</v>
      </c>
      <c r="E687" s="1" t="s">
        <v>1037</v>
      </c>
      <c r="F687" s="1" t="s">
        <v>1039</v>
      </c>
      <c r="G687" s="1" t="s">
        <v>18</v>
      </c>
      <c r="H687" s="1" t="s">
        <v>19</v>
      </c>
      <c r="I687" s="1" t="s">
        <v>34</v>
      </c>
      <c r="J687" s="1">
        <v>23.08</v>
      </c>
      <c r="K687" s="1">
        <v>6</v>
      </c>
      <c r="L687" s="1">
        <v>6.9240000000000004</v>
      </c>
      <c r="M687" s="1">
        <v>145.404</v>
      </c>
      <c r="N687" s="2">
        <v>43489</v>
      </c>
      <c r="O687" s="3">
        <v>0.80555555555555547</v>
      </c>
      <c r="P687" s="1" t="s">
        <v>21</v>
      </c>
      <c r="Q687" s="1">
        <v>138.47999999999999</v>
      </c>
      <c r="R687" s="15">
        <f>Table1[[#This Row],[Selling Price]]-10</f>
        <v>128.47999999999999</v>
      </c>
      <c r="S687" s="17">
        <f>Table1[[#This Row],[Selling Price]]-Table1[[#This Row],[Cost Price]]</f>
        <v>10</v>
      </c>
      <c r="T687" s="1">
        <v>6.9240000000000004</v>
      </c>
      <c r="U687" s="1">
        <v>4.9000000000000004</v>
      </c>
    </row>
    <row r="688" spans="2:21" ht="21" customHeight="1" x14ac:dyDescent="0.3">
      <c r="B688" s="5" t="s">
        <v>719</v>
      </c>
      <c r="C688" s="5" t="s">
        <v>40</v>
      </c>
      <c r="D688" s="5" t="s">
        <v>41</v>
      </c>
      <c r="E688" s="5" t="s">
        <v>1037</v>
      </c>
      <c r="F688" s="5" t="s">
        <v>1039</v>
      </c>
      <c r="G688" s="5" t="s">
        <v>18</v>
      </c>
      <c r="H688" s="5" t="s">
        <v>19</v>
      </c>
      <c r="I688" s="5" t="s">
        <v>30</v>
      </c>
      <c r="J688" s="5">
        <v>49.1</v>
      </c>
      <c r="K688" s="5">
        <v>2</v>
      </c>
      <c r="L688" s="5">
        <v>4.91</v>
      </c>
      <c r="M688" s="5">
        <v>103.11</v>
      </c>
      <c r="N688" s="6">
        <v>43678</v>
      </c>
      <c r="O688" s="7">
        <v>0.54027777777777775</v>
      </c>
      <c r="P688" s="5" t="s">
        <v>31</v>
      </c>
      <c r="Q688" s="5">
        <v>98.2</v>
      </c>
      <c r="R688" s="16">
        <f>Table1[[#This Row],[Selling Price]]-10</f>
        <v>88.2</v>
      </c>
      <c r="S688" s="18">
        <f>Table1[[#This Row],[Selling Price]]-Table1[[#This Row],[Cost Price]]</f>
        <v>10</v>
      </c>
      <c r="T688" s="5">
        <v>4.91</v>
      </c>
      <c r="U688" s="5">
        <v>6.4</v>
      </c>
    </row>
    <row r="689" spans="2:21" ht="21" customHeight="1" x14ac:dyDescent="0.3">
      <c r="B689" s="1" t="s">
        <v>720</v>
      </c>
      <c r="C689" s="1" t="s">
        <v>40</v>
      </c>
      <c r="D689" s="1" t="s">
        <v>41</v>
      </c>
      <c r="E689" s="1" t="s">
        <v>1037</v>
      </c>
      <c r="F689" s="1" t="s">
        <v>1039</v>
      </c>
      <c r="G689" s="1" t="s">
        <v>18</v>
      </c>
      <c r="H689" s="1" t="s">
        <v>19</v>
      </c>
      <c r="I689" s="1" t="s">
        <v>34</v>
      </c>
      <c r="J689" s="1">
        <v>64.83</v>
      </c>
      <c r="K689" s="1">
        <v>2</v>
      </c>
      <c r="L689" s="1">
        <v>6.4829999999999997</v>
      </c>
      <c r="M689" s="1">
        <v>136.143</v>
      </c>
      <c r="N689" s="2">
        <v>43678</v>
      </c>
      <c r="O689" s="3">
        <v>0.4993055555555555</v>
      </c>
      <c r="P689" s="1" t="s">
        <v>31</v>
      </c>
      <c r="Q689" s="1">
        <v>129.66</v>
      </c>
      <c r="R689" s="15">
        <f>Table1[[#This Row],[Selling Price]]-10</f>
        <v>119.66</v>
      </c>
      <c r="S689" s="17">
        <f>Table1[[#This Row],[Selling Price]]-Table1[[#This Row],[Cost Price]]</f>
        <v>10</v>
      </c>
      <c r="T689" s="1">
        <v>6.4829999999999997</v>
      </c>
      <c r="U689" s="1">
        <v>8</v>
      </c>
    </row>
    <row r="690" spans="2:21" ht="21" customHeight="1" x14ac:dyDescent="0.3">
      <c r="B690" s="5" t="s">
        <v>721</v>
      </c>
      <c r="C690" s="5" t="s">
        <v>16</v>
      </c>
      <c r="D690" s="5" t="s">
        <v>17</v>
      </c>
      <c r="E690" s="5" t="s">
        <v>1035</v>
      </c>
      <c r="F690" s="5" t="s">
        <v>1039</v>
      </c>
      <c r="G690" s="5" t="s">
        <v>18</v>
      </c>
      <c r="H690" s="5" t="s">
        <v>29</v>
      </c>
      <c r="I690" s="5" t="s">
        <v>30</v>
      </c>
      <c r="J690" s="5">
        <v>63.56</v>
      </c>
      <c r="K690" s="5">
        <v>10</v>
      </c>
      <c r="L690" s="5">
        <v>31.78</v>
      </c>
      <c r="M690" s="5">
        <v>667.38</v>
      </c>
      <c r="N690" s="6">
        <v>43481</v>
      </c>
      <c r="O690" s="7">
        <v>0.74930555555555556</v>
      </c>
      <c r="P690" s="5" t="s">
        <v>27</v>
      </c>
      <c r="Q690" s="5">
        <v>635.6</v>
      </c>
      <c r="R690" s="16">
        <f>Table1[[#This Row],[Selling Price]]-10</f>
        <v>625.6</v>
      </c>
      <c r="S690" s="18">
        <f>Table1[[#This Row],[Selling Price]]-Table1[[#This Row],[Cost Price]]</f>
        <v>10</v>
      </c>
      <c r="T690" s="5">
        <v>31.78</v>
      </c>
      <c r="U690" s="5">
        <v>4.3</v>
      </c>
    </row>
    <row r="691" spans="2:21" ht="21" customHeight="1" x14ac:dyDescent="0.3">
      <c r="B691" s="1" t="s">
        <v>722</v>
      </c>
      <c r="C691" s="1" t="s">
        <v>23</v>
      </c>
      <c r="D691" s="1" t="s">
        <v>24</v>
      </c>
      <c r="E691" s="1" t="s">
        <v>1036</v>
      </c>
      <c r="F691" s="1" t="s">
        <v>1040</v>
      </c>
      <c r="G691" s="1" t="s">
        <v>18</v>
      </c>
      <c r="H691" s="1" t="s">
        <v>29</v>
      </c>
      <c r="I691" s="1" t="s">
        <v>34</v>
      </c>
      <c r="J691" s="1">
        <v>72.88</v>
      </c>
      <c r="K691" s="1">
        <v>2</v>
      </c>
      <c r="L691" s="1">
        <v>7.2880000000000003</v>
      </c>
      <c r="M691" s="1">
        <v>153.048</v>
      </c>
      <c r="N691" s="2">
        <v>43537</v>
      </c>
      <c r="O691" s="3">
        <v>0.53541666666666665</v>
      </c>
      <c r="P691" s="1" t="s">
        <v>27</v>
      </c>
      <c r="Q691" s="1">
        <v>145.76</v>
      </c>
      <c r="R691" s="15">
        <f>Table1[[#This Row],[Selling Price]]-10</f>
        <v>135.76</v>
      </c>
      <c r="S691" s="17">
        <f>Table1[[#This Row],[Selling Price]]-Table1[[#This Row],[Cost Price]]</f>
        <v>10</v>
      </c>
      <c r="T691" s="1">
        <v>7.2880000000000003</v>
      </c>
      <c r="U691" s="1">
        <v>6.1</v>
      </c>
    </row>
    <row r="692" spans="2:21" ht="21" customHeight="1" x14ac:dyDescent="0.3">
      <c r="B692" s="5" t="s">
        <v>723</v>
      </c>
      <c r="C692" s="5" t="s">
        <v>16</v>
      </c>
      <c r="D692" s="5" t="s">
        <v>17</v>
      </c>
      <c r="E692" s="5" t="s">
        <v>1035</v>
      </c>
      <c r="F692" s="5" t="s">
        <v>1039</v>
      </c>
      <c r="G692" s="5" t="s">
        <v>25</v>
      </c>
      <c r="H692" s="5" t="s">
        <v>19</v>
      </c>
      <c r="I692" s="5" t="s">
        <v>42</v>
      </c>
      <c r="J692" s="5">
        <v>67.099999999999994</v>
      </c>
      <c r="K692" s="5">
        <v>3</v>
      </c>
      <c r="L692" s="5">
        <v>10.065</v>
      </c>
      <c r="M692" s="5">
        <v>211.36500000000001</v>
      </c>
      <c r="N692" s="6">
        <v>43511</v>
      </c>
      <c r="O692" s="7">
        <v>0.44166666666666665</v>
      </c>
      <c r="P692" s="5" t="s">
        <v>27</v>
      </c>
      <c r="Q692" s="5">
        <v>201.3</v>
      </c>
      <c r="R692" s="16">
        <f>Table1[[#This Row],[Selling Price]]-10</f>
        <v>191.3</v>
      </c>
      <c r="S692" s="18">
        <f>Table1[[#This Row],[Selling Price]]-Table1[[#This Row],[Cost Price]]</f>
        <v>10</v>
      </c>
      <c r="T692" s="5">
        <v>10.065</v>
      </c>
      <c r="U692" s="5">
        <v>7.5</v>
      </c>
    </row>
    <row r="693" spans="2:21" ht="21" customHeight="1" x14ac:dyDescent="0.3">
      <c r="B693" s="1" t="s">
        <v>724</v>
      </c>
      <c r="C693" s="1" t="s">
        <v>23</v>
      </c>
      <c r="D693" s="1" t="s">
        <v>24</v>
      </c>
      <c r="E693" s="1" t="s">
        <v>1036</v>
      </c>
      <c r="F693" s="1" t="s">
        <v>1040</v>
      </c>
      <c r="G693" s="1" t="s">
        <v>18</v>
      </c>
      <c r="H693" s="1" t="s">
        <v>19</v>
      </c>
      <c r="I693" s="1" t="s">
        <v>34</v>
      </c>
      <c r="J693" s="1">
        <v>70.19</v>
      </c>
      <c r="K693" s="1">
        <v>9</v>
      </c>
      <c r="L693" s="1">
        <v>31.5855</v>
      </c>
      <c r="M693" s="1">
        <v>663.29549999999995</v>
      </c>
      <c r="N693" s="2">
        <v>43490</v>
      </c>
      <c r="O693" s="3">
        <v>0.56805555555555554</v>
      </c>
      <c r="P693" s="1" t="s">
        <v>27</v>
      </c>
      <c r="Q693" s="1">
        <v>631.71</v>
      </c>
      <c r="R693" s="15">
        <f>Table1[[#This Row],[Selling Price]]-10</f>
        <v>621.71</v>
      </c>
      <c r="S693" s="17">
        <f>Table1[[#This Row],[Selling Price]]-Table1[[#This Row],[Cost Price]]</f>
        <v>10</v>
      </c>
      <c r="T693" s="1">
        <v>31.5855</v>
      </c>
      <c r="U693" s="1">
        <v>6.7</v>
      </c>
    </row>
    <row r="694" spans="2:21" ht="21" customHeight="1" x14ac:dyDescent="0.3">
      <c r="B694" s="5" t="s">
        <v>725</v>
      </c>
      <c r="C694" s="5" t="s">
        <v>23</v>
      </c>
      <c r="D694" s="5" t="s">
        <v>24</v>
      </c>
      <c r="E694" s="5" t="s">
        <v>1036</v>
      </c>
      <c r="F694" s="5" t="s">
        <v>1040</v>
      </c>
      <c r="G694" s="5" t="s">
        <v>18</v>
      </c>
      <c r="H694" s="5" t="s">
        <v>29</v>
      </c>
      <c r="I694" s="5" t="s">
        <v>42</v>
      </c>
      <c r="J694" s="5">
        <v>55.04</v>
      </c>
      <c r="K694" s="5">
        <v>7</v>
      </c>
      <c r="L694" s="5">
        <v>19.263999999999999</v>
      </c>
      <c r="M694" s="5">
        <v>404.54399999999998</v>
      </c>
      <c r="N694" s="6">
        <v>43802</v>
      </c>
      <c r="O694" s="7">
        <v>0.81874999999999998</v>
      </c>
      <c r="P694" s="5" t="s">
        <v>21</v>
      </c>
      <c r="Q694" s="5">
        <v>385.28</v>
      </c>
      <c r="R694" s="16">
        <f>Table1[[#This Row],[Selling Price]]-10</f>
        <v>375.28</v>
      </c>
      <c r="S694" s="18">
        <f>Table1[[#This Row],[Selling Price]]-Table1[[#This Row],[Cost Price]]</f>
        <v>10</v>
      </c>
      <c r="T694" s="5">
        <v>19.263999999999999</v>
      </c>
      <c r="U694" s="5">
        <v>5.2</v>
      </c>
    </row>
    <row r="695" spans="2:21" ht="21" customHeight="1" x14ac:dyDescent="0.3">
      <c r="B695" s="1" t="s">
        <v>726</v>
      </c>
      <c r="C695" s="1" t="s">
        <v>16</v>
      </c>
      <c r="D695" s="1" t="s">
        <v>17</v>
      </c>
      <c r="E695" s="1" t="s">
        <v>1035</v>
      </c>
      <c r="F695" s="1" t="s">
        <v>1039</v>
      </c>
      <c r="G695" s="1" t="s">
        <v>18</v>
      </c>
      <c r="H695" s="1" t="s">
        <v>29</v>
      </c>
      <c r="I695" s="1" t="s">
        <v>20</v>
      </c>
      <c r="J695" s="1">
        <v>48.63</v>
      </c>
      <c r="K695" s="1">
        <v>10</v>
      </c>
      <c r="L695" s="1">
        <v>24.315000000000001</v>
      </c>
      <c r="M695" s="1">
        <v>510.61500000000001</v>
      </c>
      <c r="N695" s="2">
        <v>43558</v>
      </c>
      <c r="O695" s="3">
        <v>0.53055555555555556</v>
      </c>
      <c r="P695" s="1" t="s">
        <v>27</v>
      </c>
      <c r="Q695" s="1">
        <v>486.3</v>
      </c>
      <c r="R695" s="15">
        <f>Table1[[#This Row],[Selling Price]]-10</f>
        <v>476.3</v>
      </c>
      <c r="S695" s="17">
        <f>Table1[[#This Row],[Selling Price]]-Table1[[#This Row],[Cost Price]]</f>
        <v>10</v>
      </c>
      <c r="T695" s="1">
        <v>24.315000000000001</v>
      </c>
      <c r="U695" s="1">
        <v>8.8000000000000007</v>
      </c>
    </row>
    <row r="696" spans="2:21" ht="21" customHeight="1" x14ac:dyDescent="0.3">
      <c r="B696" s="5" t="s">
        <v>727</v>
      </c>
      <c r="C696" s="5" t="s">
        <v>23</v>
      </c>
      <c r="D696" s="5" t="s">
        <v>24</v>
      </c>
      <c r="E696" s="5" t="s">
        <v>1036</v>
      </c>
      <c r="F696" s="5" t="s">
        <v>1040</v>
      </c>
      <c r="G696" s="5" t="s">
        <v>18</v>
      </c>
      <c r="H696" s="5" t="s">
        <v>19</v>
      </c>
      <c r="I696" s="5" t="s">
        <v>44</v>
      </c>
      <c r="J696" s="5">
        <v>73.38</v>
      </c>
      <c r="K696" s="5">
        <v>7</v>
      </c>
      <c r="L696" s="5">
        <v>25.683</v>
      </c>
      <c r="M696" s="5">
        <v>539.34299999999996</v>
      </c>
      <c r="N696" s="6">
        <v>43740</v>
      </c>
      <c r="O696" s="7">
        <v>0.5805555555555556</v>
      </c>
      <c r="P696" s="5" t="s">
        <v>27</v>
      </c>
      <c r="Q696" s="5">
        <v>513.66</v>
      </c>
      <c r="R696" s="16">
        <f>Table1[[#This Row],[Selling Price]]-10</f>
        <v>503.65999999999997</v>
      </c>
      <c r="S696" s="18">
        <f>Table1[[#This Row],[Selling Price]]-Table1[[#This Row],[Cost Price]]</f>
        <v>10</v>
      </c>
      <c r="T696" s="5">
        <v>25.683</v>
      </c>
      <c r="U696" s="5">
        <v>9.5</v>
      </c>
    </row>
    <row r="697" spans="2:21" ht="21" customHeight="1" x14ac:dyDescent="0.3">
      <c r="B697" s="1" t="s">
        <v>728</v>
      </c>
      <c r="C697" s="1" t="s">
        <v>23</v>
      </c>
      <c r="D697" s="1" t="s">
        <v>24</v>
      </c>
      <c r="E697" s="1" t="s">
        <v>1036</v>
      </c>
      <c r="F697" s="1" t="s">
        <v>1040</v>
      </c>
      <c r="G697" s="1" t="s">
        <v>25</v>
      </c>
      <c r="H697" s="1" t="s">
        <v>19</v>
      </c>
      <c r="I697" s="1" t="s">
        <v>42</v>
      </c>
      <c r="J697" s="1">
        <v>52.6</v>
      </c>
      <c r="K697" s="1">
        <v>9</v>
      </c>
      <c r="L697" s="1">
        <v>23.67</v>
      </c>
      <c r="M697" s="1">
        <v>497.07</v>
      </c>
      <c r="N697" s="2">
        <v>43481</v>
      </c>
      <c r="O697" s="3">
        <v>0.61249999999999993</v>
      </c>
      <c r="P697" s="1" t="s">
        <v>27</v>
      </c>
      <c r="Q697" s="1">
        <v>473.4</v>
      </c>
      <c r="R697" s="15">
        <f>Table1[[#This Row],[Selling Price]]-10</f>
        <v>463.4</v>
      </c>
      <c r="S697" s="17">
        <f>Table1[[#This Row],[Selling Price]]-Table1[[#This Row],[Cost Price]]</f>
        <v>10</v>
      </c>
      <c r="T697" s="1">
        <v>23.67</v>
      </c>
      <c r="U697" s="1">
        <v>7.6</v>
      </c>
    </row>
    <row r="698" spans="2:21" ht="21" customHeight="1" x14ac:dyDescent="0.3">
      <c r="B698" s="5" t="s">
        <v>729</v>
      </c>
      <c r="C698" s="5" t="s">
        <v>16</v>
      </c>
      <c r="D698" s="5" t="s">
        <v>17</v>
      </c>
      <c r="E698" s="5" t="s">
        <v>1035</v>
      </c>
      <c r="F698" s="5" t="s">
        <v>1039</v>
      </c>
      <c r="G698" s="5" t="s">
        <v>18</v>
      </c>
      <c r="H698" s="5" t="s">
        <v>19</v>
      </c>
      <c r="I698" s="5" t="s">
        <v>30</v>
      </c>
      <c r="J698" s="5">
        <v>87.37</v>
      </c>
      <c r="K698" s="5">
        <v>5</v>
      </c>
      <c r="L698" s="5">
        <v>21.842500000000001</v>
      </c>
      <c r="M698" s="5">
        <v>458.6925</v>
      </c>
      <c r="N698" s="6">
        <v>43494</v>
      </c>
      <c r="O698" s="7">
        <v>0.82291666666666663</v>
      </c>
      <c r="P698" s="5" t="s">
        <v>27</v>
      </c>
      <c r="Q698" s="5">
        <v>436.85</v>
      </c>
      <c r="R698" s="16">
        <f>Table1[[#This Row],[Selling Price]]-10</f>
        <v>426.85</v>
      </c>
      <c r="S698" s="18">
        <f>Table1[[#This Row],[Selling Price]]-Table1[[#This Row],[Cost Price]]</f>
        <v>10</v>
      </c>
      <c r="T698" s="5">
        <v>21.842500000000001</v>
      </c>
      <c r="U698" s="5">
        <v>6.6</v>
      </c>
    </row>
    <row r="699" spans="2:21" ht="21" customHeight="1" x14ac:dyDescent="0.3">
      <c r="B699" s="1" t="s">
        <v>730</v>
      </c>
      <c r="C699" s="1" t="s">
        <v>16</v>
      </c>
      <c r="D699" s="1" t="s">
        <v>17</v>
      </c>
      <c r="E699" s="1" t="s">
        <v>1035</v>
      </c>
      <c r="F699" s="1" t="s">
        <v>1039</v>
      </c>
      <c r="G699" s="1" t="s">
        <v>18</v>
      </c>
      <c r="H699" s="1" t="s">
        <v>19</v>
      </c>
      <c r="I699" s="1" t="s">
        <v>34</v>
      </c>
      <c r="J699" s="1">
        <v>27.04</v>
      </c>
      <c r="K699" s="1">
        <v>4</v>
      </c>
      <c r="L699" s="1">
        <v>5.4080000000000004</v>
      </c>
      <c r="M699" s="1">
        <v>113.568</v>
      </c>
      <c r="N699" s="2">
        <v>43466</v>
      </c>
      <c r="O699" s="3">
        <v>0.85138888888888886</v>
      </c>
      <c r="P699" s="1" t="s">
        <v>21</v>
      </c>
      <c r="Q699" s="1">
        <v>108.16</v>
      </c>
      <c r="R699" s="15">
        <f>Table1[[#This Row],[Selling Price]]-10</f>
        <v>98.16</v>
      </c>
      <c r="S699" s="17">
        <f>Table1[[#This Row],[Selling Price]]-Table1[[#This Row],[Cost Price]]</f>
        <v>10</v>
      </c>
      <c r="T699" s="1">
        <v>5.4080000000000004</v>
      </c>
      <c r="U699" s="1">
        <v>6.9</v>
      </c>
    </row>
    <row r="700" spans="2:21" ht="21" customHeight="1" x14ac:dyDescent="0.3">
      <c r="B700" s="5" t="s">
        <v>731</v>
      </c>
      <c r="C700" s="5" t="s">
        <v>40</v>
      </c>
      <c r="D700" s="5" t="s">
        <v>41</v>
      </c>
      <c r="E700" s="5" t="s">
        <v>1037</v>
      </c>
      <c r="F700" s="5" t="s">
        <v>1039</v>
      </c>
      <c r="G700" s="5" t="s">
        <v>25</v>
      </c>
      <c r="H700" s="5" t="s">
        <v>29</v>
      </c>
      <c r="I700" s="5" t="s">
        <v>30</v>
      </c>
      <c r="J700" s="5">
        <v>62.19</v>
      </c>
      <c r="K700" s="5">
        <v>4</v>
      </c>
      <c r="L700" s="5">
        <v>12.438000000000001</v>
      </c>
      <c r="M700" s="5">
        <v>261.19799999999998</v>
      </c>
      <c r="N700" s="6">
        <v>43617</v>
      </c>
      <c r="O700" s="7">
        <v>0.82361111111111107</v>
      </c>
      <c r="P700" s="5" t="s">
        <v>21</v>
      </c>
      <c r="Q700" s="5">
        <v>248.76</v>
      </c>
      <c r="R700" s="16">
        <f>Table1[[#This Row],[Selling Price]]-10</f>
        <v>238.76</v>
      </c>
      <c r="S700" s="18">
        <f>Table1[[#This Row],[Selling Price]]-Table1[[#This Row],[Cost Price]]</f>
        <v>10</v>
      </c>
      <c r="T700" s="5">
        <v>12.438000000000001</v>
      </c>
      <c r="U700" s="5">
        <v>4.3</v>
      </c>
    </row>
    <row r="701" spans="2:21" ht="21" customHeight="1" x14ac:dyDescent="0.3">
      <c r="B701" s="1" t="s">
        <v>732</v>
      </c>
      <c r="C701" s="1" t="s">
        <v>16</v>
      </c>
      <c r="D701" s="1" t="s">
        <v>17</v>
      </c>
      <c r="E701" s="1" t="s">
        <v>1035</v>
      </c>
      <c r="F701" s="1" t="s">
        <v>1039</v>
      </c>
      <c r="G701" s="1" t="s">
        <v>18</v>
      </c>
      <c r="H701" s="1" t="s">
        <v>29</v>
      </c>
      <c r="I701" s="1" t="s">
        <v>26</v>
      </c>
      <c r="J701" s="1">
        <v>69.58</v>
      </c>
      <c r="K701" s="1">
        <v>9</v>
      </c>
      <c r="L701" s="1">
        <v>31.311</v>
      </c>
      <c r="M701" s="1">
        <v>657.53099999999995</v>
      </c>
      <c r="N701" s="2">
        <v>43515</v>
      </c>
      <c r="O701" s="3">
        <v>0.81805555555555554</v>
      </c>
      <c r="P701" s="1" t="s">
        <v>31</v>
      </c>
      <c r="Q701" s="1">
        <v>626.22</v>
      </c>
      <c r="R701" s="15">
        <f>Table1[[#This Row],[Selling Price]]-10</f>
        <v>616.22</v>
      </c>
      <c r="S701" s="17">
        <f>Table1[[#This Row],[Selling Price]]-Table1[[#This Row],[Cost Price]]</f>
        <v>10</v>
      </c>
      <c r="T701" s="1">
        <v>31.311</v>
      </c>
      <c r="U701" s="1">
        <v>7.8</v>
      </c>
    </row>
    <row r="702" spans="2:21" ht="21" customHeight="1" x14ac:dyDescent="0.3">
      <c r="B702" s="5" t="s">
        <v>733</v>
      </c>
      <c r="C702" s="5" t="s">
        <v>23</v>
      </c>
      <c r="D702" s="5" t="s">
        <v>24</v>
      </c>
      <c r="E702" s="5" t="s">
        <v>1036</v>
      </c>
      <c r="F702" s="5" t="s">
        <v>1040</v>
      </c>
      <c r="G702" s="5" t="s">
        <v>25</v>
      </c>
      <c r="H702" s="5" t="s">
        <v>29</v>
      </c>
      <c r="I702" s="5" t="s">
        <v>30</v>
      </c>
      <c r="J702" s="5">
        <v>97.5</v>
      </c>
      <c r="K702" s="5">
        <v>10</v>
      </c>
      <c r="L702" s="5">
        <v>48.75</v>
      </c>
      <c r="M702" s="5">
        <v>1023.75</v>
      </c>
      <c r="N702" s="6">
        <v>43800</v>
      </c>
      <c r="O702" s="7">
        <v>0.6791666666666667</v>
      </c>
      <c r="P702" s="5" t="s">
        <v>21</v>
      </c>
      <c r="Q702" s="5">
        <v>975</v>
      </c>
      <c r="R702" s="16">
        <f>Table1[[#This Row],[Selling Price]]-10</f>
        <v>965</v>
      </c>
      <c r="S702" s="18">
        <f>Table1[[#This Row],[Selling Price]]-Table1[[#This Row],[Cost Price]]</f>
        <v>10</v>
      </c>
      <c r="T702" s="5">
        <v>48.75</v>
      </c>
      <c r="U702" s="5">
        <v>8</v>
      </c>
    </row>
    <row r="703" spans="2:21" ht="21" customHeight="1" x14ac:dyDescent="0.3">
      <c r="B703" s="1" t="s">
        <v>734</v>
      </c>
      <c r="C703" s="1" t="s">
        <v>23</v>
      </c>
      <c r="D703" s="1" t="s">
        <v>24</v>
      </c>
      <c r="E703" s="1" t="s">
        <v>1036</v>
      </c>
      <c r="F703" s="1" t="s">
        <v>1040</v>
      </c>
      <c r="G703" s="1" t="s">
        <v>25</v>
      </c>
      <c r="H703" s="1" t="s">
        <v>19</v>
      </c>
      <c r="I703" s="1" t="s">
        <v>44</v>
      </c>
      <c r="J703" s="1">
        <v>60.41</v>
      </c>
      <c r="K703" s="1">
        <v>8</v>
      </c>
      <c r="L703" s="1">
        <v>24.164000000000001</v>
      </c>
      <c r="M703" s="1">
        <v>507.44400000000002</v>
      </c>
      <c r="N703" s="2">
        <v>43648</v>
      </c>
      <c r="O703" s="3">
        <v>0.51597222222222217</v>
      </c>
      <c r="P703" s="1" t="s">
        <v>21</v>
      </c>
      <c r="Q703" s="1">
        <v>483.28</v>
      </c>
      <c r="R703" s="15">
        <f>Table1[[#This Row],[Selling Price]]-10</f>
        <v>473.28</v>
      </c>
      <c r="S703" s="17">
        <f>Table1[[#This Row],[Selling Price]]-Table1[[#This Row],[Cost Price]]</f>
        <v>10</v>
      </c>
      <c r="T703" s="1">
        <v>24.164000000000001</v>
      </c>
      <c r="U703" s="1">
        <v>9.6</v>
      </c>
    </row>
    <row r="704" spans="2:21" ht="21" customHeight="1" x14ac:dyDescent="0.3">
      <c r="B704" s="5" t="s">
        <v>735</v>
      </c>
      <c r="C704" s="5" t="s">
        <v>40</v>
      </c>
      <c r="D704" s="5" t="s">
        <v>41</v>
      </c>
      <c r="E704" s="5" t="s">
        <v>1037</v>
      </c>
      <c r="F704" s="5" t="s">
        <v>1039</v>
      </c>
      <c r="G704" s="5" t="s">
        <v>25</v>
      </c>
      <c r="H704" s="5" t="s">
        <v>29</v>
      </c>
      <c r="I704" s="5" t="s">
        <v>42</v>
      </c>
      <c r="J704" s="5">
        <v>32.32</v>
      </c>
      <c r="K704" s="5">
        <v>3</v>
      </c>
      <c r="L704" s="5">
        <v>4.8479999999999999</v>
      </c>
      <c r="M704" s="5">
        <v>101.80800000000001</v>
      </c>
      <c r="N704" s="6">
        <v>43551</v>
      </c>
      <c r="O704" s="7">
        <v>0.7993055555555556</v>
      </c>
      <c r="P704" s="5" t="s">
        <v>31</v>
      </c>
      <c r="Q704" s="5">
        <v>96.96</v>
      </c>
      <c r="R704" s="16">
        <f>Table1[[#This Row],[Selling Price]]-10</f>
        <v>86.96</v>
      </c>
      <c r="S704" s="18">
        <f>Table1[[#This Row],[Selling Price]]-Table1[[#This Row],[Cost Price]]</f>
        <v>10</v>
      </c>
      <c r="T704" s="5">
        <v>4.8479999999999999</v>
      </c>
      <c r="U704" s="5">
        <v>4.3</v>
      </c>
    </row>
    <row r="705" spans="2:21" ht="21" customHeight="1" x14ac:dyDescent="0.3">
      <c r="B705" s="1" t="s">
        <v>736</v>
      </c>
      <c r="C705" s="1" t="s">
        <v>40</v>
      </c>
      <c r="D705" s="1" t="s">
        <v>41</v>
      </c>
      <c r="E705" s="1" t="s">
        <v>1037</v>
      </c>
      <c r="F705" s="1" t="s">
        <v>1039</v>
      </c>
      <c r="G705" s="1" t="s">
        <v>18</v>
      </c>
      <c r="H705" s="1" t="s">
        <v>19</v>
      </c>
      <c r="I705" s="1" t="s">
        <v>44</v>
      </c>
      <c r="J705" s="1">
        <v>19.77</v>
      </c>
      <c r="K705" s="1">
        <v>10</v>
      </c>
      <c r="L705" s="1">
        <v>9.8849999999999998</v>
      </c>
      <c r="M705" s="1">
        <v>207.58500000000001</v>
      </c>
      <c r="N705" s="2">
        <v>43523</v>
      </c>
      <c r="O705" s="3">
        <v>0.7895833333333333</v>
      </c>
      <c r="P705" s="1" t="s">
        <v>31</v>
      </c>
      <c r="Q705" s="1">
        <v>197.7</v>
      </c>
      <c r="R705" s="15">
        <f>Table1[[#This Row],[Selling Price]]-10</f>
        <v>187.7</v>
      </c>
      <c r="S705" s="17">
        <f>Table1[[#This Row],[Selling Price]]-Table1[[#This Row],[Cost Price]]</f>
        <v>10</v>
      </c>
      <c r="T705" s="1">
        <v>9.8849999999999998</v>
      </c>
      <c r="U705" s="1">
        <v>5</v>
      </c>
    </row>
    <row r="706" spans="2:21" ht="21" customHeight="1" x14ac:dyDescent="0.3">
      <c r="B706" s="5" t="s">
        <v>737</v>
      </c>
      <c r="C706" s="5" t="s">
        <v>40</v>
      </c>
      <c r="D706" s="5" t="s">
        <v>41</v>
      </c>
      <c r="E706" s="5" t="s">
        <v>1037</v>
      </c>
      <c r="F706" s="5" t="s">
        <v>1039</v>
      </c>
      <c r="G706" s="5" t="s">
        <v>18</v>
      </c>
      <c r="H706" s="5" t="s">
        <v>29</v>
      </c>
      <c r="I706" s="5" t="s">
        <v>20</v>
      </c>
      <c r="J706" s="5">
        <v>80.47</v>
      </c>
      <c r="K706" s="5">
        <v>9</v>
      </c>
      <c r="L706" s="5">
        <v>36.211500000000001</v>
      </c>
      <c r="M706" s="5">
        <v>760.44150000000002</v>
      </c>
      <c r="N706" s="6">
        <v>43617</v>
      </c>
      <c r="O706" s="7">
        <v>0.47083333333333338</v>
      </c>
      <c r="P706" s="5" t="s">
        <v>27</v>
      </c>
      <c r="Q706" s="5">
        <v>724.23</v>
      </c>
      <c r="R706" s="16">
        <f>Table1[[#This Row],[Selling Price]]-10</f>
        <v>714.23</v>
      </c>
      <c r="S706" s="18">
        <f>Table1[[#This Row],[Selling Price]]-Table1[[#This Row],[Cost Price]]</f>
        <v>10</v>
      </c>
      <c r="T706" s="5">
        <v>36.211500000000001</v>
      </c>
      <c r="U706" s="5">
        <v>9.1999999999999993</v>
      </c>
    </row>
    <row r="707" spans="2:21" ht="21" customHeight="1" x14ac:dyDescent="0.3">
      <c r="B707" s="1" t="s">
        <v>738</v>
      </c>
      <c r="C707" s="1" t="s">
        <v>40</v>
      </c>
      <c r="D707" s="1" t="s">
        <v>41</v>
      </c>
      <c r="E707" s="1" t="s">
        <v>1037</v>
      </c>
      <c r="F707" s="1" t="s">
        <v>1039</v>
      </c>
      <c r="G707" s="1" t="s">
        <v>18</v>
      </c>
      <c r="H707" s="1" t="s">
        <v>19</v>
      </c>
      <c r="I707" s="1" t="s">
        <v>30</v>
      </c>
      <c r="J707" s="1">
        <v>88.39</v>
      </c>
      <c r="K707" s="1">
        <v>9</v>
      </c>
      <c r="L707" s="1">
        <v>39.775500000000001</v>
      </c>
      <c r="M707" s="1">
        <v>835.28549999999996</v>
      </c>
      <c r="N707" s="2">
        <v>43499</v>
      </c>
      <c r="O707" s="3">
        <v>0.52777777777777779</v>
      </c>
      <c r="P707" s="1" t="s">
        <v>27</v>
      </c>
      <c r="Q707" s="1">
        <v>795.51</v>
      </c>
      <c r="R707" s="15">
        <f>Table1[[#This Row],[Selling Price]]-10</f>
        <v>785.51</v>
      </c>
      <c r="S707" s="17">
        <f>Table1[[#This Row],[Selling Price]]-Table1[[#This Row],[Cost Price]]</f>
        <v>10</v>
      </c>
      <c r="T707" s="1">
        <v>39.775500000000001</v>
      </c>
      <c r="U707" s="1">
        <v>6.3</v>
      </c>
    </row>
    <row r="708" spans="2:21" ht="21" customHeight="1" x14ac:dyDescent="0.3">
      <c r="B708" s="5" t="s">
        <v>739</v>
      </c>
      <c r="C708" s="5" t="s">
        <v>40</v>
      </c>
      <c r="D708" s="5" t="s">
        <v>41</v>
      </c>
      <c r="E708" s="5" t="s">
        <v>1037</v>
      </c>
      <c r="F708" s="5" t="s">
        <v>1039</v>
      </c>
      <c r="G708" s="5" t="s">
        <v>25</v>
      </c>
      <c r="H708" s="5" t="s">
        <v>29</v>
      </c>
      <c r="I708" s="5" t="s">
        <v>20</v>
      </c>
      <c r="J708" s="5">
        <v>71.77</v>
      </c>
      <c r="K708" s="5">
        <v>7</v>
      </c>
      <c r="L708" s="5">
        <v>25.119499999999999</v>
      </c>
      <c r="M708" s="5">
        <v>527.5095</v>
      </c>
      <c r="N708" s="6">
        <v>43553</v>
      </c>
      <c r="O708" s="7">
        <v>0.58750000000000002</v>
      </c>
      <c r="P708" s="5" t="s">
        <v>27</v>
      </c>
      <c r="Q708" s="5">
        <v>502.39</v>
      </c>
      <c r="R708" s="16">
        <f>Table1[[#This Row],[Selling Price]]-10</f>
        <v>492.39</v>
      </c>
      <c r="S708" s="18">
        <f>Table1[[#This Row],[Selling Price]]-Table1[[#This Row],[Cost Price]]</f>
        <v>10</v>
      </c>
      <c r="T708" s="5">
        <v>25.119499999999999</v>
      </c>
      <c r="U708" s="5">
        <v>8.9</v>
      </c>
    </row>
    <row r="709" spans="2:21" ht="21" customHeight="1" x14ac:dyDescent="0.3">
      <c r="B709" s="1" t="s">
        <v>740</v>
      </c>
      <c r="C709" s="1" t="s">
        <v>40</v>
      </c>
      <c r="D709" s="1" t="s">
        <v>41</v>
      </c>
      <c r="E709" s="1" t="s">
        <v>1037</v>
      </c>
      <c r="F709" s="1" t="s">
        <v>1039</v>
      </c>
      <c r="G709" s="1" t="s">
        <v>25</v>
      </c>
      <c r="H709" s="1" t="s">
        <v>19</v>
      </c>
      <c r="I709" s="1" t="s">
        <v>26</v>
      </c>
      <c r="J709" s="1">
        <v>43</v>
      </c>
      <c r="K709" s="1">
        <v>4</v>
      </c>
      <c r="L709" s="1">
        <v>8.6</v>
      </c>
      <c r="M709" s="1">
        <v>180.6</v>
      </c>
      <c r="N709" s="2">
        <v>43496</v>
      </c>
      <c r="O709" s="3">
        <v>0.8666666666666667</v>
      </c>
      <c r="P709" s="1" t="s">
        <v>21</v>
      </c>
      <c r="Q709" s="1">
        <v>172</v>
      </c>
      <c r="R709" s="15">
        <f>Table1[[#This Row],[Selling Price]]-10</f>
        <v>162</v>
      </c>
      <c r="S709" s="17">
        <f>Table1[[#This Row],[Selling Price]]-Table1[[#This Row],[Cost Price]]</f>
        <v>10</v>
      </c>
      <c r="T709" s="1">
        <v>8.6</v>
      </c>
      <c r="U709" s="1">
        <v>7.6</v>
      </c>
    </row>
    <row r="710" spans="2:21" ht="21" customHeight="1" x14ac:dyDescent="0.3">
      <c r="B710" s="5" t="s">
        <v>741</v>
      </c>
      <c r="C710" s="5" t="s">
        <v>23</v>
      </c>
      <c r="D710" s="5" t="s">
        <v>24</v>
      </c>
      <c r="E710" s="5" t="s">
        <v>1036</v>
      </c>
      <c r="F710" s="5" t="s">
        <v>1040</v>
      </c>
      <c r="G710" s="5" t="s">
        <v>18</v>
      </c>
      <c r="H710" s="5" t="s">
        <v>29</v>
      </c>
      <c r="I710" s="5" t="s">
        <v>42</v>
      </c>
      <c r="J710" s="5">
        <v>68.98</v>
      </c>
      <c r="K710" s="5">
        <v>1</v>
      </c>
      <c r="L710" s="5">
        <v>3.4489999999999998</v>
      </c>
      <c r="M710" s="5">
        <v>72.429000000000002</v>
      </c>
      <c r="N710" s="6">
        <v>43486</v>
      </c>
      <c r="O710" s="7">
        <v>0.84236111111111101</v>
      </c>
      <c r="P710" s="5" t="s">
        <v>27</v>
      </c>
      <c r="Q710" s="5">
        <v>68.98</v>
      </c>
      <c r="R710" s="16">
        <f>Table1[[#This Row],[Selling Price]]-10</f>
        <v>58.980000000000004</v>
      </c>
      <c r="S710" s="18">
        <f>Table1[[#This Row],[Selling Price]]-Table1[[#This Row],[Cost Price]]</f>
        <v>10</v>
      </c>
      <c r="T710" s="5">
        <v>3.4489999999999998</v>
      </c>
      <c r="U710" s="5">
        <v>4.8</v>
      </c>
    </row>
    <row r="711" spans="2:21" ht="21" customHeight="1" x14ac:dyDescent="0.3">
      <c r="B711" s="1" t="s">
        <v>742</v>
      </c>
      <c r="C711" s="1" t="s">
        <v>23</v>
      </c>
      <c r="D711" s="1" t="s">
        <v>24</v>
      </c>
      <c r="E711" s="1" t="s">
        <v>1036</v>
      </c>
      <c r="F711" s="1" t="s">
        <v>1040</v>
      </c>
      <c r="G711" s="1" t="s">
        <v>25</v>
      </c>
      <c r="H711" s="1" t="s">
        <v>29</v>
      </c>
      <c r="I711" s="1" t="s">
        <v>44</v>
      </c>
      <c r="J711" s="1">
        <v>15.62</v>
      </c>
      <c r="K711" s="1">
        <v>8</v>
      </c>
      <c r="L711" s="1">
        <v>6.2480000000000002</v>
      </c>
      <c r="M711" s="1">
        <v>131.208</v>
      </c>
      <c r="N711" s="2">
        <v>43485</v>
      </c>
      <c r="O711" s="3">
        <v>0.85902777777777783</v>
      </c>
      <c r="P711" s="1" t="s">
        <v>21</v>
      </c>
      <c r="Q711" s="1">
        <v>124.96</v>
      </c>
      <c r="R711" s="15">
        <f>Table1[[#This Row],[Selling Price]]-10</f>
        <v>114.96</v>
      </c>
      <c r="S711" s="17">
        <f>Table1[[#This Row],[Selling Price]]-Table1[[#This Row],[Cost Price]]</f>
        <v>10</v>
      </c>
      <c r="T711" s="1">
        <v>6.2480000000000002</v>
      </c>
      <c r="U711" s="1">
        <v>9.1</v>
      </c>
    </row>
    <row r="712" spans="2:21" ht="21" customHeight="1" x14ac:dyDescent="0.3">
      <c r="B712" s="5" t="s">
        <v>743</v>
      </c>
      <c r="C712" s="5" t="s">
        <v>16</v>
      </c>
      <c r="D712" s="5" t="s">
        <v>17</v>
      </c>
      <c r="E712" s="5" t="s">
        <v>1035</v>
      </c>
      <c r="F712" s="5" t="s">
        <v>1039</v>
      </c>
      <c r="G712" s="5" t="s">
        <v>25</v>
      </c>
      <c r="H712" s="5" t="s">
        <v>29</v>
      </c>
      <c r="I712" s="5" t="s">
        <v>34</v>
      </c>
      <c r="J712" s="5">
        <v>25.7</v>
      </c>
      <c r="K712" s="5">
        <v>3</v>
      </c>
      <c r="L712" s="5">
        <v>3.855</v>
      </c>
      <c r="M712" s="5">
        <v>80.954999999999998</v>
      </c>
      <c r="N712" s="6">
        <v>43482</v>
      </c>
      <c r="O712" s="7">
        <v>0.74930555555555556</v>
      </c>
      <c r="P712" s="5" t="s">
        <v>21</v>
      </c>
      <c r="Q712" s="5">
        <v>77.099999999999994</v>
      </c>
      <c r="R712" s="16">
        <f>Table1[[#This Row],[Selling Price]]-10</f>
        <v>67.099999999999994</v>
      </c>
      <c r="S712" s="18">
        <f>Table1[[#This Row],[Selling Price]]-Table1[[#This Row],[Cost Price]]</f>
        <v>10</v>
      </c>
      <c r="T712" s="5">
        <v>3.855</v>
      </c>
      <c r="U712" s="5">
        <v>6.1</v>
      </c>
    </row>
    <row r="713" spans="2:21" ht="21" customHeight="1" x14ac:dyDescent="0.3">
      <c r="B713" s="1" t="s">
        <v>744</v>
      </c>
      <c r="C713" s="1" t="s">
        <v>16</v>
      </c>
      <c r="D713" s="1" t="s">
        <v>17</v>
      </c>
      <c r="E713" s="1" t="s">
        <v>1035</v>
      </c>
      <c r="F713" s="1" t="s">
        <v>1039</v>
      </c>
      <c r="G713" s="1" t="s">
        <v>18</v>
      </c>
      <c r="H713" s="1" t="s">
        <v>29</v>
      </c>
      <c r="I713" s="1" t="s">
        <v>42</v>
      </c>
      <c r="J713" s="1">
        <v>80.62</v>
      </c>
      <c r="K713" s="1">
        <v>6</v>
      </c>
      <c r="L713" s="1">
        <v>24.186</v>
      </c>
      <c r="M713" s="1">
        <v>507.90600000000001</v>
      </c>
      <c r="N713" s="2">
        <v>43524</v>
      </c>
      <c r="O713" s="3">
        <v>0.84583333333333333</v>
      </c>
      <c r="P713" s="1" t="s">
        <v>27</v>
      </c>
      <c r="Q713" s="1">
        <v>483.72</v>
      </c>
      <c r="R713" s="15">
        <f>Table1[[#This Row],[Selling Price]]-10</f>
        <v>473.72</v>
      </c>
      <c r="S713" s="17">
        <f>Table1[[#This Row],[Selling Price]]-Table1[[#This Row],[Cost Price]]</f>
        <v>10</v>
      </c>
      <c r="T713" s="1">
        <v>24.186</v>
      </c>
      <c r="U713" s="1">
        <v>9.1</v>
      </c>
    </row>
    <row r="714" spans="2:21" ht="21" customHeight="1" x14ac:dyDescent="0.3">
      <c r="B714" s="5" t="s">
        <v>745</v>
      </c>
      <c r="C714" s="5" t="s">
        <v>23</v>
      </c>
      <c r="D714" s="5" t="s">
        <v>24</v>
      </c>
      <c r="E714" s="5" t="s">
        <v>1036</v>
      </c>
      <c r="F714" s="5" t="s">
        <v>1040</v>
      </c>
      <c r="G714" s="5" t="s">
        <v>18</v>
      </c>
      <c r="H714" s="5" t="s">
        <v>19</v>
      </c>
      <c r="I714" s="5" t="s">
        <v>30</v>
      </c>
      <c r="J714" s="5">
        <v>75.53</v>
      </c>
      <c r="K714" s="5">
        <v>4</v>
      </c>
      <c r="L714" s="5">
        <v>15.106</v>
      </c>
      <c r="M714" s="5">
        <v>317.226</v>
      </c>
      <c r="N714" s="6">
        <v>43543</v>
      </c>
      <c r="O714" s="7">
        <v>0.66111111111111109</v>
      </c>
      <c r="P714" s="5" t="s">
        <v>21</v>
      </c>
      <c r="Q714" s="5">
        <v>302.12</v>
      </c>
      <c r="R714" s="16">
        <f>Table1[[#This Row],[Selling Price]]-10</f>
        <v>292.12</v>
      </c>
      <c r="S714" s="18">
        <f>Table1[[#This Row],[Selling Price]]-Table1[[#This Row],[Cost Price]]</f>
        <v>10</v>
      </c>
      <c r="T714" s="5">
        <v>15.106</v>
      </c>
      <c r="U714" s="5">
        <v>8.3000000000000007</v>
      </c>
    </row>
    <row r="715" spans="2:21" ht="21" customHeight="1" x14ac:dyDescent="0.3">
      <c r="B715" s="1" t="s">
        <v>746</v>
      </c>
      <c r="C715" s="1" t="s">
        <v>23</v>
      </c>
      <c r="D715" s="1" t="s">
        <v>24</v>
      </c>
      <c r="E715" s="1" t="s">
        <v>1036</v>
      </c>
      <c r="F715" s="1" t="s">
        <v>1040</v>
      </c>
      <c r="G715" s="1" t="s">
        <v>25</v>
      </c>
      <c r="H715" s="1" t="s">
        <v>19</v>
      </c>
      <c r="I715" s="1" t="s">
        <v>26</v>
      </c>
      <c r="J715" s="1">
        <v>77.63</v>
      </c>
      <c r="K715" s="1">
        <v>9</v>
      </c>
      <c r="L715" s="1">
        <v>34.933500000000002</v>
      </c>
      <c r="M715" s="1">
        <v>733.60350000000005</v>
      </c>
      <c r="N715" s="2">
        <v>43515</v>
      </c>
      <c r="O715" s="3">
        <v>0.63472222222222219</v>
      </c>
      <c r="P715" s="1" t="s">
        <v>21</v>
      </c>
      <c r="Q715" s="1">
        <v>698.67</v>
      </c>
      <c r="R715" s="15">
        <f>Table1[[#This Row],[Selling Price]]-10</f>
        <v>688.67</v>
      </c>
      <c r="S715" s="17">
        <f>Table1[[#This Row],[Selling Price]]-Table1[[#This Row],[Cost Price]]</f>
        <v>10</v>
      </c>
      <c r="T715" s="1">
        <v>34.933500000000002</v>
      </c>
      <c r="U715" s="1">
        <v>7.2</v>
      </c>
    </row>
    <row r="716" spans="2:21" ht="21" customHeight="1" x14ac:dyDescent="0.3">
      <c r="B716" s="5" t="s">
        <v>747</v>
      </c>
      <c r="C716" s="5" t="s">
        <v>23</v>
      </c>
      <c r="D716" s="5" t="s">
        <v>24</v>
      </c>
      <c r="E716" s="5" t="s">
        <v>1036</v>
      </c>
      <c r="F716" s="5" t="s">
        <v>1040</v>
      </c>
      <c r="G716" s="5" t="s">
        <v>25</v>
      </c>
      <c r="H716" s="5" t="s">
        <v>19</v>
      </c>
      <c r="I716" s="5" t="s">
        <v>20</v>
      </c>
      <c r="J716" s="5">
        <v>13.85</v>
      </c>
      <c r="K716" s="5">
        <v>9</v>
      </c>
      <c r="L716" s="5">
        <v>6.2324999999999999</v>
      </c>
      <c r="M716" s="5">
        <v>130.88249999999999</v>
      </c>
      <c r="N716" s="6">
        <v>43557</v>
      </c>
      <c r="O716" s="7">
        <v>0.53472222222222221</v>
      </c>
      <c r="P716" s="5" t="s">
        <v>21</v>
      </c>
      <c r="Q716" s="5">
        <v>124.65</v>
      </c>
      <c r="R716" s="16">
        <f>Table1[[#This Row],[Selling Price]]-10</f>
        <v>114.65</v>
      </c>
      <c r="S716" s="18">
        <f>Table1[[#This Row],[Selling Price]]-Table1[[#This Row],[Cost Price]]</f>
        <v>10</v>
      </c>
      <c r="T716" s="5">
        <v>6.2324999999999999</v>
      </c>
      <c r="U716" s="5">
        <v>6</v>
      </c>
    </row>
    <row r="717" spans="2:21" ht="21" customHeight="1" x14ac:dyDescent="0.3">
      <c r="B717" s="1" t="s">
        <v>748</v>
      </c>
      <c r="C717" s="1" t="s">
        <v>23</v>
      </c>
      <c r="D717" s="1" t="s">
        <v>24</v>
      </c>
      <c r="E717" s="1" t="s">
        <v>1036</v>
      </c>
      <c r="F717" s="1" t="s">
        <v>1040</v>
      </c>
      <c r="G717" s="1" t="s">
        <v>18</v>
      </c>
      <c r="H717" s="1" t="s">
        <v>29</v>
      </c>
      <c r="I717" s="1" t="s">
        <v>44</v>
      </c>
      <c r="J717" s="1">
        <v>98.7</v>
      </c>
      <c r="K717" s="1">
        <v>8</v>
      </c>
      <c r="L717" s="1">
        <v>39.479999999999997</v>
      </c>
      <c r="M717" s="1">
        <v>829.08</v>
      </c>
      <c r="N717" s="2">
        <v>43496</v>
      </c>
      <c r="O717" s="3">
        <v>0.44166666666666665</v>
      </c>
      <c r="P717" s="1" t="s">
        <v>21</v>
      </c>
      <c r="Q717" s="1">
        <v>789.6</v>
      </c>
      <c r="R717" s="15">
        <f>Table1[[#This Row],[Selling Price]]-10</f>
        <v>779.6</v>
      </c>
      <c r="S717" s="17">
        <f>Table1[[#This Row],[Selling Price]]-Table1[[#This Row],[Cost Price]]</f>
        <v>10</v>
      </c>
      <c r="T717" s="1">
        <v>39.479999999999997</v>
      </c>
      <c r="U717" s="1">
        <v>8.5</v>
      </c>
    </row>
    <row r="718" spans="2:21" ht="21" customHeight="1" x14ac:dyDescent="0.3">
      <c r="B718" s="5" t="s">
        <v>749</v>
      </c>
      <c r="C718" s="5" t="s">
        <v>16</v>
      </c>
      <c r="D718" s="5" t="s">
        <v>17</v>
      </c>
      <c r="E718" s="5" t="s">
        <v>1035</v>
      </c>
      <c r="F718" s="5" t="s">
        <v>1039</v>
      </c>
      <c r="G718" s="5" t="s">
        <v>25</v>
      </c>
      <c r="H718" s="5" t="s">
        <v>19</v>
      </c>
      <c r="I718" s="5" t="s">
        <v>20</v>
      </c>
      <c r="J718" s="5">
        <v>35.68</v>
      </c>
      <c r="K718" s="5">
        <v>5</v>
      </c>
      <c r="L718" s="5">
        <v>8.92</v>
      </c>
      <c r="M718" s="5">
        <v>187.32</v>
      </c>
      <c r="N718" s="6">
        <v>43618</v>
      </c>
      <c r="O718" s="7">
        <v>0.7729166666666667</v>
      </c>
      <c r="P718" s="5" t="s">
        <v>31</v>
      </c>
      <c r="Q718" s="5">
        <v>178.4</v>
      </c>
      <c r="R718" s="16">
        <f>Table1[[#This Row],[Selling Price]]-10</f>
        <v>168.4</v>
      </c>
      <c r="S718" s="18">
        <f>Table1[[#This Row],[Selling Price]]-Table1[[#This Row],[Cost Price]]</f>
        <v>10</v>
      </c>
      <c r="T718" s="5">
        <v>8.92</v>
      </c>
      <c r="U718" s="5">
        <v>6.6</v>
      </c>
    </row>
    <row r="719" spans="2:21" ht="21" customHeight="1" x14ac:dyDescent="0.3">
      <c r="B719" s="1" t="s">
        <v>750</v>
      </c>
      <c r="C719" s="1" t="s">
        <v>16</v>
      </c>
      <c r="D719" s="1" t="s">
        <v>17</v>
      </c>
      <c r="E719" s="1" t="s">
        <v>1035</v>
      </c>
      <c r="F719" s="1" t="s">
        <v>1039</v>
      </c>
      <c r="G719" s="1" t="s">
        <v>18</v>
      </c>
      <c r="H719" s="1" t="s">
        <v>19</v>
      </c>
      <c r="I719" s="1" t="s">
        <v>44</v>
      </c>
      <c r="J719" s="1">
        <v>71.459999999999994</v>
      </c>
      <c r="K719" s="1">
        <v>7</v>
      </c>
      <c r="L719" s="1">
        <v>25.010999999999999</v>
      </c>
      <c r="M719" s="1">
        <v>525.23099999999999</v>
      </c>
      <c r="N719" s="2">
        <v>43552</v>
      </c>
      <c r="O719" s="3">
        <v>0.67083333333333339</v>
      </c>
      <c r="P719" s="1" t="s">
        <v>21</v>
      </c>
      <c r="Q719" s="1">
        <v>500.22</v>
      </c>
      <c r="R719" s="15">
        <f>Table1[[#This Row],[Selling Price]]-10</f>
        <v>490.22</v>
      </c>
      <c r="S719" s="17">
        <f>Table1[[#This Row],[Selling Price]]-Table1[[#This Row],[Cost Price]]</f>
        <v>10</v>
      </c>
      <c r="T719" s="1">
        <v>25.010999999999999</v>
      </c>
      <c r="U719" s="1">
        <v>4.5</v>
      </c>
    </row>
    <row r="720" spans="2:21" ht="21" customHeight="1" x14ac:dyDescent="0.3">
      <c r="B720" s="5" t="s">
        <v>751</v>
      </c>
      <c r="C720" s="5" t="s">
        <v>16</v>
      </c>
      <c r="D720" s="5" t="s">
        <v>17</v>
      </c>
      <c r="E720" s="5" t="s">
        <v>1035</v>
      </c>
      <c r="F720" s="5" t="s">
        <v>1039</v>
      </c>
      <c r="G720" s="5" t="s">
        <v>18</v>
      </c>
      <c r="H720" s="5" t="s">
        <v>29</v>
      </c>
      <c r="I720" s="5" t="s">
        <v>26</v>
      </c>
      <c r="J720" s="5">
        <v>11.94</v>
      </c>
      <c r="K720" s="5">
        <v>3</v>
      </c>
      <c r="L720" s="5">
        <v>1.7909999999999999</v>
      </c>
      <c r="M720" s="5">
        <v>37.610999999999997</v>
      </c>
      <c r="N720" s="6">
        <v>43484</v>
      </c>
      <c r="O720" s="7">
        <v>0.53263888888888888</v>
      </c>
      <c r="P720" s="5" t="s">
        <v>31</v>
      </c>
      <c r="Q720" s="5">
        <v>35.82</v>
      </c>
      <c r="R720" s="16">
        <f>Table1[[#This Row],[Selling Price]]-10</f>
        <v>25.82</v>
      </c>
      <c r="S720" s="18">
        <f>Table1[[#This Row],[Selling Price]]-Table1[[#This Row],[Cost Price]]</f>
        <v>10</v>
      </c>
      <c r="T720" s="5">
        <v>1.7909999999999999</v>
      </c>
      <c r="U720" s="5">
        <v>8.1</v>
      </c>
    </row>
    <row r="721" spans="2:21" ht="21" customHeight="1" x14ac:dyDescent="0.3">
      <c r="B721" s="1" t="s">
        <v>752</v>
      </c>
      <c r="C721" s="1" t="s">
        <v>16</v>
      </c>
      <c r="D721" s="1" t="s">
        <v>17</v>
      </c>
      <c r="E721" s="1" t="s">
        <v>1035</v>
      </c>
      <c r="F721" s="1" t="s">
        <v>1039</v>
      </c>
      <c r="G721" s="1" t="s">
        <v>25</v>
      </c>
      <c r="H721" s="1" t="s">
        <v>29</v>
      </c>
      <c r="I721" s="1" t="s">
        <v>44</v>
      </c>
      <c r="J721" s="1">
        <v>45.38</v>
      </c>
      <c r="K721" s="1">
        <v>3</v>
      </c>
      <c r="L721" s="1">
        <v>6.8070000000000004</v>
      </c>
      <c r="M721" s="1">
        <v>142.947</v>
      </c>
      <c r="N721" s="2">
        <v>43513</v>
      </c>
      <c r="O721" s="3">
        <v>0.56527777777777777</v>
      </c>
      <c r="P721" s="1" t="s">
        <v>31</v>
      </c>
      <c r="Q721" s="1">
        <v>136.13999999999999</v>
      </c>
      <c r="R721" s="15">
        <f>Table1[[#This Row],[Selling Price]]-10</f>
        <v>126.13999999999999</v>
      </c>
      <c r="S721" s="17">
        <f>Table1[[#This Row],[Selling Price]]-Table1[[#This Row],[Cost Price]]</f>
        <v>10</v>
      </c>
      <c r="T721" s="1">
        <v>6.8070000000000004</v>
      </c>
      <c r="U721" s="1">
        <v>7.2</v>
      </c>
    </row>
    <row r="722" spans="2:21" ht="21" customHeight="1" x14ac:dyDescent="0.3">
      <c r="B722" s="5" t="s">
        <v>753</v>
      </c>
      <c r="C722" s="5" t="s">
        <v>40</v>
      </c>
      <c r="D722" s="5" t="s">
        <v>41</v>
      </c>
      <c r="E722" s="5" t="s">
        <v>1037</v>
      </c>
      <c r="F722" s="5" t="s">
        <v>1039</v>
      </c>
      <c r="G722" s="5" t="s">
        <v>18</v>
      </c>
      <c r="H722" s="5" t="s">
        <v>19</v>
      </c>
      <c r="I722" s="5" t="s">
        <v>44</v>
      </c>
      <c r="J722" s="5">
        <v>17.48</v>
      </c>
      <c r="K722" s="5">
        <v>6</v>
      </c>
      <c r="L722" s="5">
        <v>5.2439999999999998</v>
      </c>
      <c r="M722" s="5">
        <v>110.124</v>
      </c>
      <c r="N722" s="6">
        <v>43483</v>
      </c>
      <c r="O722" s="7">
        <v>0.62777777777777777</v>
      </c>
      <c r="P722" s="5" t="s">
        <v>31</v>
      </c>
      <c r="Q722" s="5">
        <v>104.88</v>
      </c>
      <c r="R722" s="16">
        <f>Table1[[#This Row],[Selling Price]]-10</f>
        <v>94.88</v>
      </c>
      <c r="S722" s="18">
        <f>Table1[[#This Row],[Selling Price]]-Table1[[#This Row],[Cost Price]]</f>
        <v>10</v>
      </c>
      <c r="T722" s="5">
        <v>5.2439999999999998</v>
      </c>
      <c r="U722" s="5">
        <v>6.1</v>
      </c>
    </row>
    <row r="723" spans="2:21" ht="21" customHeight="1" x14ac:dyDescent="0.3">
      <c r="B723" s="1" t="s">
        <v>754</v>
      </c>
      <c r="C723" s="1" t="s">
        <v>40</v>
      </c>
      <c r="D723" s="1" t="s">
        <v>41</v>
      </c>
      <c r="E723" s="1" t="s">
        <v>1037</v>
      </c>
      <c r="F723" s="1" t="s">
        <v>1039</v>
      </c>
      <c r="G723" s="1" t="s">
        <v>25</v>
      </c>
      <c r="H723" s="1" t="s">
        <v>19</v>
      </c>
      <c r="I723" s="1" t="s">
        <v>44</v>
      </c>
      <c r="J723" s="1">
        <v>25.56</v>
      </c>
      <c r="K723" s="1">
        <v>7</v>
      </c>
      <c r="L723" s="1">
        <v>8.9459999999999997</v>
      </c>
      <c r="M723" s="1">
        <v>187.86600000000001</v>
      </c>
      <c r="N723" s="2">
        <v>43498</v>
      </c>
      <c r="O723" s="3">
        <v>0.86249999999999993</v>
      </c>
      <c r="P723" s="1" t="s">
        <v>27</v>
      </c>
      <c r="Q723" s="1">
        <v>178.92</v>
      </c>
      <c r="R723" s="15">
        <f>Table1[[#This Row],[Selling Price]]-10</f>
        <v>168.92</v>
      </c>
      <c r="S723" s="17">
        <f>Table1[[#This Row],[Selling Price]]-Table1[[#This Row],[Cost Price]]</f>
        <v>10</v>
      </c>
      <c r="T723" s="1">
        <v>8.9459999999999997</v>
      </c>
      <c r="U723" s="1">
        <v>7.1</v>
      </c>
    </row>
    <row r="724" spans="2:21" ht="21" customHeight="1" x14ac:dyDescent="0.3">
      <c r="B724" s="5" t="s">
        <v>755</v>
      </c>
      <c r="C724" s="5" t="s">
        <v>23</v>
      </c>
      <c r="D724" s="5" t="s">
        <v>24</v>
      </c>
      <c r="E724" s="5" t="s">
        <v>1036</v>
      </c>
      <c r="F724" s="5" t="s">
        <v>1040</v>
      </c>
      <c r="G724" s="5" t="s">
        <v>18</v>
      </c>
      <c r="H724" s="5" t="s">
        <v>19</v>
      </c>
      <c r="I724" s="5" t="s">
        <v>34</v>
      </c>
      <c r="J724" s="5">
        <v>90.63</v>
      </c>
      <c r="K724" s="5">
        <v>9</v>
      </c>
      <c r="L724" s="5">
        <v>40.783499999999997</v>
      </c>
      <c r="M724" s="5">
        <v>856.45349999999996</v>
      </c>
      <c r="N724" s="6">
        <v>43483</v>
      </c>
      <c r="O724" s="7">
        <v>0.64444444444444449</v>
      </c>
      <c r="P724" s="5" t="s">
        <v>27</v>
      </c>
      <c r="Q724" s="5">
        <v>815.67</v>
      </c>
      <c r="R724" s="16">
        <f>Table1[[#This Row],[Selling Price]]-10</f>
        <v>805.67</v>
      </c>
      <c r="S724" s="18">
        <f>Table1[[#This Row],[Selling Price]]-Table1[[#This Row],[Cost Price]]</f>
        <v>10</v>
      </c>
      <c r="T724" s="5">
        <v>40.783499999999997</v>
      </c>
      <c r="U724" s="5">
        <v>5.0999999999999996</v>
      </c>
    </row>
    <row r="725" spans="2:21" ht="21" customHeight="1" x14ac:dyDescent="0.3">
      <c r="B725" s="1" t="s">
        <v>756</v>
      </c>
      <c r="C725" s="1" t="s">
        <v>40</v>
      </c>
      <c r="D725" s="1" t="s">
        <v>41</v>
      </c>
      <c r="E725" s="1" t="s">
        <v>1037</v>
      </c>
      <c r="F725" s="1" t="s">
        <v>1039</v>
      </c>
      <c r="G725" s="1" t="s">
        <v>25</v>
      </c>
      <c r="H725" s="1" t="s">
        <v>29</v>
      </c>
      <c r="I725" s="1" t="s">
        <v>30</v>
      </c>
      <c r="J725" s="1">
        <v>44.12</v>
      </c>
      <c r="K725" s="1">
        <v>3</v>
      </c>
      <c r="L725" s="1">
        <v>6.6180000000000003</v>
      </c>
      <c r="M725" s="1">
        <v>138.97800000000001</v>
      </c>
      <c r="N725" s="2">
        <v>43542</v>
      </c>
      <c r="O725" s="3">
        <v>0.57291666666666663</v>
      </c>
      <c r="P725" s="1" t="s">
        <v>31</v>
      </c>
      <c r="Q725" s="1">
        <v>132.36000000000001</v>
      </c>
      <c r="R725" s="15">
        <f>Table1[[#This Row],[Selling Price]]-10</f>
        <v>122.36000000000001</v>
      </c>
      <c r="S725" s="17">
        <f>Table1[[#This Row],[Selling Price]]-Table1[[#This Row],[Cost Price]]</f>
        <v>10</v>
      </c>
      <c r="T725" s="1">
        <v>6.6180000000000003</v>
      </c>
      <c r="U725" s="1">
        <v>7.9</v>
      </c>
    </row>
    <row r="726" spans="2:21" ht="21" customHeight="1" x14ac:dyDescent="0.3">
      <c r="B726" s="5" t="s">
        <v>757</v>
      </c>
      <c r="C726" s="5" t="s">
        <v>23</v>
      </c>
      <c r="D726" s="5" t="s">
        <v>24</v>
      </c>
      <c r="E726" s="5" t="s">
        <v>1036</v>
      </c>
      <c r="F726" s="5" t="s">
        <v>1040</v>
      </c>
      <c r="G726" s="5" t="s">
        <v>18</v>
      </c>
      <c r="H726" s="5" t="s">
        <v>19</v>
      </c>
      <c r="I726" s="5" t="s">
        <v>42</v>
      </c>
      <c r="J726" s="5">
        <v>36.770000000000003</v>
      </c>
      <c r="K726" s="5">
        <v>7</v>
      </c>
      <c r="L726" s="5">
        <v>12.8695</v>
      </c>
      <c r="M726" s="5">
        <v>270.2595</v>
      </c>
      <c r="N726" s="6">
        <v>43770</v>
      </c>
      <c r="O726" s="7">
        <v>0.84027777777777779</v>
      </c>
      <c r="P726" s="5" t="s">
        <v>27</v>
      </c>
      <c r="Q726" s="5">
        <v>257.39</v>
      </c>
      <c r="R726" s="16">
        <f>Table1[[#This Row],[Selling Price]]-10</f>
        <v>247.39</v>
      </c>
      <c r="S726" s="18">
        <f>Table1[[#This Row],[Selling Price]]-Table1[[#This Row],[Cost Price]]</f>
        <v>10</v>
      </c>
      <c r="T726" s="5">
        <v>12.8695</v>
      </c>
      <c r="U726" s="5">
        <v>7.4</v>
      </c>
    </row>
    <row r="727" spans="2:21" ht="21" customHeight="1" x14ac:dyDescent="0.3">
      <c r="B727" s="1" t="s">
        <v>758</v>
      </c>
      <c r="C727" s="1" t="s">
        <v>40</v>
      </c>
      <c r="D727" s="1" t="s">
        <v>41</v>
      </c>
      <c r="E727" s="1" t="s">
        <v>1037</v>
      </c>
      <c r="F727" s="1" t="s">
        <v>1039</v>
      </c>
      <c r="G727" s="1" t="s">
        <v>18</v>
      </c>
      <c r="H727" s="1" t="s">
        <v>29</v>
      </c>
      <c r="I727" s="1" t="s">
        <v>42</v>
      </c>
      <c r="J727" s="1">
        <v>23.34</v>
      </c>
      <c r="K727" s="1">
        <v>4</v>
      </c>
      <c r="L727" s="1">
        <v>4.6680000000000001</v>
      </c>
      <c r="M727" s="1">
        <v>98.028000000000006</v>
      </c>
      <c r="N727" s="2">
        <v>43557</v>
      </c>
      <c r="O727" s="3">
        <v>0.78680555555555554</v>
      </c>
      <c r="P727" s="1" t="s">
        <v>21</v>
      </c>
      <c r="Q727" s="1">
        <v>93.36</v>
      </c>
      <c r="R727" s="15">
        <f>Table1[[#This Row],[Selling Price]]-10</f>
        <v>83.36</v>
      </c>
      <c r="S727" s="17">
        <f>Table1[[#This Row],[Selling Price]]-Table1[[#This Row],[Cost Price]]</f>
        <v>10</v>
      </c>
      <c r="T727" s="1">
        <v>4.6680000000000001</v>
      </c>
      <c r="U727" s="1">
        <v>7.4</v>
      </c>
    </row>
    <row r="728" spans="2:21" ht="21" customHeight="1" x14ac:dyDescent="0.3">
      <c r="B728" s="5" t="s">
        <v>759</v>
      </c>
      <c r="C728" s="5" t="s">
        <v>23</v>
      </c>
      <c r="D728" s="5" t="s">
        <v>24</v>
      </c>
      <c r="E728" s="5" t="s">
        <v>1036</v>
      </c>
      <c r="F728" s="5" t="s">
        <v>1040</v>
      </c>
      <c r="G728" s="5" t="s">
        <v>18</v>
      </c>
      <c r="H728" s="5" t="s">
        <v>19</v>
      </c>
      <c r="I728" s="5" t="s">
        <v>20</v>
      </c>
      <c r="J728" s="5">
        <v>28.5</v>
      </c>
      <c r="K728" s="5">
        <v>8</v>
      </c>
      <c r="L728" s="5">
        <v>11.4</v>
      </c>
      <c r="M728" s="5">
        <v>239.4</v>
      </c>
      <c r="N728" s="6">
        <v>43618</v>
      </c>
      <c r="O728" s="7">
        <v>0.6</v>
      </c>
      <c r="P728" s="5" t="s">
        <v>27</v>
      </c>
      <c r="Q728" s="5">
        <v>228</v>
      </c>
      <c r="R728" s="16">
        <f>Table1[[#This Row],[Selling Price]]-10</f>
        <v>218</v>
      </c>
      <c r="S728" s="18">
        <f>Table1[[#This Row],[Selling Price]]-Table1[[#This Row],[Cost Price]]</f>
        <v>10</v>
      </c>
      <c r="T728" s="5">
        <v>11.4</v>
      </c>
      <c r="U728" s="5">
        <v>6.6</v>
      </c>
    </row>
    <row r="729" spans="2:21" ht="21" customHeight="1" x14ac:dyDescent="0.3">
      <c r="B729" s="1" t="s">
        <v>760</v>
      </c>
      <c r="C729" s="1" t="s">
        <v>23</v>
      </c>
      <c r="D729" s="1" t="s">
        <v>24</v>
      </c>
      <c r="E729" s="1" t="s">
        <v>1036</v>
      </c>
      <c r="F729" s="1" t="s">
        <v>1040</v>
      </c>
      <c r="G729" s="1" t="s">
        <v>18</v>
      </c>
      <c r="H729" s="1" t="s">
        <v>29</v>
      </c>
      <c r="I729" s="1" t="s">
        <v>30</v>
      </c>
      <c r="J729" s="1">
        <v>55.57</v>
      </c>
      <c r="K729" s="1">
        <v>3</v>
      </c>
      <c r="L729" s="1">
        <v>8.3354999999999997</v>
      </c>
      <c r="M729" s="1">
        <v>175.0455</v>
      </c>
      <c r="N729" s="2">
        <v>43678</v>
      </c>
      <c r="O729" s="3">
        <v>0.48749999999999999</v>
      </c>
      <c r="P729" s="1" t="s">
        <v>31</v>
      </c>
      <c r="Q729" s="1">
        <v>166.71</v>
      </c>
      <c r="R729" s="15">
        <f>Table1[[#This Row],[Selling Price]]-10</f>
        <v>156.71</v>
      </c>
      <c r="S729" s="17">
        <f>Table1[[#This Row],[Selling Price]]-Table1[[#This Row],[Cost Price]]</f>
        <v>10</v>
      </c>
      <c r="T729" s="1">
        <v>8.3354999999999997</v>
      </c>
      <c r="U729" s="1">
        <v>5.9</v>
      </c>
    </row>
    <row r="730" spans="2:21" ht="21" customHeight="1" x14ac:dyDescent="0.3">
      <c r="B730" s="5" t="s">
        <v>761</v>
      </c>
      <c r="C730" s="5" t="s">
        <v>40</v>
      </c>
      <c r="D730" s="5" t="s">
        <v>41</v>
      </c>
      <c r="E730" s="5" t="s">
        <v>1037</v>
      </c>
      <c r="F730" s="5" t="s">
        <v>1039</v>
      </c>
      <c r="G730" s="5" t="s">
        <v>25</v>
      </c>
      <c r="H730" s="5" t="s">
        <v>29</v>
      </c>
      <c r="I730" s="5" t="s">
        <v>34</v>
      </c>
      <c r="J730" s="5">
        <v>69.739999999999995</v>
      </c>
      <c r="K730" s="5">
        <v>10</v>
      </c>
      <c r="L730" s="5">
        <v>34.869999999999997</v>
      </c>
      <c r="M730" s="5">
        <v>732.27</v>
      </c>
      <c r="N730" s="6">
        <v>43588</v>
      </c>
      <c r="O730" s="7">
        <v>0.74236111111111114</v>
      </c>
      <c r="P730" s="5" t="s">
        <v>31</v>
      </c>
      <c r="Q730" s="5">
        <v>697.4</v>
      </c>
      <c r="R730" s="16">
        <f>Table1[[#This Row],[Selling Price]]-10</f>
        <v>687.4</v>
      </c>
      <c r="S730" s="18">
        <f>Table1[[#This Row],[Selling Price]]-Table1[[#This Row],[Cost Price]]</f>
        <v>10</v>
      </c>
      <c r="T730" s="5">
        <v>34.869999999999997</v>
      </c>
      <c r="U730" s="5">
        <v>8.9</v>
      </c>
    </row>
    <row r="731" spans="2:21" ht="21" customHeight="1" x14ac:dyDescent="0.3">
      <c r="B731" s="1" t="s">
        <v>762</v>
      </c>
      <c r="C731" s="1" t="s">
        <v>23</v>
      </c>
      <c r="D731" s="1" t="s">
        <v>24</v>
      </c>
      <c r="E731" s="1" t="s">
        <v>1036</v>
      </c>
      <c r="F731" s="1" t="s">
        <v>1040</v>
      </c>
      <c r="G731" s="1" t="s">
        <v>25</v>
      </c>
      <c r="H731" s="1" t="s">
        <v>29</v>
      </c>
      <c r="I731" s="1" t="s">
        <v>44</v>
      </c>
      <c r="J731" s="1">
        <v>97.26</v>
      </c>
      <c r="K731" s="1">
        <v>4</v>
      </c>
      <c r="L731" s="1">
        <v>19.452000000000002</v>
      </c>
      <c r="M731" s="1">
        <v>408.49200000000002</v>
      </c>
      <c r="N731" s="2">
        <v>43540</v>
      </c>
      <c r="O731" s="3">
        <v>0.6479166666666667</v>
      </c>
      <c r="P731" s="1" t="s">
        <v>21</v>
      </c>
      <c r="Q731" s="1">
        <v>389.04</v>
      </c>
      <c r="R731" s="15">
        <f>Table1[[#This Row],[Selling Price]]-10</f>
        <v>379.04</v>
      </c>
      <c r="S731" s="17">
        <f>Table1[[#This Row],[Selling Price]]-Table1[[#This Row],[Cost Price]]</f>
        <v>10</v>
      </c>
      <c r="T731" s="1">
        <v>19.452000000000002</v>
      </c>
      <c r="U731" s="1">
        <v>6.8</v>
      </c>
    </row>
    <row r="732" spans="2:21" ht="21" customHeight="1" x14ac:dyDescent="0.3">
      <c r="B732" s="5" t="s">
        <v>763</v>
      </c>
      <c r="C732" s="5" t="s">
        <v>40</v>
      </c>
      <c r="D732" s="5" t="s">
        <v>41</v>
      </c>
      <c r="E732" s="5" t="s">
        <v>1037</v>
      </c>
      <c r="F732" s="5" t="s">
        <v>1039</v>
      </c>
      <c r="G732" s="5" t="s">
        <v>18</v>
      </c>
      <c r="H732" s="5" t="s">
        <v>19</v>
      </c>
      <c r="I732" s="5" t="s">
        <v>30</v>
      </c>
      <c r="J732" s="5">
        <v>52.18</v>
      </c>
      <c r="K732" s="5">
        <v>7</v>
      </c>
      <c r="L732" s="5">
        <v>18.263000000000002</v>
      </c>
      <c r="M732" s="5">
        <v>383.52300000000002</v>
      </c>
      <c r="N732" s="6">
        <v>43711</v>
      </c>
      <c r="O732" s="7">
        <v>0.45416666666666666</v>
      </c>
      <c r="P732" s="5" t="s">
        <v>27</v>
      </c>
      <c r="Q732" s="5">
        <v>365.26</v>
      </c>
      <c r="R732" s="16">
        <f>Table1[[#This Row],[Selling Price]]-10</f>
        <v>355.26</v>
      </c>
      <c r="S732" s="18">
        <f>Table1[[#This Row],[Selling Price]]-Table1[[#This Row],[Cost Price]]</f>
        <v>10</v>
      </c>
      <c r="T732" s="5">
        <v>18.263000000000002</v>
      </c>
      <c r="U732" s="5">
        <v>9.3000000000000007</v>
      </c>
    </row>
    <row r="733" spans="2:21" ht="21" customHeight="1" x14ac:dyDescent="0.3">
      <c r="B733" s="1" t="s">
        <v>764</v>
      </c>
      <c r="C733" s="1" t="s">
        <v>16</v>
      </c>
      <c r="D733" s="1" t="s">
        <v>17</v>
      </c>
      <c r="E733" s="1" t="s">
        <v>1035</v>
      </c>
      <c r="F733" s="1" t="s">
        <v>1039</v>
      </c>
      <c r="G733" s="1" t="s">
        <v>18</v>
      </c>
      <c r="H733" s="1" t="s">
        <v>19</v>
      </c>
      <c r="I733" s="1" t="s">
        <v>44</v>
      </c>
      <c r="J733" s="1">
        <v>22.32</v>
      </c>
      <c r="K733" s="1">
        <v>4</v>
      </c>
      <c r="L733" s="1">
        <v>4.4640000000000004</v>
      </c>
      <c r="M733" s="1">
        <v>93.744</v>
      </c>
      <c r="N733" s="2">
        <v>43468</v>
      </c>
      <c r="O733" s="3">
        <v>0.68263888888888891</v>
      </c>
      <c r="P733" s="1" t="s">
        <v>31</v>
      </c>
      <c r="Q733" s="1">
        <v>89.28</v>
      </c>
      <c r="R733" s="15">
        <f>Table1[[#This Row],[Selling Price]]-10</f>
        <v>79.28</v>
      </c>
      <c r="S733" s="17">
        <f>Table1[[#This Row],[Selling Price]]-Table1[[#This Row],[Cost Price]]</f>
        <v>10</v>
      </c>
      <c r="T733" s="1">
        <v>4.4640000000000004</v>
      </c>
      <c r="U733" s="1">
        <v>4.4000000000000004</v>
      </c>
    </row>
    <row r="734" spans="2:21" ht="21" customHeight="1" x14ac:dyDescent="0.3">
      <c r="B734" s="5" t="s">
        <v>765</v>
      </c>
      <c r="C734" s="5" t="s">
        <v>16</v>
      </c>
      <c r="D734" s="5" t="s">
        <v>17</v>
      </c>
      <c r="E734" s="5" t="s">
        <v>1035</v>
      </c>
      <c r="F734" s="5" t="s">
        <v>1039</v>
      </c>
      <c r="G734" s="5" t="s">
        <v>25</v>
      </c>
      <c r="H734" s="5" t="s">
        <v>29</v>
      </c>
      <c r="I734" s="5" t="s">
        <v>20</v>
      </c>
      <c r="J734" s="5">
        <v>56</v>
      </c>
      <c r="K734" s="5">
        <v>3</v>
      </c>
      <c r="L734" s="5">
        <v>8.4</v>
      </c>
      <c r="M734" s="5">
        <v>176.4</v>
      </c>
      <c r="N734" s="6">
        <v>43524</v>
      </c>
      <c r="O734" s="7">
        <v>0.81458333333333333</v>
      </c>
      <c r="P734" s="5" t="s">
        <v>21</v>
      </c>
      <c r="Q734" s="5">
        <v>168</v>
      </c>
      <c r="R734" s="16">
        <f>Table1[[#This Row],[Selling Price]]-10</f>
        <v>158</v>
      </c>
      <c r="S734" s="18">
        <f>Table1[[#This Row],[Selling Price]]-Table1[[#This Row],[Cost Price]]</f>
        <v>10</v>
      </c>
      <c r="T734" s="5">
        <v>8.4</v>
      </c>
      <c r="U734" s="5">
        <v>4.8</v>
      </c>
    </row>
    <row r="735" spans="2:21" ht="21" customHeight="1" x14ac:dyDescent="0.3">
      <c r="B735" s="1" t="s">
        <v>766</v>
      </c>
      <c r="C735" s="1" t="s">
        <v>16</v>
      </c>
      <c r="D735" s="1" t="s">
        <v>17</v>
      </c>
      <c r="E735" s="1" t="s">
        <v>1035</v>
      </c>
      <c r="F735" s="1" t="s">
        <v>1039</v>
      </c>
      <c r="G735" s="1" t="s">
        <v>18</v>
      </c>
      <c r="H735" s="1" t="s">
        <v>29</v>
      </c>
      <c r="I735" s="1" t="s">
        <v>44</v>
      </c>
      <c r="J735" s="1">
        <v>19.7</v>
      </c>
      <c r="K735" s="1">
        <v>1</v>
      </c>
      <c r="L735" s="1">
        <v>0.98499999999999999</v>
      </c>
      <c r="M735" s="1">
        <v>20.684999999999999</v>
      </c>
      <c r="N735" s="2">
        <v>43679</v>
      </c>
      <c r="O735" s="3">
        <v>0.48541666666666666</v>
      </c>
      <c r="P735" s="1" t="s">
        <v>21</v>
      </c>
      <c r="Q735" s="1">
        <v>19.7</v>
      </c>
      <c r="R735" s="15">
        <f>Table1[[#This Row],[Selling Price]]-10</f>
        <v>9.6999999999999993</v>
      </c>
      <c r="S735" s="17">
        <f>Table1[[#This Row],[Selling Price]]-Table1[[#This Row],[Cost Price]]</f>
        <v>10</v>
      </c>
      <c r="T735" s="1">
        <v>0.98499999999999999</v>
      </c>
      <c r="U735" s="1">
        <v>9.5</v>
      </c>
    </row>
    <row r="736" spans="2:21" ht="21" customHeight="1" x14ac:dyDescent="0.3">
      <c r="B736" s="5" t="s">
        <v>767</v>
      </c>
      <c r="C736" s="5" t="s">
        <v>40</v>
      </c>
      <c r="D736" s="5" t="s">
        <v>41</v>
      </c>
      <c r="E736" s="5" t="s">
        <v>1037</v>
      </c>
      <c r="F736" s="5" t="s">
        <v>1039</v>
      </c>
      <c r="G736" s="5" t="s">
        <v>25</v>
      </c>
      <c r="H736" s="5" t="s">
        <v>29</v>
      </c>
      <c r="I736" s="5" t="s">
        <v>26</v>
      </c>
      <c r="J736" s="5">
        <v>75.88</v>
      </c>
      <c r="K736" s="5">
        <v>7</v>
      </c>
      <c r="L736" s="5">
        <v>26.558</v>
      </c>
      <c r="M736" s="5">
        <v>557.71799999999996</v>
      </c>
      <c r="N736" s="6">
        <v>43489</v>
      </c>
      <c r="O736" s="7">
        <v>0.44305555555555554</v>
      </c>
      <c r="P736" s="5" t="s">
        <v>21</v>
      </c>
      <c r="Q736" s="5">
        <v>531.16</v>
      </c>
      <c r="R736" s="16">
        <f>Table1[[#This Row],[Selling Price]]-10</f>
        <v>521.16</v>
      </c>
      <c r="S736" s="18">
        <f>Table1[[#This Row],[Selling Price]]-Table1[[#This Row],[Cost Price]]</f>
        <v>10</v>
      </c>
      <c r="T736" s="5">
        <v>26.558</v>
      </c>
      <c r="U736" s="5">
        <v>8.9</v>
      </c>
    </row>
    <row r="737" spans="2:21" ht="21" customHeight="1" x14ac:dyDescent="0.3">
      <c r="B737" s="1" t="s">
        <v>768</v>
      </c>
      <c r="C737" s="1" t="s">
        <v>40</v>
      </c>
      <c r="D737" s="1" t="s">
        <v>41</v>
      </c>
      <c r="E737" s="1" t="s">
        <v>1037</v>
      </c>
      <c r="F737" s="1" t="s">
        <v>1039</v>
      </c>
      <c r="G737" s="1" t="s">
        <v>18</v>
      </c>
      <c r="H737" s="1" t="s">
        <v>29</v>
      </c>
      <c r="I737" s="1" t="s">
        <v>42</v>
      </c>
      <c r="J737" s="1">
        <v>53.72</v>
      </c>
      <c r="K737" s="1">
        <v>1</v>
      </c>
      <c r="L737" s="1">
        <v>2.6859999999999999</v>
      </c>
      <c r="M737" s="1">
        <v>56.405999999999999</v>
      </c>
      <c r="N737" s="2">
        <v>43468</v>
      </c>
      <c r="O737" s="3">
        <v>0.8354166666666667</v>
      </c>
      <c r="P737" s="1" t="s">
        <v>21</v>
      </c>
      <c r="Q737" s="1">
        <v>53.72</v>
      </c>
      <c r="R737" s="15">
        <f>Table1[[#This Row],[Selling Price]]-10</f>
        <v>43.72</v>
      </c>
      <c r="S737" s="17">
        <f>Table1[[#This Row],[Selling Price]]-Table1[[#This Row],[Cost Price]]</f>
        <v>10</v>
      </c>
      <c r="T737" s="1">
        <v>2.6859999999999999</v>
      </c>
      <c r="U737" s="1">
        <v>6.4</v>
      </c>
    </row>
    <row r="738" spans="2:21" ht="21" customHeight="1" x14ac:dyDescent="0.3">
      <c r="B738" s="5" t="s">
        <v>769</v>
      </c>
      <c r="C738" s="5" t="s">
        <v>23</v>
      </c>
      <c r="D738" s="5" t="s">
        <v>24</v>
      </c>
      <c r="E738" s="5" t="s">
        <v>1036</v>
      </c>
      <c r="F738" s="5" t="s">
        <v>1040</v>
      </c>
      <c r="G738" s="5" t="s">
        <v>18</v>
      </c>
      <c r="H738" s="5" t="s">
        <v>29</v>
      </c>
      <c r="I738" s="5" t="s">
        <v>20</v>
      </c>
      <c r="J738" s="5">
        <v>81.95</v>
      </c>
      <c r="K738" s="5">
        <v>10</v>
      </c>
      <c r="L738" s="5">
        <v>40.975000000000001</v>
      </c>
      <c r="M738" s="5">
        <v>860.47500000000002</v>
      </c>
      <c r="N738" s="6">
        <v>43741</v>
      </c>
      <c r="O738" s="7">
        <v>0.52708333333333335</v>
      </c>
      <c r="P738" s="5" t="s">
        <v>31</v>
      </c>
      <c r="Q738" s="5">
        <v>819.5</v>
      </c>
      <c r="R738" s="16">
        <f>Table1[[#This Row],[Selling Price]]-10</f>
        <v>809.5</v>
      </c>
      <c r="S738" s="18">
        <f>Table1[[#This Row],[Selling Price]]-Table1[[#This Row],[Cost Price]]</f>
        <v>10</v>
      </c>
      <c r="T738" s="5">
        <v>40.975000000000001</v>
      </c>
      <c r="U738" s="5">
        <v>6</v>
      </c>
    </row>
    <row r="739" spans="2:21" ht="21" customHeight="1" x14ac:dyDescent="0.3">
      <c r="B739" s="1" t="s">
        <v>770</v>
      </c>
      <c r="C739" s="1" t="s">
        <v>23</v>
      </c>
      <c r="D739" s="1" t="s">
        <v>24</v>
      </c>
      <c r="E739" s="1" t="s">
        <v>1036</v>
      </c>
      <c r="F739" s="1" t="s">
        <v>1040</v>
      </c>
      <c r="G739" s="1" t="s">
        <v>18</v>
      </c>
      <c r="H739" s="1" t="s">
        <v>19</v>
      </c>
      <c r="I739" s="1" t="s">
        <v>30</v>
      </c>
      <c r="J739" s="1">
        <v>81.2</v>
      </c>
      <c r="K739" s="1">
        <v>7</v>
      </c>
      <c r="L739" s="1">
        <v>28.42</v>
      </c>
      <c r="M739" s="1">
        <v>596.82000000000005</v>
      </c>
      <c r="N739" s="2">
        <v>43547</v>
      </c>
      <c r="O739" s="3">
        <v>0.66597222222222219</v>
      </c>
      <c r="P739" s="1" t="s">
        <v>31</v>
      </c>
      <c r="Q739" s="1">
        <v>568.4</v>
      </c>
      <c r="R739" s="15">
        <f>Table1[[#This Row],[Selling Price]]-10</f>
        <v>558.4</v>
      </c>
      <c r="S739" s="17">
        <f>Table1[[#This Row],[Selling Price]]-Table1[[#This Row],[Cost Price]]</f>
        <v>10</v>
      </c>
      <c r="T739" s="1">
        <v>28.42</v>
      </c>
      <c r="U739" s="1">
        <v>8.1</v>
      </c>
    </row>
    <row r="740" spans="2:21" ht="21" customHeight="1" x14ac:dyDescent="0.3">
      <c r="B740" s="5" t="s">
        <v>771</v>
      </c>
      <c r="C740" s="5" t="s">
        <v>23</v>
      </c>
      <c r="D740" s="5" t="s">
        <v>24</v>
      </c>
      <c r="E740" s="5" t="s">
        <v>1036</v>
      </c>
      <c r="F740" s="5" t="s">
        <v>1040</v>
      </c>
      <c r="G740" s="5" t="s">
        <v>25</v>
      </c>
      <c r="H740" s="5" t="s">
        <v>29</v>
      </c>
      <c r="I740" s="5" t="s">
        <v>26</v>
      </c>
      <c r="J740" s="5">
        <v>58.76</v>
      </c>
      <c r="K740" s="5">
        <v>10</v>
      </c>
      <c r="L740" s="5">
        <v>29.38</v>
      </c>
      <c r="M740" s="5">
        <v>616.98</v>
      </c>
      <c r="N740" s="6">
        <v>43494</v>
      </c>
      <c r="O740" s="7">
        <v>0.60138888888888886</v>
      </c>
      <c r="P740" s="5" t="s">
        <v>21</v>
      </c>
      <c r="Q740" s="5">
        <v>587.6</v>
      </c>
      <c r="R740" s="16">
        <f>Table1[[#This Row],[Selling Price]]-10</f>
        <v>577.6</v>
      </c>
      <c r="S740" s="18">
        <f>Table1[[#This Row],[Selling Price]]-Table1[[#This Row],[Cost Price]]</f>
        <v>10</v>
      </c>
      <c r="T740" s="5">
        <v>29.38</v>
      </c>
      <c r="U740" s="5">
        <v>9</v>
      </c>
    </row>
    <row r="741" spans="2:21" ht="21" customHeight="1" x14ac:dyDescent="0.3">
      <c r="B741" s="1" t="s">
        <v>772</v>
      </c>
      <c r="C741" s="1" t="s">
        <v>40</v>
      </c>
      <c r="D741" s="1" t="s">
        <v>41</v>
      </c>
      <c r="E741" s="1" t="s">
        <v>1037</v>
      </c>
      <c r="F741" s="1" t="s">
        <v>1039</v>
      </c>
      <c r="G741" s="1" t="s">
        <v>18</v>
      </c>
      <c r="H741" s="1" t="s">
        <v>29</v>
      </c>
      <c r="I741" s="1" t="s">
        <v>26</v>
      </c>
      <c r="J741" s="1">
        <v>91.56</v>
      </c>
      <c r="K741" s="1">
        <v>8</v>
      </c>
      <c r="L741" s="1">
        <v>36.624000000000002</v>
      </c>
      <c r="M741" s="1">
        <v>769.10400000000004</v>
      </c>
      <c r="N741" s="2">
        <v>43800</v>
      </c>
      <c r="O741" s="3">
        <v>0.76527777777777783</v>
      </c>
      <c r="P741" s="1" t="s">
        <v>21</v>
      </c>
      <c r="Q741" s="1">
        <v>732.48</v>
      </c>
      <c r="R741" s="15">
        <f>Table1[[#This Row],[Selling Price]]-10</f>
        <v>722.48</v>
      </c>
      <c r="S741" s="17">
        <f>Table1[[#This Row],[Selling Price]]-Table1[[#This Row],[Cost Price]]</f>
        <v>10</v>
      </c>
      <c r="T741" s="1">
        <v>36.624000000000002</v>
      </c>
      <c r="U741" s="1">
        <v>6</v>
      </c>
    </row>
    <row r="742" spans="2:21" ht="21" customHeight="1" x14ac:dyDescent="0.3">
      <c r="B742" s="5" t="s">
        <v>773</v>
      </c>
      <c r="C742" s="5" t="s">
        <v>16</v>
      </c>
      <c r="D742" s="5" t="s">
        <v>17</v>
      </c>
      <c r="E742" s="5" t="s">
        <v>1035</v>
      </c>
      <c r="F742" s="5" t="s">
        <v>1039</v>
      </c>
      <c r="G742" s="5" t="s">
        <v>25</v>
      </c>
      <c r="H742" s="5" t="s">
        <v>29</v>
      </c>
      <c r="I742" s="5" t="s">
        <v>30</v>
      </c>
      <c r="J742" s="5">
        <v>93.96</v>
      </c>
      <c r="K742" s="5">
        <v>9</v>
      </c>
      <c r="L742" s="5">
        <v>42.281999999999996</v>
      </c>
      <c r="M742" s="5">
        <v>887.92200000000003</v>
      </c>
      <c r="N742" s="6">
        <v>43544</v>
      </c>
      <c r="O742" s="7">
        <v>0.48055555555555557</v>
      </c>
      <c r="P742" s="5" t="s">
        <v>27</v>
      </c>
      <c r="Q742" s="5">
        <v>845.64</v>
      </c>
      <c r="R742" s="16">
        <f>Table1[[#This Row],[Selling Price]]-10</f>
        <v>835.64</v>
      </c>
      <c r="S742" s="18">
        <f>Table1[[#This Row],[Selling Price]]-Table1[[#This Row],[Cost Price]]</f>
        <v>10</v>
      </c>
      <c r="T742" s="5">
        <v>42.281999999999996</v>
      </c>
      <c r="U742" s="5">
        <v>9.8000000000000007</v>
      </c>
    </row>
    <row r="743" spans="2:21" ht="21" customHeight="1" x14ac:dyDescent="0.3">
      <c r="B743" s="1" t="s">
        <v>774</v>
      </c>
      <c r="C743" s="1" t="s">
        <v>23</v>
      </c>
      <c r="D743" s="1" t="s">
        <v>24</v>
      </c>
      <c r="E743" s="1" t="s">
        <v>1036</v>
      </c>
      <c r="F743" s="1" t="s">
        <v>1040</v>
      </c>
      <c r="G743" s="1" t="s">
        <v>25</v>
      </c>
      <c r="H743" s="1" t="s">
        <v>29</v>
      </c>
      <c r="I743" s="1" t="s">
        <v>30</v>
      </c>
      <c r="J743" s="1">
        <v>55.61</v>
      </c>
      <c r="K743" s="1">
        <v>7</v>
      </c>
      <c r="L743" s="1">
        <v>19.4635</v>
      </c>
      <c r="M743" s="1">
        <v>408.73349999999999</v>
      </c>
      <c r="N743" s="2">
        <v>43547</v>
      </c>
      <c r="O743" s="3">
        <v>0.52847222222222223</v>
      </c>
      <c r="P743" s="1" t="s">
        <v>27</v>
      </c>
      <c r="Q743" s="1">
        <v>389.27</v>
      </c>
      <c r="R743" s="15">
        <f>Table1[[#This Row],[Selling Price]]-10</f>
        <v>379.27</v>
      </c>
      <c r="S743" s="17">
        <f>Table1[[#This Row],[Selling Price]]-Table1[[#This Row],[Cost Price]]</f>
        <v>10</v>
      </c>
      <c r="T743" s="1">
        <v>19.4635</v>
      </c>
      <c r="U743" s="1">
        <v>8.5</v>
      </c>
    </row>
    <row r="744" spans="2:21" ht="21" customHeight="1" x14ac:dyDescent="0.3">
      <c r="B744" s="5" t="s">
        <v>775</v>
      </c>
      <c r="C744" s="5" t="s">
        <v>23</v>
      </c>
      <c r="D744" s="5" t="s">
        <v>24</v>
      </c>
      <c r="E744" s="5" t="s">
        <v>1036</v>
      </c>
      <c r="F744" s="5" t="s">
        <v>1040</v>
      </c>
      <c r="G744" s="5" t="s">
        <v>25</v>
      </c>
      <c r="H744" s="5" t="s">
        <v>29</v>
      </c>
      <c r="I744" s="5" t="s">
        <v>42</v>
      </c>
      <c r="J744" s="5">
        <v>84.83</v>
      </c>
      <c r="K744" s="5">
        <v>1</v>
      </c>
      <c r="L744" s="5">
        <v>4.2415000000000003</v>
      </c>
      <c r="M744" s="5">
        <v>89.0715</v>
      </c>
      <c r="N744" s="6">
        <v>43479</v>
      </c>
      <c r="O744" s="7">
        <v>0.63888888888888895</v>
      </c>
      <c r="P744" s="5" t="s">
        <v>21</v>
      </c>
      <c r="Q744" s="5">
        <v>84.83</v>
      </c>
      <c r="R744" s="16">
        <f>Table1[[#This Row],[Selling Price]]-10</f>
        <v>74.83</v>
      </c>
      <c r="S744" s="18">
        <f>Table1[[#This Row],[Selling Price]]-Table1[[#This Row],[Cost Price]]</f>
        <v>10</v>
      </c>
      <c r="T744" s="5">
        <v>4.2415000000000003</v>
      </c>
      <c r="U744" s="5">
        <v>8.8000000000000007</v>
      </c>
    </row>
    <row r="745" spans="2:21" ht="21" customHeight="1" x14ac:dyDescent="0.3">
      <c r="B745" s="1" t="s">
        <v>776</v>
      </c>
      <c r="C745" s="1" t="s">
        <v>16</v>
      </c>
      <c r="D745" s="1" t="s">
        <v>17</v>
      </c>
      <c r="E745" s="1" t="s">
        <v>1035</v>
      </c>
      <c r="F745" s="1" t="s">
        <v>1039</v>
      </c>
      <c r="G745" s="1" t="s">
        <v>18</v>
      </c>
      <c r="H745" s="1" t="s">
        <v>19</v>
      </c>
      <c r="I745" s="1" t="s">
        <v>34</v>
      </c>
      <c r="J745" s="1">
        <v>71.63</v>
      </c>
      <c r="K745" s="1">
        <v>2</v>
      </c>
      <c r="L745" s="1">
        <v>7.1630000000000003</v>
      </c>
      <c r="M745" s="1">
        <v>150.423</v>
      </c>
      <c r="N745" s="2">
        <v>43801</v>
      </c>
      <c r="O745" s="3">
        <v>0.60625000000000007</v>
      </c>
      <c r="P745" s="1" t="s">
        <v>21</v>
      </c>
      <c r="Q745" s="1">
        <v>143.26</v>
      </c>
      <c r="R745" s="15">
        <f>Table1[[#This Row],[Selling Price]]-10</f>
        <v>133.26</v>
      </c>
      <c r="S745" s="17">
        <f>Table1[[#This Row],[Selling Price]]-Table1[[#This Row],[Cost Price]]</f>
        <v>10</v>
      </c>
      <c r="T745" s="1">
        <v>7.1630000000000003</v>
      </c>
      <c r="U745" s="1">
        <v>8.8000000000000007</v>
      </c>
    </row>
    <row r="746" spans="2:21" ht="21" customHeight="1" x14ac:dyDescent="0.3">
      <c r="B746" s="5" t="s">
        <v>777</v>
      </c>
      <c r="C746" s="5" t="s">
        <v>16</v>
      </c>
      <c r="D746" s="5" t="s">
        <v>17</v>
      </c>
      <c r="E746" s="5" t="s">
        <v>1035</v>
      </c>
      <c r="F746" s="5" t="s">
        <v>1039</v>
      </c>
      <c r="G746" s="5" t="s">
        <v>18</v>
      </c>
      <c r="H746" s="5" t="s">
        <v>29</v>
      </c>
      <c r="I746" s="5" t="s">
        <v>30</v>
      </c>
      <c r="J746" s="5">
        <v>37.69</v>
      </c>
      <c r="K746" s="5">
        <v>2</v>
      </c>
      <c r="L746" s="5">
        <v>3.7690000000000001</v>
      </c>
      <c r="M746" s="5">
        <v>79.149000000000001</v>
      </c>
      <c r="N746" s="6">
        <v>43516</v>
      </c>
      <c r="O746" s="7">
        <v>0.64513888888888882</v>
      </c>
      <c r="P746" s="5" t="s">
        <v>21</v>
      </c>
      <c r="Q746" s="5">
        <v>75.38</v>
      </c>
      <c r="R746" s="16">
        <f>Table1[[#This Row],[Selling Price]]-10</f>
        <v>65.38</v>
      </c>
      <c r="S746" s="18">
        <f>Table1[[#This Row],[Selling Price]]-Table1[[#This Row],[Cost Price]]</f>
        <v>10</v>
      </c>
      <c r="T746" s="5">
        <v>3.7690000000000001</v>
      </c>
      <c r="U746" s="5">
        <v>9.5</v>
      </c>
    </row>
    <row r="747" spans="2:21" ht="21" customHeight="1" x14ac:dyDescent="0.3">
      <c r="B747" s="1" t="s">
        <v>778</v>
      </c>
      <c r="C747" s="1" t="s">
        <v>23</v>
      </c>
      <c r="D747" s="1" t="s">
        <v>24</v>
      </c>
      <c r="E747" s="1" t="s">
        <v>1036</v>
      </c>
      <c r="F747" s="1" t="s">
        <v>1040</v>
      </c>
      <c r="G747" s="1" t="s">
        <v>18</v>
      </c>
      <c r="H747" s="1" t="s">
        <v>19</v>
      </c>
      <c r="I747" s="1" t="s">
        <v>34</v>
      </c>
      <c r="J747" s="1">
        <v>31.67</v>
      </c>
      <c r="K747" s="1">
        <v>8</v>
      </c>
      <c r="L747" s="1">
        <v>12.667999999999999</v>
      </c>
      <c r="M747" s="1">
        <v>266.02800000000002</v>
      </c>
      <c r="N747" s="2">
        <v>43497</v>
      </c>
      <c r="O747" s="3">
        <v>0.67986111111111114</v>
      </c>
      <c r="P747" s="1" t="s">
        <v>31</v>
      </c>
      <c r="Q747" s="1">
        <v>253.36</v>
      </c>
      <c r="R747" s="15">
        <f>Table1[[#This Row],[Selling Price]]-10</f>
        <v>243.36</v>
      </c>
      <c r="S747" s="17">
        <f>Table1[[#This Row],[Selling Price]]-Table1[[#This Row],[Cost Price]]</f>
        <v>10</v>
      </c>
      <c r="T747" s="1">
        <v>12.667999999999999</v>
      </c>
      <c r="U747" s="1">
        <v>5.6</v>
      </c>
    </row>
    <row r="748" spans="2:21" ht="21" customHeight="1" x14ac:dyDescent="0.3">
      <c r="B748" s="5" t="s">
        <v>779</v>
      </c>
      <c r="C748" s="5" t="s">
        <v>23</v>
      </c>
      <c r="D748" s="5" t="s">
        <v>24</v>
      </c>
      <c r="E748" s="5" t="s">
        <v>1036</v>
      </c>
      <c r="F748" s="5" t="s">
        <v>1040</v>
      </c>
      <c r="G748" s="5" t="s">
        <v>18</v>
      </c>
      <c r="H748" s="5" t="s">
        <v>19</v>
      </c>
      <c r="I748" s="5" t="s">
        <v>42</v>
      </c>
      <c r="J748" s="5">
        <v>38.42</v>
      </c>
      <c r="K748" s="5">
        <v>1</v>
      </c>
      <c r="L748" s="5">
        <v>1.921</v>
      </c>
      <c r="M748" s="5">
        <v>40.341000000000001</v>
      </c>
      <c r="N748" s="6">
        <v>43498</v>
      </c>
      <c r="O748" s="7">
        <v>0.68958333333333333</v>
      </c>
      <c r="P748" s="5" t="s">
        <v>27</v>
      </c>
      <c r="Q748" s="5">
        <v>38.42</v>
      </c>
      <c r="R748" s="16">
        <f>Table1[[#This Row],[Selling Price]]-10</f>
        <v>28.42</v>
      </c>
      <c r="S748" s="18">
        <f>Table1[[#This Row],[Selling Price]]-Table1[[#This Row],[Cost Price]]</f>
        <v>10</v>
      </c>
      <c r="T748" s="5">
        <v>1.921</v>
      </c>
      <c r="U748" s="5">
        <v>8.6</v>
      </c>
    </row>
    <row r="749" spans="2:21" ht="21" customHeight="1" x14ac:dyDescent="0.3">
      <c r="B749" s="1" t="s">
        <v>780</v>
      </c>
      <c r="C749" s="1" t="s">
        <v>40</v>
      </c>
      <c r="D749" s="1" t="s">
        <v>41</v>
      </c>
      <c r="E749" s="1" t="s">
        <v>1037</v>
      </c>
      <c r="F749" s="1" t="s">
        <v>1039</v>
      </c>
      <c r="G749" s="1" t="s">
        <v>18</v>
      </c>
      <c r="H749" s="1" t="s">
        <v>29</v>
      </c>
      <c r="I749" s="1" t="s">
        <v>44</v>
      </c>
      <c r="J749" s="1">
        <v>65.23</v>
      </c>
      <c r="K749" s="1">
        <v>10</v>
      </c>
      <c r="L749" s="1">
        <v>32.615000000000002</v>
      </c>
      <c r="M749" s="1">
        <v>684.91499999999996</v>
      </c>
      <c r="N749" s="2">
        <v>43678</v>
      </c>
      <c r="O749" s="3">
        <v>0.79652777777777783</v>
      </c>
      <c r="P749" s="1" t="s">
        <v>31</v>
      </c>
      <c r="Q749" s="1">
        <v>652.29999999999995</v>
      </c>
      <c r="R749" s="15">
        <f>Table1[[#This Row],[Selling Price]]-10</f>
        <v>642.29999999999995</v>
      </c>
      <c r="S749" s="17">
        <f>Table1[[#This Row],[Selling Price]]-Table1[[#This Row],[Cost Price]]</f>
        <v>10</v>
      </c>
      <c r="T749" s="1">
        <v>32.615000000000002</v>
      </c>
      <c r="U749" s="1">
        <v>5.2</v>
      </c>
    </row>
    <row r="750" spans="2:21" ht="21" customHeight="1" x14ac:dyDescent="0.3">
      <c r="B750" s="5" t="s">
        <v>781</v>
      </c>
      <c r="C750" s="5" t="s">
        <v>23</v>
      </c>
      <c r="D750" s="5" t="s">
        <v>24</v>
      </c>
      <c r="E750" s="5" t="s">
        <v>1036</v>
      </c>
      <c r="F750" s="5" t="s">
        <v>1040</v>
      </c>
      <c r="G750" s="5" t="s">
        <v>18</v>
      </c>
      <c r="H750" s="5" t="s">
        <v>19</v>
      </c>
      <c r="I750" s="5" t="s">
        <v>30</v>
      </c>
      <c r="J750" s="5">
        <v>10.53</v>
      </c>
      <c r="K750" s="5">
        <v>5</v>
      </c>
      <c r="L750" s="5">
        <v>2.6324999999999998</v>
      </c>
      <c r="M750" s="5">
        <v>55.282499999999999</v>
      </c>
      <c r="N750" s="6">
        <v>43495</v>
      </c>
      <c r="O750" s="7">
        <v>0.61319444444444449</v>
      </c>
      <c r="P750" s="5" t="s">
        <v>31</v>
      </c>
      <c r="Q750" s="5">
        <v>52.65</v>
      </c>
      <c r="R750" s="16">
        <f>Table1[[#This Row],[Selling Price]]-10</f>
        <v>42.65</v>
      </c>
      <c r="S750" s="18">
        <f>Table1[[#This Row],[Selling Price]]-Table1[[#This Row],[Cost Price]]</f>
        <v>10</v>
      </c>
      <c r="T750" s="5">
        <v>2.6324999999999998</v>
      </c>
      <c r="U750" s="5">
        <v>5.8</v>
      </c>
    </row>
    <row r="751" spans="2:21" ht="21" customHeight="1" x14ac:dyDescent="0.3">
      <c r="B751" s="1" t="s">
        <v>782</v>
      </c>
      <c r="C751" s="1" t="s">
        <v>40</v>
      </c>
      <c r="D751" s="1" t="s">
        <v>41</v>
      </c>
      <c r="E751" s="1" t="s">
        <v>1037</v>
      </c>
      <c r="F751" s="1" t="s">
        <v>1039</v>
      </c>
      <c r="G751" s="1" t="s">
        <v>18</v>
      </c>
      <c r="H751" s="1" t="s">
        <v>19</v>
      </c>
      <c r="I751" s="1" t="s">
        <v>30</v>
      </c>
      <c r="J751" s="1">
        <v>12.29</v>
      </c>
      <c r="K751" s="1">
        <v>9</v>
      </c>
      <c r="L751" s="1">
        <v>5.5305</v>
      </c>
      <c r="M751" s="1">
        <v>116.1405</v>
      </c>
      <c r="N751" s="2">
        <v>43550</v>
      </c>
      <c r="O751" s="3">
        <v>0.81111111111111101</v>
      </c>
      <c r="P751" s="1" t="s">
        <v>31</v>
      </c>
      <c r="Q751" s="1">
        <v>110.61</v>
      </c>
      <c r="R751" s="15">
        <f>Table1[[#This Row],[Selling Price]]-10</f>
        <v>100.61</v>
      </c>
      <c r="S751" s="17">
        <f>Table1[[#This Row],[Selling Price]]-Table1[[#This Row],[Cost Price]]</f>
        <v>10</v>
      </c>
      <c r="T751" s="1">
        <v>5.5305</v>
      </c>
      <c r="U751" s="1">
        <v>8</v>
      </c>
    </row>
    <row r="752" spans="2:21" ht="21" customHeight="1" x14ac:dyDescent="0.3">
      <c r="B752" s="5" t="s">
        <v>783</v>
      </c>
      <c r="C752" s="5" t="s">
        <v>23</v>
      </c>
      <c r="D752" s="5" t="s">
        <v>24</v>
      </c>
      <c r="E752" s="5" t="s">
        <v>1036</v>
      </c>
      <c r="F752" s="5" t="s">
        <v>1040</v>
      </c>
      <c r="G752" s="5" t="s">
        <v>18</v>
      </c>
      <c r="H752" s="5" t="s">
        <v>29</v>
      </c>
      <c r="I752" s="5" t="s">
        <v>20</v>
      </c>
      <c r="J752" s="5">
        <v>81.23</v>
      </c>
      <c r="K752" s="5">
        <v>7</v>
      </c>
      <c r="L752" s="5">
        <v>28.430499999999999</v>
      </c>
      <c r="M752" s="5">
        <v>597.04049999999995</v>
      </c>
      <c r="N752" s="6">
        <v>43480</v>
      </c>
      <c r="O752" s="7">
        <v>0.86388888888888893</v>
      </c>
      <c r="P752" s="5" t="s">
        <v>27</v>
      </c>
      <c r="Q752" s="5">
        <v>568.61</v>
      </c>
      <c r="R752" s="16">
        <f>Table1[[#This Row],[Selling Price]]-10</f>
        <v>558.61</v>
      </c>
      <c r="S752" s="18">
        <f>Table1[[#This Row],[Selling Price]]-Table1[[#This Row],[Cost Price]]</f>
        <v>10</v>
      </c>
      <c r="T752" s="5">
        <v>28.430499999999999</v>
      </c>
      <c r="U752" s="5">
        <v>9</v>
      </c>
    </row>
    <row r="753" spans="2:21" ht="21" customHeight="1" x14ac:dyDescent="0.3">
      <c r="B753" s="1" t="s">
        <v>784</v>
      </c>
      <c r="C753" s="1" t="s">
        <v>40</v>
      </c>
      <c r="D753" s="1" t="s">
        <v>41</v>
      </c>
      <c r="E753" s="1" t="s">
        <v>1037</v>
      </c>
      <c r="F753" s="1" t="s">
        <v>1039</v>
      </c>
      <c r="G753" s="1" t="s">
        <v>18</v>
      </c>
      <c r="H753" s="1" t="s">
        <v>19</v>
      </c>
      <c r="I753" s="1" t="s">
        <v>44</v>
      </c>
      <c r="J753" s="1">
        <v>22.32</v>
      </c>
      <c r="K753" s="1">
        <v>4</v>
      </c>
      <c r="L753" s="1">
        <v>4.4640000000000004</v>
      </c>
      <c r="M753" s="1">
        <v>93.744</v>
      </c>
      <c r="N753" s="2">
        <v>43538</v>
      </c>
      <c r="O753" s="3">
        <v>0.4694444444444445</v>
      </c>
      <c r="P753" s="1" t="s">
        <v>21</v>
      </c>
      <c r="Q753" s="1">
        <v>89.28</v>
      </c>
      <c r="R753" s="15">
        <f>Table1[[#This Row],[Selling Price]]-10</f>
        <v>79.28</v>
      </c>
      <c r="S753" s="17">
        <f>Table1[[#This Row],[Selling Price]]-Table1[[#This Row],[Cost Price]]</f>
        <v>10</v>
      </c>
      <c r="T753" s="1">
        <v>4.4640000000000004</v>
      </c>
      <c r="U753" s="1">
        <v>4.0999999999999996</v>
      </c>
    </row>
    <row r="754" spans="2:21" ht="21" customHeight="1" x14ac:dyDescent="0.3">
      <c r="B754" s="5" t="s">
        <v>785</v>
      </c>
      <c r="C754" s="5" t="s">
        <v>16</v>
      </c>
      <c r="D754" s="5" t="s">
        <v>17</v>
      </c>
      <c r="E754" s="5" t="s">
        <v>1035</v>
      </c>
      <c r="F754" s="5" t="s">
        <v>1039</v>
      </c>
      <c r="G754" s="5" t="s">
        <v>25</v>
      </c>
      <c r="H754" s="5" t="s">
        <v>19</v>
      </c>
      <c r="I754" s="5" t="s">
        <v>42</v>
      </c>
      <c r="J754" s="5">
        <v>27.28</v>
      </c>
      <c r="K754" s="5">
        <v>5</v>
      </c>
      <c r="L754" s="5">
        <v>6.82</v>
      </c>
      <c r="M754" s="5">
        <v>143.22</v>
      </c>
      <c r="N754" s="6">
        <v>43526</v>
      </c>
      <c r="O754" s="7">
        <v>0.4381944444444445</v>
      </c>
      <c r="P754" s="5" t="s">
        <v>31</v>
      </c>
      <c r="Q754" s="5">
        <v>136.4</v>
      </c>
      <c r="R754" s="16">
        <f>Table1[[#This Row],[Selling Price]]-10</f>
        <v>126.4</v>
      </c>
      <c r="S754" s="18">
        <f>Table1[[#This Row],[Selling Price]]-Table1[[#This Row],[Cost Price]]</f>
        <v>10</v>
      </c>
      <c r="T754" s="5">
        <v>6.82</v>
      </c>
      <c r="U754" s="5">
        <v>8.6</v>
      </c>
    </row>
    <row r="755" spans="2:21" ht="21" customHeight="1" x14ac:dyDescent="0.3">
      <c r="B755" s="1" t="s">
        <v>786</v>
      </c>
      <c r="C755" s="1" t="s">
        <v>16</v>
      </c>
      <c r="D755" s="1" t="s">
        <v>17</v>
      </c>
      <c r="E755" s="1" t="s">
        <v>1035</v>
      </c>
      <c r="F755" s="1" t="s">
        <v>1039</v>
      </c>
      <c r="G755" s="1" t="s">
        <v>18</v>
      </c>
      <c r="H755" s="1" t="s">
        <v>19</v>
      </c>
      <c r="I755" s="1" t="s">
        <v>26</v>
      </c>
      <c r="J755" s="1">
        <v>17.420000000000002</v>
      </c>
      <c r="K755" s="1">
        <v>10</v>
      </c>
      <c r="L755" s="1">
        <v>8.7100000000000009</v>
      </c>
      <c r="M755" s="1">
        <v>182.91</v>
      </c>
      <c r="N755" s="2">
        <v>43518</v>
      </c>
      <c r="O755" s="3">
        <v>0.52083333333333337</v>
      </c>
      <c r="P755" s="1" t="s">
        <v>21</v>
      </c>
      <c r="Q755" s="1">
        <v>174.2</v>
      </c>
      <c r="R755" s="15">
        <f>Table1[[#This Row],[Selling Price]]-10</f>
        <v>164.2</v>
      </c>
      <c r="S755" s="17">
        <f>Table1[[#This Row],[Selling Price]]-Table1[[#This Row],[Cost Price]]</f>
        <v>10</v>
      </c>
      <c r="T755" s="1">
        <v>8.7100000000000009</v>
      </c>
      <c r="U755" s="1">
        <v>7</v>
      </c>
    </row>
    <row r="756" spans="2:21" ht="21" customHeight="1" x14ac:dyDescent="0.3">
      <c r="B756" s="5" t="s">
        <v>787</v>
      </c>
      <c r="C756" s="5" t="s">
        <v>40</v>
      </c>
      <c r="D756" s="5" t="s">
        <v>41</v>
      </c>
      <c r="E756" s="5" t="s">
        <v>1037</v>
      </c>
      <c r="F756" s="5" t="s">
        <v>1039</v>
      </c>
      <c r="G756" s="5" t="s">
        <v>25</v>
      </c>
      <c r="H756" s="5" t="s">
        <v>29</v>
      </c>
      <c r="I756" s="5" t="s">
        <v>30</v>
      </c>
      <c r="J756" s="5">
        <v>73.28</v>
      </c>
      <c r="K756" s="5">
        <v>5</v>
      </c>
      <c r="L756" s="5">
        <v>18.32</v>
      </c>
      <c r="M756" s="5">
        <v>384.72</v>
      </c>
      <c r="N756" s="6">
        <v>43489</v>
      </c>
      <c r="O756" s="7">
        <v>0.62847222222222221</v>
      </c>
      <c r="P756" s="5" t="s">
        <v>21</v>
      </c>
      <c r="Q756" s="5">
        <v>366.4</v>
      </c>
      <c r="R756" s="16">
        <f>Table1[[#This Row],[Selling Price]]-10</f>
        <v>356.4</v>
      </c>
      <c r="S756" s="18">
        <f>Table1[[#This Row],[Selling Price]]-Table1[[#This Row],[Cost Price]]</f>
        <v>10</v>
      </c>
      <c r="T756" s="5">
        <v>18.32</v>
      </c>
      <c r="U756" s="5">
        <v>8.4</v>
      </c>
    </row>
    <row r="757" spans="2:21" ht="21" customHeight="1" x14ac:dyDescent="0.3">
      <c r="B757" s="1" t="s">
        <v>788</v>
      </c>
      <c r="C757" s="1" t="s">
        <v>23</v>
      </c>
      <c r="D757" s="1" t="s">
        <v>24</v>
      </c>
      <c r="E757" s="1" t="s">
        <v>1036</v>
      </c>
      <c r="F757" s="1" t="s">
        <v>1040</v>
      </c>
      <c r="G757" s="1" t="s">
        <v>18</v>
      </c>
      <c r="H757" s="1" t="s">
        <v>19</v>
      </c>
      <c r="I757" s="1" t="s">
        <v>44</v>
      </c>
      <c r="J757" s="1">
        <v>84.87</v>
      </c>
      <c r="K757" s="1">
        <v>3</v>
      </c>
      <c r="L757" s="1">
        <v>12.730499999999999</v>
      </c>
      <c r="M757" s="1">
        <v>267.34050000000002</v>
      </c>
      <c r="N757" s="2">
        <v>43490</v>
      </c>
      <c r="O757" s="3">
        <v>0.77083333333333337</v>
      </c>
      <c r="P757" s="1" t="s">
        <v>21</v>
      </c>
      <c r="Q757" s="1">
        <v>254.61</v>
      </c>
      <c r="R757" s="15">
        <f>Table1[[#This Row],[Selling Price]]-10</f>
        <v>244.61</v>
      </c>
      <c r="S757" s="17">
        <f>Table1[[#This Row],[Selling Price]]-Table1[[#This Row],[Cost Price]]</f>
        <v>10</v>
      </c>
      <c r="T757" s="1">
        <v>12.730499999999999</v>
      </c>
      <c r="U757" s="1">
        <v>7.4</v>
      </c>
    </row>
    <row r="758" spans="2:21" ht="21" customHeight="1" x14ac:dyDescent="0.3">
      <c r="B758" s="5" t="s">
        <v>789</v>
      </c>
      <c r="C758" s="5" t="s">
        <v>16</v>
      </c>
      <c r="D758" s="5" t="s">
        <v>17</v>
      </c>
      <c r="E758" s="5" t="s">
        <v>1035</v>
      </c>
      <c r="F758" s="5" t="s">
        <v>1039</v>
      </c>
      <c r="G758" s="5" t="s">
        <v>25</v>
      </c>
      <c r="H758" s="5" t="s">
        <v>19</v>
      </c>
      <c r="I758" s="5" t="s">
        <v>44</v>
      </c>
      <c r="J758" s="5">
        <v>97.29</v>
      </c>
      <c r="K758" s="5">
        <v>8</v>
      </c>
      <c r="L758" s="5">
        <v>38.915999999999997</v>
      </c>
      <c r="M758" s="5">
        <v>817.23599999999999</v>
      </c>
      <c r="N758" s="6">
        <v>43711</v>
      </c>
      <c r="O758" s="7">
        <v>0.5541666666666667</v>
      </c>
      <c r="P758" s="5" t="s">
        <v>31</v>
      </c>
      <c r="Q758" s="5">
        <v>778.32</v>
      </c>
      <c r="R758" s="16">
        <f>Table1[[#This Row],[Selling Price]]-10</f>
        <v>768.32</v>
      </c>
      <c r="S758" s="18">
        <f>Table1[[#This Row],[Selling Price]]-Table1[[#This Row],[Cost Price]]</f>
        <v>10</v>
      </c>
      <c r="T758" s="5">
        <v>38.915999999999997</v>
      </c>
      <c r="U758" s="5">
        <v>6.2</v>
      </c>
    </row>
    <row r="759" spans="2:21" ht="21" customHeight="1" x14ac:dyDescent="0.3">
      <c r="B759" s="1" t="s">
        <v>790</v>
      </c>
      <c r="C759" s="1" t="s">
        <v>40</v>
      </c>
      <c r="D759" s="1" t="s">
        <v>41</v>
      </c>
      <c r="E759" s="1" t="s">
        <v>1037</v>
      </c>
      <c r="F759" s="1" t="s">
        <v>1039</v>
      </c>
      <c r="G759" s="1" t="s">
        <v>18</v>
      </c>
      <c r="H759" s="1" t="s">
        <v>19</v>
      </c>
      <c r="I759" s="1" t="s">
        <v>26</v>
      </c>
      <c r="J759" s="1">
        <v>35.74</v>
      </c>
      <c r="K759" s="1">
        <v>8</v>
      </c>
      <c r="L759" s="1">
        <v>14.295999999999999</v>
      </c>
      <c r="M759" s="1">
        <v>300.21600000000001</v>
      </c>
      <c r="N759" s="2">
        <v>43513</v>
      </c>
      <c r="O759" s="3">
        <v>0.64444444444444449</v>
      </c>
      <c r="P759" s="1" t="s">
        <v>21</v>
      </c>
      <c r="Q759" s="1">
        <v>285.92</v>
      </c>
      <c r="R759" s="15">
        <f>Table1[[#This Row],[Selling Price]]-10</f>
        <v>275.92</v>
      </c>
      <c r="S759" s="17">
        <f>Table1[[#This Row],[Selling Price]]-Table1[[#This Row],[Cost Price]]</f>
        <v>10</v>
      </c>
      <c r="T759" s="1">
        <v>14.295999999999999</v>
      </c>
      <c r="U759" s="1">
        <v>4.9000000000000004</v>
      </c>
    </row>
    <row r="760" spans="2:21" ht="21" customHeight="1" x14ac:dyDescent="0.3">
      <c r="B760" s="5" t="s">
        <v>791</v>
      </c>
      <c r="C760" s="5" t="s">
        <v>16</v>
      </c>
      <c r="D760" s="5" t="s">
        <v>17</v>
      </c>
      <c r="E760" s="5" t="s">
        <v>1035</v>
      </c>
      <c r="F760" s="5" t="s">
        <v>1039</v>
      </c>
      <c r="G760" s="5" t="s">
        <v>25</v>
      </c>
      <c r="H760" s="5" t="s">
        <v>19</v>
      </c>
      <c r="I760" s="5" t="s">
        <v>30</v>
      </c>
      <c r="J760" s="5">
        <v>96.52</v>
      </c>
      <c r="K760" s="5">
        <v>6</v>
      </c>
      <c r="L760" s="5">
        <v>28.956</v>
      </c>
      <c r="M760" s="5">
        <v>608.07600000000002</v>
      </c>
      <c r="N760" s="6">
        <v>43770</v>
      </c>
      <c r="O760" s="7">
        <v>0.49444444444444446</v>
      </c>
      <c r="P760" s="5" t="s">
        <v>27</v>
      </c>
      <c r="Q760" s="5">
        <v>579.12</v>
      </c>
      <c r="R760" s="16">
        <f>Table1[[#This Row],[Selling Price]]-10</f>
        <v>569.12</v>
      </c>
      <c r="S760" s="18">
        <f>Table1[[#This Row],[Selling Price]]-Table1[[#This Row],[Cost Price]]</f>
        <v>10</v>
      </c>
      <c r="T760" s="5">
        <v>28.956</v>
      </c>
      <c r="U760" s="5">
        <v>4.5</v>
      </c>
    </row>
    <row r="761" spans="2:21" ht="21" customHeight="1" x14ac:dyDescent="0.3">
      <c r="B761" s="1" t="s">
        <v>792</v>
      </c>
      <c r="C761" s="1" t="s">
        <v>16</v>
      </c>
      <c r="D761" s="1" t="s">
        <v>17</v>
      </c>
      <c r="E761" s="1" t="s">
        <v>1035</v>
      </c>
      <c r="F761" s="1" t="s">
        <v>1039</v>
      </c>
      <c r="G761" s="1" t="s">
        <v>18</v>
      </c>
      <c r="H761" s="1" t="s">
        <v>29</v>
      </c>
      <c r="I761" s="1" t="s">
        <v>42</v>
      </c>
      <c r="J761" s="1">
        <v>18.850000000000001</v>
      </c>
      <c r="K761" s="1">
        <v>10</v>
      </c>
      <c r="L761" s="1">
        <v>9.4250000000000007</v>
      </c>
      <c r="M761" s="1">
        <v>197.92500000000001</v>
      </c>
      <c r="N761" s="2">
        <v>43523</v>
      </c>
      <c r="O761" s="3">
        <v>0.76666666666666661</v>
      </c>
      <c r="P761" s="1" t="s">
        <v>21</v>
      </c>
      <c r="Q761" s="1">
        <v>188.5</v>
      </c>
      <c r="R761" s="15">
        <f>Table1[[#This Row],[Selling Price]]-10</f>
        <v>178.5</v>
      </c>
      <c r="S761" s="17">
        <f>Table1[[#This Row],[Selling Price]]-Table1[[#This Row],[Cost Price]]</f>
        <v>10</v>
      </c>
      <c r="T761" s="1">
        <v>9.4250000000000007</v>
      </c>
      <c r="U761" s="1">
        <v>5.6</v>
      </c>
    </row>
    <row r="762" spans="2:21" ht="21" customHeight="1" x14ac:dyDescent="0.3">
      <c r="B762" s="5" t="s">
        <v>793</v>
      </c>
      <c r="C762" s="5" t="s">
        <v>16</v>
      </c>
      <c r="D762" s="5" t="s">
        <v>17</v>
      </c>
      <c r="E762" s="5" t="s">
        <v>1035</v>
      </c>
      <c r="F762" s="5" t="s">
        <v>1039</v>
      </c>
      <c r="G762" s="5" t="s">
        <v>25</v>
      </c>
      <c r="H762" s="5" t="s">
        <v>19</v>
      </c>
      <c r="I762" s="5" t="s">
        <v>42</v>
      </c>
      <c r="J762" s="5">
        <v>55.39</v>
      </c>
      <c r="K762" s="5">
        <v>4</v>
      </c>
      <c r="L762" s="5">
        <v>11.077999999999999</v>
      </c>
      <c r="M762" s="5">
        <v>232.63800000000001</v>
      </c>
      <c r="N762" s="6">
        <v>43549</v>
      </c>
      <c r="O762" s="7">
        <v>0.6381944444444444</v>
      </c>
      <c r="P762" s="5" t="s">
        <v>21</v>
      </c>
      <c r="Q762" s="5">
        <v>221.56</v>
      </c>
      <c r="R762" s="16">
        <f>Table1[[#This Row],[Selling Price]]-10</f>
        <v>211.56</v>
      </c>
      <c r="S762" s="18">
        <f>Table1[[#This Row],[Selling Price]]-Table1[[#This Row],[Cost Price]]</f>
        <v>10</v>
      </c>
      <c r="T762" s="5">
        <v>11.077999999999999</v>
      </c>
      <c r="U762" s="5">
        <v>8</v>
      </c>
    </row>
    <row r="763" spans="2:21" ht="21" customHeight="1" x14ac:dyDescent="0.3">
      <c r="B763" s="1" t="s">
        <v>794</v>
      </c>
      <c r="C763" s="1" t="s">
        <v>40</v>
      </c>
      <c r="D763" s="1" t="s">
        <v>41</v>
      </c>
      <c r="E763" s="1" t="s">
        <v>1037</v>
      </c>
      <c r="F763" s="1" t="s">
        <v>1039</v>
      </c>
      <c r="G763" s="1" t="s">
        <v>18</v>
      </c>
      <c r="H763" s="1" t="s">
        <v>19</v>
      </c>
      <c r="I763" s="1" t="s">
        <v>42</v>
      </c>
      <c r="J763" s="1">
        <v>77.2</v>
      </c>
      <c r="K763" s="1">
        <v>10</v>
      </c>
      <c r="L763" s="1">
        <v>38.6</v>
      </c>
      <c r="M763" s="1">
        <v>810.6</v>
      </c>
      <c r="N763" s="2">
        <v>43771</v>
      </c>
      <c r="O763" s="3">
        <v>0.44305555555555554</v>
      </c>
      <c r="P763" s="1" t="s">
        <v>31</v>
      </c>
      <c r="Q763" s="1">
        <v>772</v>
      </c>
      <c r="R763" s="15">
        <f>Table1[[#This Row],[Selling Price]]-10</f>
        <v>762</v>
      </c>
      <c r="S763" s="17">
        <f>Table1[[#This Row],[Selling Price]]-Table1[[#This Row],[Cost Price]]</f>
        <v>10</v>
      </c>
      <c r="T763" s="1">
        <v>38.6</v>
      </c>
      <c r="U763" s="1">
        <v>5.6</v>
      </c>
    </row>
    <row r="764" spans="2:21" ht="21" customHeight="1" x14ac:dyDescent="0.3">
      <c r="B764" s="5" t="s">
        <v>795</v>
      </c>
      <c r="C764" s="5" t="s">
        <v>40</v>
      </c>
      <c r="D764" s="5" t="s">
        <v>41</v>
      </c>
      <c r="E764" s="5" t="s">
        <v>1037</v>
      </c>
      <c r="F764" s="5" t="s">
        <v>1039</v>
      </c>
      <c r="G764" s="5" t="s">
        <v>25</v>
      </c>
      <c r="H764" s="5" t="s">
        <v>29</v>
      </c>
      <c r="I764" s="5" t="s">
        <v>26</v>
      </c>
      <c r="J764" s="5">
        <v>72.13</v>
      </c>
      <c r="K764" s="5">
        <v>10</v>
      </c>
      <c r="L764" s="5">
        <v>36.064999999999998</v>
      </c>
      <c r="M764" s="5">
        <v>757.36500000000001</v>
      </c>
      <c r="N764" s="6">
        <v>43496</v>
      </c>
      <c r="O764" s="7">
        <v>0.6333333333333333</v>
      </c>
      <c r="P764" s="5" t="s">
        <v>31</v>
      </c>
      <c r="Q764" s="5">
        <v>721.3</v>
      </c>
      <c r="R764" s="16">
        <f>Table1[[#This Row],[Selling Price]]-10</f>
        <v>711.3</v>
      </c>
      <c r="S764" s="18">
        <f>Table1[[#This Row],[Selling Price]]-Table1[[#This Row],[Cost Price]]</f>
        <v>10</v>
      </c>
      <c r="T764" s="5">
        <v>36.064999999999998</v>
      </c>
      <c r="U764" s="5">
        <v>4.2</v>
      </c>
    </row>
    <row r="765" spans="2:21" ht="21" customHeight="1" x14ac:dyDescent="0.3">
      <c r="B765" s="1" t="s">
        <v>796</v>
      </c>
      <c r="C765" s="1" t="s">
        <v>16</v>
      </c>
      <c r="D765" s="1" t="s">
        <v>17</v>
      </c>
      <c r="E765" s="1" t="s">
        <v>1035</v>
      </c>
      <c r="F765" s="1" t="s">
        <v>1039</v>
      </c>
      <c r="G765" s="1" t="s">
        <v>18</v>
      </c>
      <c r="H765" s="1" t="s">
        <v>19</v>
      </c>
      <c r="I765" s="1" t="s">
        <v>44</v>
      </c>
      <c r="J765" s="1">
        <v>63.88</v>
      </c>
      <c r="K765" s="1">
        <v>8</v>
      </c>
      <c r="L765" s="1">
        <v>25.552</v>
      </c>
      <c r="M765" s="1">
        <v>536.59199999999998</v>
      </c>
      <c r="N765" s="2">
        <v>43485</v>
      </c>
      <c r="O765" s="3">
        <v>0.7416666666666667</v>
      </c>
      <c r="P765" s="1" t="s">
        <v>21</v>
      </c>
      <c r="Q765" s="1">
        <v>511.04</v>
      </c>
      <c r="R765" s="15">
        <f>Table1[[#This Row],[Selling Price]]-10</f>
        <v>501.04</v>
      </c>
      <c r="S765" s="17">
        <f>Table1[[#This Row],[Selling Price]]-Table1[[#This Row],[Cost Price]]</f>
        <v>10</v>
      </c>
      <c r="T765" s="1">
        <v>25.552</v>
      </c>
      <c r="U765" s="1">
        <v>9.9</v>
      </c>
    </row>
    <row r="766" spans="2:21" ht="21" customHeight="1" x14ac:dyDescent="0.3">
      <c r="B766" s="5" t="s">
        <v>797</v>
      </c>
      <c r="C766" s="5" t="s">
        <v>16</v>
      </c>
      <c r="D766" s="5" t="s">
        <v>17</v>
      </c>
      <c r="E766" s="5" t="s">
        <v>1035</v>
      </c>
      <c r="F766" s="5" t="s">
        <v>1039</v>
      </c>
      <c r="G766" s="5" t="s">
        <v>18</v>
      </c>
      <c r="H766" s="5" t="s">
        <v>19</v>
      </c>
      <c r="I766" s="5" t="s">
        <v>20</v>
      </c>
      <c r="J766" s="5">
        <v>10.69</v>
      </c>
      <c r="K766" s="5">
        <v>5</v>
      </c>
      <c r="L766" s="5">
        <v>2.6724999999999999</v>
      </c>
      <c r="M766" s="5">
        <v>56.122500000000002</v>
      </c>
      <c r="N766" s="6">
        <v>43550</v>
      </c>
      <c r="O766" s="7">
        <v>0.46319444444444446</v>
      </c>
      <c r="P766" s="5" t="s">
        <v>21</v>
      </c>
      <c r="Q766" s="5">
        <v>53.45</v>
      </c>
      <c r="R766" s="16">
        <f>Table1[[#This Row],[Selling Price]]-10</f>
        <v>43.45</v>
      </c>
      <c r="S766" s="18">
        <f>Table1[[#This Row],[Selling Price]]-Table1[[#This Row],[Cost Price]]</f>
        <v>10</v>
      </c>
      <c r="T766" s="5">
        <v>2.6724999999999999</v>
      </c>
      <c r="U766" s="5">
        <v>7.6</v>
      </c>
    </row>
    <row r="767" spans="2:21" ht="21" customHeight="1" x14ac:dyDescent="0.3">
      <c r="B767" s="1" t="s">
        <v>798</v>
      </c>
      <c r="C767" s="1" t="s">
        <v>16</v>
      </c>
      <c r="D767" s="1" t="s">
        <v>17</v>
      </c>
      <c r="E767" s="1" t="s">
        <v>1035</v>
      </c>
      <c r="F767" s="1" t="s">
        <v>1039</v>
      </c>
      <c r="G767" s="1" t="s">
        <v>18</v>
      </c>
      <c r="H767" s="1" t="s">
        <v>29</v>
      </c>
      <c r="I767" s="1" t="s">
        <v>20</v>
      </c>
      <c r="J767" s="1">
        <v>55.5</v>
      </c>
      <c r="K767" s="1">
        <v>4</v>
      </c>
      <c r="L767" s="1">
        <v>11.1</v>
      </c>
      <c r="M767" s="1">
        <v>233.1</v>
      </c>
      <c r="N767" s="2">
        <v>43485</v>
      </c>
      <c r="O767" s="3">
        <v>0.65833333333333333</v>
      </c>
      <c r="P767" s="1" t="s">
        <v>31</v>
      </c>
      <c r="Q767" s="1">
        <v>222</v>
      </c>
      <c r="R767" s="15">
        <f>Table1[[#This Row],[Selling Price]]-10</f>
        <v>212</v>
      </c>
      <c r="S767" s="17">
        <f>Table1[[#This Row],[Selling Price]]-Table1[[#This Row],[Cost Price]]</f>
        <v>10</v>
      </c>
      <c r="T767" s="1">
        <v>11.1</v>
      </c>
      <c r="U767" s="1">
        <v>6.6</v>
      </c>
    </row>
    <row r="768" spans="2:21" ht="21" customHeight="1" x14ac:dyDescent="0.3">
      <c r="B768" s="5" t="s">
        <v>799</v>
      </c>
      <c r="C768" s="5" t="s">
        <v>40</v>
      </c>
      <c r="D768" s="5" t="s">
        <v>41</v>
      </c>
      <c r="E768" s="5" t="s">
        <v>1037</v>
      </c>
      <c r="F768" s="5" t="s">
        <v>1039</v>
      </c>
      <c r="G768" s="5" t="s">
        <v>25</v>
      </c>
      <c r="H768" s="5" t="s">
        <v>19</v>
      </c>
      <c r="I768" s="5" t="s">
        <v>30</v>
      </c>
      <c r="J768" s="5">
        <v>95.46</v>
      </c>
      <c r="K768" s="5">
        <v>8</v>
      </c>
      <c r="L768" s="5">
        <v>38.183999999999997</v>
      </c>
      <c r="M768" s="5">
        <v>801.86400000000003</v>
      </c>
      <c r="N768" s="6">
        <v>43588</v>
      </c>
      <c r="O768" s="7">
        <v>0.81944444444444453</v>
      </c>
      <c r="P768" s="5" t="s">
        <v>21</v>
      </c>
      <c r="Q768" s="5">
        <v>763.68</v>
      </c>
      <c r="R768" s="16">
        <f>Table1[[#This Row],[Selling Price]]-10</f>
        <v>753.68</v>
      </c>
      <c r="S768" s="18">
        <f>Table1[[#This Row],[Selling Price]]-Table1[[#This Row],[Cost Price]]</f>
        <v>10</v>
      </c>
      <c r="T768" s="5">
        <v>38.183999999999997</v>
      </c>
      <c r="U768" s="5">
        <v>4.7</v>
      </c>
    </row>
    <row r="769" spans="2:21" ht="21" customHeight="1" x14ac:dyDescent="0.3">
      <c r="B769" s="1" t="s">
        <v>800</v>
      </c>
      <c r="C769" s="1" t="s">
        <v>23</v>
      </c>
      <c r="D769" s="1" t="s">
        <v>24</v>
      </c>
      <c r="E769" s="1" t="s">
        <v>1036</v>
      </c>
      <c r="F769" s="1" t="s">
        <v>1040</v>
      </c>
      <c r="G769" s="1" t="s">
        <v>25</v>
      </c>
      <c r="H769" s="1" t="s">
        <v>19</v>
      </c>
      <c r="I769" s="1" t="s">
        <v>44</v>
      </c>
      <c r="J769" s="1">
        <v>76.06</v>
      </c>
      <c r="K769" s="1">
        <v>3</v>
      </c>
      <c r="L769" s="1">
        <v>11.409000000000001</v>
      </c>
      <c r="M769" s="1">
        <v>239.589</v>
      </c>
      <c r="N769" s="2">
        <v>43586</v>
      </c>
      <c r="O769" s="3">
        <v>0.85416666666666663</v>
      </c>
      <c r="P769" s="1" t="s">
        <v>31</v>
      </c>
      <c r="Q769" s="1">
        <v>228.18</v>
      </c>
      <c r="R769" s="15">
        <f>Table1[[#This Row],[Selling Price]]-10</f>
        <v>218.18</v>
      </c>
      <c r="S769" s="17">
        <f>Table1[[#This Row],[Selling Price]]-Table1[[#This Row],[Cost Price]]</f>
        <v>10</v>
      </c>
      <c r="T769" s="1">
        <v>11.409000000000001</v>
      </c>
      <c r="U769" s="1">
        <v>9.8000000000000007</v>
      </c>
    </row>
    <row r="770" spans="2:21" ht="21" customHeight="1" x14ac:dyDescent="0.3">
      <c r="B770" s="5" t="s">
        <v>801</v>
      </c>
      <c r="C770" s="5" t="s">
        <v>40</v>
      </c>
      <c r="D770" s="5" t="s">
        <v>41</v>
      </c>
      <c r="E770" s="5" t="s">
        <v>1037</v>
      </c>
      <c r="F770" s="5" t="s">
        <v>1039</v>
      </c>
      <c r="G770" s="5" t="s">
        <v>25</v>
      </c>
      <c r="H770" s="5" t="s">
        <v>29</v>
      </c>
      <c r="I770" s="5" t="s">
        <v>34</v>
      </c>
      <c r="J770" s="5">
        <v>13.69</v>
      </c>
      <c r="K770" s="5">
        <v>6</v>
      </c>
      <c r="L770" s="5">
        <v>4.1070000000000002</v>
      </c>
      <c r="M770" s="5">
        <v>86.247</v>
      </c>
      <c r="N770" s="6">
        <v>43509</v>
      </c>
      <c r="O770" s="7">
        <v>0.58263888888888882</v>
      </c>
      <c r="P770" s="5" t="s">
        <v>27</v>
      </c>
      <c r="Q770" s="5">
        <v>82.14</v>
      </c>
      <c r="R770" s="16">
        <f>Table1[[#This Row],[Selling Price]]-10</f>
        <v>72.14</v>
      </c>
      <c r="S770" s="18">
        <f>Table1[[#This Row],[Selling Price]]-Table1[[#This Row],[Cost Price]]</f>
        <v>10</v>
      </c>
      <c r="T770" s="5">
        <v>4.1070000000000002</v>
      </c>
      <c r="U770" s="5">
        <v>6.3</v>
      </c>
    </row>
    <row r="771" spans="2:21" ht="21" customHeight="1" x14ac:dyDescent="0.3">
      <c r="B771" s="1" t="s">
        <v>802</v>
      </c>
      <c r="C771" s="1" t="s">
        <v>40</v>
      </c>
      <c r="D771" s="1" t="s">
        <v>41</v>
      </c>
      <c r="E771" s="1" t="s">
        <v>1037</v>
      </c>
      <c r="F771" s="1" t="s">
        <v>1039</v>
      </c>
      <c r="G771" s="1" t="s">
        <v>25</v>
      </c>
      <c r="H771" s="1" t="s">
        <v>19</v>
      </c>
      <c r="I771" s="1" t="s">
        <v>26</v>
      </c>
      <c r="J771" s="1">
        <v>95.64</v>
      </c>
      <c r="K771" s="1">
        <v>4</v>
      </c>
      <c r="L771" s="1">
        <v>19.128</v>
      </c>
      <c r="M771" s="1">
        <v>401.68799999999999</v>
      </c>
      <c r="N771" s="2">
        <v>43540</v>
      </c>
      <c r="O771" s="3">
        <v>0.78541666666666676</v>
      </c>
      <c r="P771" s="1" t="s">
        <v>27</v>
      </c>
      <c r="Q771" s="1">
        <v>382.56</v>
      </c>
      <c r="R771" s="15">
        <f>Table1[[#This Row],[Selling Price]]-10</f>
        <v>372.56</v>
      </c>
      <c r="S771" s="17">
        <f>Table1[[#This Row],[Selling Price]]-Table1[[#This Row],[Cost Price]]</f>
        <v>10</v>
      </c>
      <c r="T771" s="1">
        <v>19.128</v>
      </c>
      <c r="U771" s="1">
        <v>7.9</v>
      </c>
    </row>
    <row r="772" spans="2:21" ht="21" customHeight="1" x14ac:dyDescent="0.3">
      <c r="B772" s="5" t="s">
        <v>803</v>
      </c>
      <c r="C772" s="5" t="s">
        <v>16</v>
      </c>
      <c r="D772" s="5" t="s">
        <v>17</v>
      </c>
      <c r="E772" s="5" t="s">
        <v>1035</v>
      </c>
      <c r="F772" s="5" t="s">
        <v>1039</v>
      </c>
      <c r="G772" s="5" t="s">
        <v>25</v>
      </c>
      <c r="H772" s="5" t="s">
        <v>19</v>
      </c>
      <c r="I772" s="5" t="s">
        <v>30</v>
      </c>
      <c r="J772" s="5">
        <v>11.43</v>
      </c>
      <c r="K772" s="5">
        <v>6</v>
      </c>
      <c r="L772" s="5">
        <v>3.4289999999999998</v>
      </c>
      <c r="M772" s="5">
        <v>72.009</v>
      </c>
      <c r="N772" s="6">
        <v>43480</v>
      </c>
      <c r="O772" s="7">
        <v>0.72499999999999998</v>
      </c>
      <c r="P772" s="5" t="s">
        <v>27</v>
      </c>
      <c r="Q772" s="5">
        <v>68.58</v>
      </c>
      <c r="R772" s="16">
        <f>Table1[[#This Row],[Selling Price]]-10</f>
        <v>58.58</v>
      </c>
      <c r="S772" s="18">
        <f>Table1[[#This Row],[Selling Price]]-Table1[[#This Row],[Cost Price]]</f>
        <v>10</v>
      </c>
      <c r="T772" s="5">
        <v>3.4289999999999998</v>
      </c>
      <c r="U772" s="5">
        <v>7.7</v>
      </c>
    </row>
    <row r="773" spans="2:21" ht="21" customHeight="1" x14ac:dyDescent="0.3">
      <c r="B773" s="1" t="s">
        <v>804</v>
      </c>
      <c r="C773" s="1" t="s">
        <v>40</v>
      </c>
      <c r="D773" s="1" t="s">
        <v>41</v>
      </c>
      <c r="E773" s="1" t="s">
        <v>1037</v>
      </c>
      <c r="F773" s="1" t="s">
        <v>1039</v>
      </c>
      <c r="G773" s="1" t="s">
        <v>18</v>
      </c>
      <c r="H773" s="1" t="s">
        <v>19</v>
      </c>
      <c r="I773" s="1" t="s">
        <v>34</v>
      </c>
      <c r="J773" s="1">
        <v>95.54</v>
      </c>
      <c r="K773" s="1">
        <v>4</v>
      </c>
      <c r="L773" s="1">
        <v>19.108000000000001</v>
      </c>
      <c r="M773" s="1">
        <v>401.26799999999997</v>
      </c>
      <c r="N773" s="2">
        <v>43522</v>
      </c>
      <c r="O773" s="3">
        <v>0.49861111111111112</v>
      </c>
      <c r="P773" s="1" t="s">
        <v>21</v>
      </c>
      <c r="Q773" s="1">
        <v>382.16</v>
      </c>
      <c r="R773" s="15">
        <f>Table1[[#This Row],[Selling Price]]-10</f>
        <v>372.16</v>
      </c>
      <c r="S773" s="17">
        <f>Table1[[#This Row],[Selling Price]]-Table1[[#This Row],[Cost Price]]</f>
        <v>10</v>
      </c>
      <c r="T773" s="1">
        <v>19.108000000000001</v>
      </c>
      <c r="U773" s="1">
        <v>4.5</v>
      </c>
    </row>
    <row r="774" spans="2:21" ht="21" customHeight="1" x14ac:dyDescent="0.3">
      <c r="B774" s="5" t="s">
        <v>805</v>
      </c>
      <c r="C774" s="5" t="s">
        <v>23</v>
      </c>
      <c r="D774" s="5" t="s">
        <v>24</v>
      </c>
      <c r="E774" s="5" t="s">
        <v>1036</v>
      </c>
      <c r="F774" s="5" t="s">
        <v>1040</v>
      </c>
      <c r="G774" s="5" t="s">
        <v>18</v>
      </c>
      <c r="H774" s="5" t="s">
        <v>19</v>
      </c>
      <c r="I774" s="5" t="s">
        <v>20</v>
      </c>
      <c r="J774" s="5">
        <v>85.87</v>
      </c>
      <c r="K774" s="5">
        <v>7</v>
      </c>
      <c r="L774" s="5">
        <v>30.054500000000001</v>
      </c>
      <c r="M774" s="5">
        <v>631.14449999999999</v>
      </c>
      <c r="N774" s="6">
        <v>43523</v>
      </c>
      <c r="O774" s="7">
        <v>0.79236111111111107</v>
      </c>
      <c r="P774" s="5" t="s">
        <v>31</v>
      </c>
      <c r="Q774" s="5">
        <v>601.09</v>
      </c>
      <c r="R774" s="16">
        <f>Table1[[#This Row],[Selling Price]]-10</f>
        <v>591.09</v>
      </c>
      <c r="S774" s="18">
        <f>Table1[[#This Row],[Selling Price]]-Table1[[#This Row],[Cost Price]]</f>
        <v>10</v>
      </c>
      <c r="T774" s="5">
        <v>30.054500000000001</v>
      </c>
      <c r="U774" s="5">
        <v>8</v>
      </c>
    </row>
    <row r="775" spans="2:21" ht="21" customHeight="1" x14ac:dyDescent="0.3">
      <c r="B775" s="1" t="s">
        <v>806</v>
      </c>
      <c r="C775" s="1" t="s">
        <v>23</v>
      </c>
      <c r="D775" s="1" t="s">
        <v>24</v>
      </c>
      <c r="E775" s="1" t="s">
        <v>1036</v>
      </c>
      <c r="F775" s="1" t="s">
        <v>1040</v>
      </c>
      <c r="G775" s="1" t="s">
        <v>18</v>
      </c>
      <c r="H775" s="1" t="s">
        <v>19</v>
      </c>
      <c r="I775" s="1" t="s">
        <v>34</v>
      </c>
      <c r="J775" s="1">
        <v>67.989999999999995</v>
      </c>
      <c r="K775" s="1">
        <v>7</v>
      </c>
      <c r="L775" s="1">
        <v>23.796500000000002</v>
      </c>
      <c r="M775" s="1">
        <v>499.72649999999999</v>
      </c>
      <c r="N775" s="2">
        <v>43513</v>
      </c>
      <c r="O775" s="3">
        <v>0.70138888888888884</v>
      </c>
      <c r="P775" s="1" t="s">
        <v>21</v>
      </c>
      <c r="Q775" s="1">
        <v>475.93</v>
      </c>
      <c r="R775" s="15">
        <f>Table1[[#This Row],[Selling Price]]-10</f>
        <v>465.93</v>
      </c>
      <c r="S775" s="17">
        <f>Table1[[#This Row],[Selling Price]]-Table1[[#This Row],[Cost Price]]</f>
        <v>10</v>
      </c>
      <c r="T775" s="1">
        <v>23.796500000000002</v>
      </c>
      <c r="U775" s="1">
        <v>5.7</v>
      </c>
    </row>
    <row r="776" spans="2:21" ht="21" customHeight="1" x14ac:dyDescent="0.3">
      <c r="B776" s="5" t="s">
        <v>807</v>
      </c>
      <c r="C776" s="5" t="s">
        <v>23</v>
      </c>
      <c r="D776" s="5" t="s">
        <v>24</v>
      </c>
      <c r="E776" s="5" t="s">
        <v>1036</v>
      </c>
      <c r="F776" s="5" t="s">
        <v>1040</v>
      </c>
      <c r="G776" s="5" t="s">
        <v>25</v>
      </c>
      <c r="H776" s="5" t="s">
        <v>19</v>
      </c>
      <c r="I776" s="5" t="s">
        <v>42</v>
      </c>
      <c r="J776" s="5">
        <v>52.42</v>
      </c>
      <c r="K776" s="5">
        <v>1</v>
      </c>
      <c r="L776" s="5">
        <v>2.621</v>
      </c>
      <c r="M776" s="5">
        <v>55.040999999999997</v>
      </c>
      <c r="N776" s="6">
        <v>43618</v>
      </c>
      <c r="O776" s="7">
        <v>0.43194444444444446</v>
      </c>
      <c r="P776" s="5" t="s">
        <v>31</v>
      </c>
      <c r="Q776" s="5">
        <v>52.42</v>
      </c>
      <c r="R776" s="16">
        <f>Table1[[#This Row],[Selling Price]]-10</f>
        <v>42.42</v>
      </c>
      <c r="S776" s="18">
        <f>Table1[[#This Row],[Selling Price]]-Table1[[#This Row],[Cost Price]]</f>
        <v>10</v>
      </c>
      <c r="T776" s="5">
        <v>2.621</v>
      </c>
      <c r="U776" s="5">
        <v>6.3</v>
      </c>
    </row>
    <row r="777" spans="2:21" ht="21" customHeight="1" x14ac:dyDescent="0.3">
      <c r="B777" s="1" t="s">
        <v>808</v>
      </c>
      <c r="C777" s="1" t="s">
        <v>23</v>
      </c>
      <c r="D777" s="1" t="s">
        <v>24</v>
      </c>
      <c r="E777" s="1" t="s">
        <v>1036</v>
      </c>
      <c r="F777" s="1" t="s">
        <v>1040</v>
      </c>
      <c r="G777" s="1" t="s">
        <v>18</v>
      </c>
      <c r="H777" s="1" t="s">
        <v>29</v>
      </c>
      <c r="I777" s="1" t="s">
        <v>42</v>
      </c>
      <c r="J777" s="1">
        <v>65.650000000000006</v>
      </c>
      <c r="K777" s="1">
        <v>2</v>
      </c>
      <c r="L777" s="1">
        <v>6.5650000000000004</v>
      </c>
      <c r="M777" s="1">
        <v>137.86500000000001</v>
      </c>
      <c r="N777" s="2">
        <v>43482</v>
      </c>
      <c r="O777" s="3">
        <v>0.69861111111111107</v>
      </c>
      <c r="P777" s="1" t="s">
        <v>27</v>
      </c>
      <c r="Q777" s="1">
        <v>131.30000000000001</v>
      </c>
      <c r="R777" s="15">
        <f>Table1[[#This Row],[Selling Price]]-10</f>
        <v>121.30000000000001</v>
      </c>
      <c r="S777" s="17">
        <f>Table1[[#This Row],[Selling Price]]-Table1[[#This Row],[Cost Price]]</f>
        <v>10</v>
      </c>
      <c r="T777" s="1">
        <v>6.5650000000000004</v>
      </c>
      <c r="U777" s="1">
        <v>6</v>
      </c>
    </row>
    <row r="778" spans="2:21" ht="21" customHeight="1" x14ac:dyDescent="0.3">
      <c r="B778" s="5" t="s">
        <v>809</v>
      </c>
      <c r="C778" s="5" t="s">
        <v>40</v>
      </c>
      <c r="D778" s="5" t="s">
        <v>41</v>
      </c>
      <c r="E778" s="5" t="s">
        <v>1037</v>
      </c>
      <c r="F778" s="5" t="s">
        <v>1039</v>
      </c>
      <c r="G778" s="5" t="s">
        <v>25</v>
      </c>
      <c r="H778" s="5" t="s">
        <v>19</v>
      </c>
      <c r="I778" s="5" t="s">
        <v>42</v>
      </c>
      <c r="J778" s="5">
        <v>28.86</v>
      </c>
      <c r="K778" s="5">
        <v>5</v>
      </c>
      <c r="L778" s="5">
        <v>7.2149999999999999</v>
      </c>
      <c r="M778" s="5">
        <v>151.51499999999999</v>
      </c>
      <c r="N778" s="6">
        <v>43487</v>
      </c>
      <c r="O778" s="7">
        <v>0.75555555555555554</v>
      </c>
      <c r="P778" s="5" t="s">
        <v>31</v>
      </c>
      <c r="Q778" s="5">
        <v>144.30000000000001</v>
      </c>
      <c r="R778" s="16">
        <f>Table1[[#This Row],[Selling Price]]-10</f>
        <v>134.30000000000001</v>
      </c>
      <c r="S778" s="18">
        <f>Table1[[#This Row],[Selling Price]]-Table1[[#This Row],[Cost Price]]</f>
        <v>10</v>
      </c>
      <c r="T778" s="5">
        <v>7.2149999999999999</v>
      </c>
      <c r="U778" s="5">
        <v>8</v>
      </c>
    </row>
    <row r="779" spans="2:21" ht="21" customHeight="1" x14ac:dyDescent="0.3">
      <c r="B779" s="1" t="s">
        <v>810</v>
      </c>
      <c r="C779" s="1" t="s">
        <v>23</v>
      </c>
      <c r="D779" s="1" t="s">
        <v>24</v>
      </c>
      <c r="E779" s="1" t="s">
        <v>1036</v>
      </c>
      <c r="F779" s="1" t="s">
        <v>1040</v>
      </c>
      <c r="G779" s="1" t="s">
        <v>18</v>
      </c>
      <c r="H779" s="1" t="s">
        <v>29</v>
      </c>
      <c r="I779" s="1" t="s">
        <v>20</v>
      </c>
      <c r="J779" s="1">
        <v>65.31</v>
      </c>
      <c r="K779" s="1">
        <v>7</v>
      </c>
      <c r="L779" s="1">
        <v>22.858499999999999</v>
      </c>
      <c r="M779" s="1">
        <v>480.02850000000001</v>
      </c>
      <c r="N779" s="2">
        <v>43588</v>
      </c>
      <c r="O779" s="3">
        <v>0.75138888888888899</v>
      </c>
      <c r="P779" s="1" t="s">
        <v>31</v>
      </c>
      <c r="Q779" s="1">
        <v>457.17</v>
      </c>
      <c r="R779" s="15">
        <f>Table1[[#This Row],[Selling Price]]-10</f>
        <v>447.17</v>
      </c>
      <c r="S779" s="17">
        <f>Table1[[#This Row],[Selling Price]]-Table1[[#This Row],[Cost Price]]</f>
        <v>10</v>
      </c>
      <c r="T779" s="1">
        <v>22.858499999999999</v>
      </c>
      <c r="U779" s="1">
        <v>4.2</v>
      </c>
    </row>
    <row r="780" spans="2:21" ht="21" customHeight="1" x14ac:dyDescent="0.3">
      <c r="B780" s="5" t="s">
        <v>811</v>
      </c>
      <c r="C780" s="5" t="s">
        <v>40</v>
      </c>
      <c r="D780" s="5" t="s">
        <v>41</v>
      </c>
      <c r="E780" s="5" t="s">
        <v>1037</v>
      </c>
      <c r="F780" s="5" t="s">
        <v>1039</v>
      </c>
      <c r="G780" s="5" t="s">
        <v>25</v>
      </c>
      <c r="H780" s="5" t="s">
        <v>29</v>
      </c>
      <c r="I780" s="5" t="s">
        <v>34</v>
      </c>
      <c r="J780" s="5">
        <v>93.38</v>
      </c>
      <c r="K780" s="5">
        <v>1</v>
      </c>
      <c r="L780" s="5">
        <v>4.6689999999999996</v>
      </c>
      <c r="M780" s="5">
        <v>98.049000000000007</v>
      </c>
      <c r="N780" s="6">
        <v>43525</v>
      </c>
      <c r="O780" s="7">
        <v>0.54652777777777783</v>
      </c>
      <c r="P780" s="5" t="s">
        <v>27</v>
      </c>
      <c r="Q780" s="5">
        <v>93.38</v>
      </c>
      <c r="R780" s="16">
        <f>Table1[[#This Row],[Selling Price]]-10</f>
        <v>83.38</v>
      </c>
      <c r="S780" s="18">
        <f>Table1[[#This Row],[Selling Price]]-Table1[[#This Row],[Cost Price]]</f>
        <v>10</v>
      </c>
      <c r="T780" s="5">
        <v>4.6689999999999996</v>
      </c>
      <c r="U780" s="5">
        <v>9.6</v>
      </c>
    </row>
    <row r="781" spans="2:21" ht="21" customHeight="1" x14ac:dyDescent="0.3">
      <c r="B781" s="1" t="s">
        <v>812</v>
      </c>
      <c r="C781" s="1" t="s">
        <v>23</v>
      </c>
      <c r="D781" s="1" t="s">
        <v>24</v>
      </c>
      <c r="E781" s="1" t="s">
        <v>1036</v>
      </c>
      <c r="F781" s="1" t="s">
        <v>1040</v>
      </c>
      <c r="G781" s="1" t="s">
        <v>18</v>
      </c>
      <c r="H781" s="1" t="s">
        <v>29</v>
      </c>
      <c r="I781" s="1" t="s">
        <v>34</v>
      </c>
      <c r="J781" s="1">
        <v>25.25</v>
      </c>
      <c r="K781" s="1">
        <v>5</v>
      </c>
      <c r="L781" s="1">
        <v>6.3125</v>
      </c>
      <c r="M781" s="1">
        <v>132.5625</v>
      </c>
      <c r="N781" s="2">
        <v>43544</v>
      </c>
      <c r="O781" s="3">
        <v>0.74444444444444446</v>
      </c>
      <c r="P781" s="1" t="s">
        <v>27</v>
      </c>
      <c r="Q781" s="1">
        <v>126.25</v>
      </c>
      <c r="R781" s="15">
        <f>Table1[[#This Row],[Selling Price]]-10</f>
        <v>116.25</v>
      </c>
      <c r="S781" s="17">
        <f>Table1[[#This Row],[Selling Price]]-Table1[[#This Row],[Cost Price]]</f>
        <v>10</v>
      </c>
      <c r="T781" s="1">
        <v>6.3125</v>
      </c>
      <c r="U781" s="1">
        <v>6.1</v>
      </c>
    </row>
    <row r="782" spans="2:21" ht="21" customHeight="1" x14ac:dyDescent="0.3">
      <c r="B782" s="5" t="s">
        <v>813</v>
      </c>
      <c r="C782" s="5" t="s">
        <v>40</v>
      </c>
      <c r="D782" s="5" t="s">
        <v>41</v>
      </c>
      <c r="E782" s="5" t="s">
        <v>1037</v>
      </c>
      <c r="F782" s="5" t="s">
        <v>1039</v>
      </c>
      <c r="G782" s="5" t="s">
        <v>18</v>
      </c>
      <c r="H782" s="5" t="s">
        <v>29</v>
      </c>
      <c r="I782" s="5" t="s">
        <v>26</v>
      </c>
      <c r="J782" s="5">
        <v>87.87</v>
      </c>
      <c r="K782" s="5">
        <v>9</v>
      </c>
      <c r="L782" s="5">
        <v>39.541499999999999</v>
      </c>
      <c r="M782" s="5">
        <v>830.37149999999997</v>
      </c>
      <c r="N782" s="6">
        <v>43496</v>
      </c>
      <c r="O782" s="7">
        <v>0.85555555555555562</v>
      </c>
      <c r="P782" s="5" t="s">
        <v>21</v>
      </c>
      <c r="Q782" s="5">
        <v>790.83</v>
      </c>
      <c r="R782" s="16">
        <f>Table1[[#This Row],[Selling Price]]-10</f>
        <v>780.83</v>
      </c>
      <c r="S782" s="18">
        <f>Table1[[#This Row],[Selling Price]]-Table1[[#This Row],[Cost Price]]</f>
        <v>10</v>
      </c>
      <c r="T782" s="5">
        <v>39.541499999999999</v>
      </c>
      <c r="U782" s="5">
        <v>5.6</v>
      </c>
    </row>
    <row r="783" spans="2:21" ht="21" customHeight="1" x14ac:dyDescent="0.3">
      <c r="B783" s="1" t="s">
        <v>814</v>
      </c>
      <c r="C783" s="1" t="s">
        <v>23</v>
      </c>
      <c r="D783" s="1" t="s">
        <v>24</v>
      </c>
      <c r="E783" s="1" t="s">
        <v>1036</v>
      </c>
      <c r="F783" s="1" t="s">
        <v>1040</v>
      </c>
      <c r="G783" s="1" t="s">
        <v>25</v>
      </c>
      <c r="H783" s="1" t="s">
        <v>29</v>
      </c>
      <c r="I783" s="1" t="s">
        <v>20</v>
      </c>
      <c r="J783" s="1">
        <v>21.8</v>
      </c>
      <c r="K783" s="1">
        <v>8</v>
      </c>
      <c r="L783" s="1">
        <v>8.7200000000000006</v>
      </c>
      <c r="M783" s="1">
        <v>183.12</v>
      </c>
      <c r="N783" s="2">
        <v>43515</v>
      </c>
      <c r="O783" s="3">
        <v>0.80833333333333324</v>
      </c>
      <c r="P783" s="1" t="s">
        <v>27</v>
      </c>
      <c r="Q783" s="1">
        <v>174.4</v>
      </c>
      <c r="R783" s="15">
        <f>Table1[[#This Row],[Selling Price]]-10</f>
        <v>164.4</v>
      </c>
      <c r="S783" s="17">
        <f>Table1[[#This Row],[Selling Price]]-Table1[[#This Row],[Cost Price]]</f>
        <v>10</v>
      </c>
      <c r="T783" s="1">
        <v>8.7200000000000006</v>
      </c>
      <c r="U783" s="1">
        <v>8.3000000000000007</v>
      </c>
    </row>
    <row r="784" spans="2:21" ht="21" customHeight="1" x14ac:dyDescent="0.3">
      <c r="B784" s="5" t="s">
        <v>815</v>
      </c>
      <c r="C784" s="5" t="s">
        <v>16</v>
      </c>
      <c r="D784" s="5" t="s">
        <v>17</v>
      </c>
      <c r="E784" s="5" t="s">
        <v>1035</v>
      </c>
      <c r="F784" s="5" t="s">
        <v>1039</v>
      </c>
      <c r="G784" s="5" t="s">
        <v>25</v>
      </c>
      <c r="H784" s="5" t="s">
        <v>19</v>
      </c>
      <c r="I784" s="5" t="s">
        <v>34</v>
      </c>
      <c r="J784" s="5">
        <v>94.76</v>
      </c>
      <c r="K784" s="5">
        <v>4</v>
      </c>
      <c r="L784" s="5">
        <v>18.952000000000002</v>
      </c>
      <c r="M784" s="5">
        <v>397.99200000000002</v>
      </c>
      <c r="N784" s="6">
        <v>43771</v>
      </c>
      <c r="O784" s="7">
        <v>0.67083333333333339</v>
      </c>
      <c r="P784" s="5" t="s">
        <v>21</v>
      </c>
      <c r="Q784" s="5">
        <v>379.04</v>
      </c>
      <c r="R784" s="16">
        <f>Table1[[#This Row],[Selling Price]]-10</f>
        <v>369.04</v>
      </c>
      <c r="S784" s="18">
        <f>Table1[[#This Row],[Selling Price]]-Table1[[#This Row],[Cost Price]]</f>
        <v>10</v>
      </c>
      <c r="T784" s="5">
        <v>18.952000000000002</v>
      </c>
      <c r="U784" s="5">
        <v>7.8</v>
      </c>
    </row>
    <row r="785" spans="2:21" ht="21" customHeight="1" x14ac:dyDescent="0.3">
      <c r="B785" s="1" t="s">
        <v>816</v>
      </c>
      <c r="C785" s="1" t="s">
        <v>16</v>
      </c>
      <c r="D785" s="1" t="s">
        <v>17</v>
      </c>
      <c r="E785" s="1" t="s">
        <v>1035</v>
      </c>
      <c r="F785" s="1" t="s">
        <v>1039</v>
      </c>
      <c r="G785" s="1" t="s">
        <v>18</v>
      </c>
      <c r="H785" s="1" t="s">
        <v>19</v>
      </c>
      <c r="I785" s="1" t="s">
        <v>44</v>
      </c>
      <c r="J785" s="1">
        <v>30.62</v>
      </c>
      <c r="K785" s="1">
        <v>1</v>
      </c>
      <c r="L785" s="1">
        <v>1.5309999999999999</v>
      </c>
      <c r="M785" s="1">
        <v>32.151000000000003</v>
      </c>
      <c r="N785" s="2">
        <v>43587</v>
      </c>
      <c r="O785" s="3">
        <v>0.59305555555555556</v>
      </c>
      <c r="P785" s="1" t="s">
        <v>31</v>
      </c>
      <c r="Q785" s="1">
        <v>30.62</v>
      </c>
      <c r="R785" s="15">
        <f>Table1[[#This Row],[Selling Price]]-10</f>
        <v>20.62</v>
      </c>
      <c r="S785" s="17">
        <f>Table1[[#This Row],[Selling Price]]-Table1[[#This Row],[Cost Price]]</f>
        <v>10</v>
      </c>
      <c r="T785" s="1">
        <v>1.5309999999999999</v>
      </c>
      <c r="U785" s="1">
        <v>4.0999999999999996</v>
      </c>
    </row>
    <row r="786" spans="2:21" ht="21" customHeight="1" x14ac:dyDescent="0.3">
      <c r="B786" s="5" t="s">
        <v>817</v>
      </c>
      <c r="C786" s="5" t="s">
        <v>23</v>
      </c>
      <c r="D786" s="5" t="s">
        <v>24</v>
      </c>
      <c r="E786" s="5" t="s">
        <v>1036</v>
      </c>
      <c r="F786" s="5" t="s">
        <v>1040</v>
      </c>
      <c r="G786" s="5" t="s">
        <v>25</v>
      </c>
      <c r="H786" s="5" t="s">
        <v>19</v>
      </c>
      <c r="I786" s="5" t="s">
        <v>30</v>
      </c>
      <c r="J786" s="5">
        <v>44.01</v>
      </c>
      <c r="K786" s="5">
        <v>8</v>
      </c>
      <c r="L786" s="5">
        <v>17.603999999999999</v>
      </c>
      <c r="M786" s="5">
        <v>369.68400000000003</v>
      </c>
      <c r="N786" s="6">
        <v>43527</v>
      </c>
      <c r="O786" s="7">
        <v>0.73333333333333339</v>
      </c>
      <c r="P786" s="5" t="s">
        <v>27</v>
      </c>
      <c r="Q786" s="5">
        <v>352.08</v>
      </c>
      <c r="R786" s="16">
        <f>Table1[[#This Row],[Selling Price]]-10</f>
        <v>342.08</v>
      </c>
      <c r="S786" s="18">
        <f>Table1[[#This Row],[Selling Price]]-Table1[[#This Row],[Cost Price]]</f>
        <v>10</v>
      </c>
      <c r="T786" s="5">
        <v>17.603999999999999</v>
      </c>
      <c r="U786" s="5">
        <v>8.8000000000000007</v>
      </c>
    </row>
    <row r="787" spans="2:21" ht="21" customHeight="1" x14ac:dyDescent="0.3">
      <c r="B787" s="1" t="s">
        <v>818</v>
      </c>
      <c r="C787" s="1" t="s">
        <v>23</v>
      </c>
      <c r="D787" s="1" t="s">
        <v>24</v>
      </c>
      <c r="E787" s="1" t="s">
        <v>1036</v>
      </c>
      <c r="F787" s="1" t="s">
        <v>1040</v>
      </c>
      <c r="G787" s="1" t="s">
        <v>18</v>
      </c>
      <c r="H787" s="1" t="s">
        <v>19</v>
      </c>
      <c r="I787" s="1" t="s">
        <v>20</v>
      </c>
      <c r="J787" s="1">
        <v>10.16</v>
      </c>
      <c r="K787" s="1">
        <v>5</v>
      </c>
      <c r="L787" s="1">
        <v>2.54</v>
      </c>
      <c r="M787" s="1">
        <v>53.34</v>
      </c>
      <c r="N787" s="2">
        <v>43520</v>
      </c>
      <c r="O787" s="3">
        <v>0.54722222222222217</v>
      </c>
      <c r="P787" s="1" t="s">
        <v>21</v>
      </c>
      <c r="Q787" s="1">
        <v>50.8</v>
      </c>
      <c r="R787" s="15">
        <f>Table1[[#This Row],[Selling Price]]-10</f>
        <v>40.799999999999997</v>
      </c>
      <c r="S787" s="17">
        <f>Table1[[#This Row],[Selling Price]]-Table1[[#This Row],[Cost Price]]</f>
        <v>10</v>
      </c>
      <c r="T787" s="1">
        <v>2.54</v>
      </c>
      <c r="U787" s="1">
        <v>4.0999999999999996</v>
      </c>
    </row>
    <row r="788" spans="2:21" ht="21" customHeight="1" x14ac:dyDescent="0.3">
      <c r="B788" s="5" t="s">
        <v>819</v>
      </c>
      <c r="C788" s="5" t="s">
        <v>16</v>
      </c>
      <c r="D788" s="5" t="s">
        <v>17</v>
      </c>
      <c r="E788" s="5" t="s">
        <v>1035</v>
      </c>
      <c r="F788" s="5" t="s">
        <v>1039</v>
      </c>
      <c r="G788" s="5" t="s">
        <v>25</v>
      </c>
      <c r="H788" s="5" t="s">
        <v>29</v>
      </c>
      <c r="I788" s="5" t="s">
        <v>26</v>
      </c>
      <c r="J788" s="5">
        <v>74.58</v>
      </c>
      <c r="K788" s="5">
        <v>7</v>
      </c>
      <c r="L788" s="5">
        <v>26.103000000000002</v>
      </c>
      <c r="M788" s="5">
        <v>548.16300000000001</v>
      </c>
      <c r="N788" s="6">
        <v>43557</v>
      </c>
      <c r="O788" s="7">
        <v>0.67291666666666661</v>
      </c>
      <c r="P788" s="5" t="s">
        <v>31</v>
      </c>
      <c r="Q788" s="5">
        <v>522.05999999999995</v>
      </c>
      <c r="R788" s="16">
        <f>Table1[[#This Row],[Selling Price]]-10</f>
        <v>512.05999999999995</v>
      </c>
      <c r="S788" s="18">
        <f>Table1[[#This Row],[Selling Price]]-Table1[[#This Row],[Cost Price]]</f>
        <v>10</v>
      </c>
      <c r="T788" s="5">
        <v>26.103000000000002</v>
      </c>
      <c r="U788" s="5">
        <v>9</v>
      </c>
    </row>
    <row r="789" spans="2:21" ht="21" customHeight="1" x14ac:dyDescent="0.3">
      <c r="B789" s="1" t="s">
        <v>820</v>
      </c>
      <c r="C789" s="1" t="s">
        <v>23</v>
      </c>
      <c r="D789" s="1" t="s">
        <v>24</v>
      </c>
      <c r="E789" s="1" t="s">
        <v>1036</v>
      </c>
      <c r="F789" s="1" t="s">
        <v>1040</v>
      </c>
      <c r="G789" s="1" t="s">
        <v>25</v>
      </c>
      <c r="H789" s="1" t="s">
        <v>29</v>
      </c>
      <c r="I789" s="1" t="s">
        <v>26</v>
      </c>
      <c r="J789" s="1">
        <v>71.89</v>
      </c>
      <c r="K789" s="1">
        <v>8</v>
      </c>
      <c r="L789" s="1">
        <v>28.756</v>
      </c>
      <c r="M789" s="1">
        <v>603.87599999999998</v>
      </c>
      <c r="N789" s="2">
        <v>43515</v>
      </c>
      <c r="O789" s="3">
        <v>0.48125000000000001</v>
      </c>
      <c r="P789" s="1" t="s">
        <v>21</v>
      </c>
      <c r="Q789" s="1">
        <v>575.12</v>
      </c>
      <c r="R789" s="15">
        <f>Table1[[#This Row],[Selling Price]]-10</f>
        <v>565.12</v>
      </c>
      <c r="S789" s="17">
        <f>Table1[[#This Row],[Selling Price]]-Table1[[#This Row],[Cost Price]]</f>
        <v>10</v>
      </c>
      <c r="T789" s="1">
        <v>28.756</v>
      </c>
      <c r="U789" s="1">
        <v>5.5</v>
      </c>
    </row>
    <row r="790" spans="2:21" ht="21" customHeight="1" x14ac:dyDescent="0.3">
      <c r="B790" s="5" t="s">
        <v>821</v>
      </c>
      <c r="C790" s="5" t="s">
        <v>23</v>
      </c>
      <c r="D790" s="5" t="s">
        <v>24</v>
      </c>
      <c r="E790" s="5" t="s">
        <v>1036</v>
      </c>
      <c r="F790" s="5" t="s">
        <v>1040</v>
      </c>
      <c r="G790" s="5" t="s">
        <v>25</v>
      </c>
      <c r="H790" s="5" t="s">
        <v>19</v>
      </c>
      <c r="I790" s="5" t="s">
        <v>20</v>
      </c>
      <c r="J790" s="5">
        <v>10.99</v>
      </c>
      <c r="K790" s="5">
        <v>5</v>
      </c>
      <c r="L790" s="5">
        <v>2.7475000000000001</v>
      </c>
      <c r="M790" s="5">
        <v>57.697499999999998</v>
      </c>
      <c r="N790" s="6">
        <v>43488</v>
      </c>
      <c r="O790" s="7">
        <v>0.4291666666666667</v>
      </c>
      <c r="P790" s="5" t="s">
        <v>31</v>
      </c>
      <c r="Q790" s="5">
        <v>54.95</v>
      </c>
      <c r="R790" s="16">
        <f>Table1[[#This Row],[Selling Price]]-10</f>
        <v>44.95</v>
      </c>
      <c r="S790" s="18">
        <f>Table1[[#This Row],[Selling Price]]-Table1[[#This Row],[Cost Price]]</f>
        <v>10</v>
      </c>
      <c r="T790" s="5">
        <v>2.7475000000000001</v>
      </c>
      <c r="U790" s="5">
        <v>9.3000000000000007</v>
      </c>
    </row>
    <row r="791" spans="2:21" ht="21" customHeight="1" x14ac:dyDescent="0.3">
      <c r="B791" s="1" t="s">
        <v>822</v>
      </c>
      <c r="C791" s="1" t="s">
        <v>23</v>
      </c>
      <c r="D791" s="1" t="s">
        <v>24</v>
      </c>
      <c r="E791" s="1" t="s">
        <v>1036</v>
      </c>
      <c r="F791" s="1" t="s">
        <v>1040</v>
      </c>
      <c r="G791" s="1" t="s">
        <v>18</v>
      </c>
      <c r="H791" s="1" t="s">
        <v>29</v>
      </c>
      <c r="I791" s="1" t="s">
        <v>20</v>
      </c>
      <c r="J791" s="1">
        <v>60.47</v>
      </c>
      <c r="K791" s="1">
        <v>3</v>
      </c>
      <c r="L791" s="1">
        <v>9.0704999999999991</v>
      </c>
      <c r="M791" s="1">
        <v>190.48050000000001</v>
      </c>
      <c r="N791" s="2">
        <v>43479</v>
      </c>
      <c r="O791" s="3">
        <v>0.4548611111111111</v>
      </c>
      <c r="P791" s="1" t="s">
        <v>31</v>
      </c>
      <c r="Q791" s="1">
        <v>181.41</v>
      </c>
      <c r="R791" s="15">
        <f>Table1[[#This Row],[Selling Price]]-10</f>
        <v>171.41</v>
      </c>
      <c r="S791" s="17">
        <f>Table1[[#This Row],[Selling Price]]-Table1[[#This Row],[Cost Price]]</f>
        <v>10</v>
      </c>
      <c r="T791" s="1">
        <v>9.0704999999999991</v>
      </c>
      <c r="U791" s="1">
        <v>5.6</v>
      </c>
    </row>
    <row r="792" spans="2:21" ht="21" customHeight="1" x14ac:dyDescent="0.3">
      <c r="B792" s="5" t="s">
        <v>823</v>
      </c>
      <c r="C792" s="5" t="s">
        <v>16</v>
      </c>
      <c r="D792" s="5" t="s">
        <v>17</v>
      </c>
      <c r="E792" s="5" t="s">
        <v>1035</v>
      </c>
      <c r="F792" s="5" t="s">
        <v>1039</v>
      </c>
      <c r="G792" s="5" t="s">
        <v>25</v>
      </c>
      <c r="H792" s="5" t="s">
        <v>29</v>
      </c>
      <c r="I792" s="5" t="s">
        <v>34</v>
      </c>
      <c r="J792" s="5">
        <v>58.91</v>
      </c>
      <c r="K792" s="5">
        <v>7</v>
      </c>
      <c r="L792" s="5">
        <v>20.618500000000001</v>
      </c>
      <c r="M792" s="5">
        <v>432.98849999999999</v>
      </c>
      <c r="N792" s="6">
        <v>43482</v>
      </c>
      <c r="O792" s="7">
        <v>0.63541666666666663</v>
      </c>
      <c r="P792" s="5" t="s">
        <v>21</v>
      </c>
      <c r="Q792" s="5">
        <v>412.37</v>
      </c>
      <c r="R792" s="16">
        <f>Table1[[#This Row],[Selling Price]]-10</f>
        <v>402.37</v>
      </c>
      <c r="S792" s="18">
        <f>Table1[[#This Row],[Selling Price]]-Table1[[#This Row],[Cost Price]]</f>
        <v>10</v>
      </c>
      <c r="T792" s="5">
        <v>20.618500000000001</v>
      </c>
      <c r="U792" s="5">
        <v>9.6999999999999993</v>
      </c>
    </row>
    <row r="793" spans="2:21" ht="21" customHeight="1" x14ac:dyDescent="0.3">
      <c r="B793" s="1" t="s">
        <v>824</v>
      </c>
      <c r="C793" s="1" t="s">
        <v>16</v>
      </c>
      <c r="D793" s="1" t="s">
        <v>17</v>
      </c>
      <c r="E793" s="1" t="s">
        <v>1035</v>
      </c>
      <c r="F793" s="1" t="s">
        <v>1039</v>
      </c>
      <c r="G793" s="1" t="s">
        <v>25</v>
      </c>
      <c r="H793" s="1" t="s">
        <v>29</v>
      </c>
      <c r="I793" s="1" t="s">
        <v>44</v>
      </c>
      <c r="J793" s="1">
        <v>46.41</v>
      </c>
      <c r="K793" s="1">
        <v>1</v>
      </c>
      <c r="L793" s="1">
        <v>2.3205</v>
      </c>
      <c r="M793" s="1">
        <v>48.730499999999999</v>
      </c>
      <c r="N793" s="2">
        <v>43527</v>
      </c>
      <c r="O793" s="3">
        <v>0.83750000000000002</v>
      </c>
      <c r="P793" s="1" t="s">
        <v>31</v>
      </c>
      <c r="Q793" s="1">
        <v>46.41</v>
      </c>
      <c r="R793" s="15">
        <f>Table1[[#This Row],[Selling Price]]-10</f>
        <v>36.409999999999997</v>
      </c>
      <c r="S793" s="17">
        <f>Table1[[#This Row],[Selling Price]]-Table1[[#This Row],[Cost Price]]</f>
        <v>10</v>
      </c>
      <c r="T793" s="1">
        <v>2.3205</v>
      </c>
      <c r="U793" s="1">
        <v>4</v>
      </c>
    </row>
    <row r="794" spans="2:21" ht="21" customHeight="1" x14ac:dyDescent="0.3">
      <c r="B794" s="5" t="s">
        <v>825</v>
      </c>
      <c r="C794" s="5" t="s">
        <v>23</v>
      </c>
      <c r="D794" s="5" t="s">
        <v>24</v>
      </c>
      <c r="E794" s="5" t="s">
        <v>1036</v>
      </c>
      <c r="F794" s="5" t="s">
        <v>1040</v>
      </c>
      <c r="G794" s="5" t="s">
        <v>18</v>
      </c>
      <c r="H794" s="5" t="s">
        <v>29</v>
      </c>
      <c r="I794" s="5" t="s">
        <v>20</v>
      </c>
      <c r="J794" s="5">
        <v>68.55</v>
      </c>
      <c r="K794" s="5">
        <v>4</v>
      </c>
      <c r="L794" s="5">
        <v>13.71</v>
      </c>
      <c r="M794" s="5">
        <v>287.91000000000003</v>
      </c>
      <c r="N794" s="6">
        <v>43511</v>
      </c>
      <c r="O794" s="7">
        <v>0.84791666666666676</v>
      </c>
      <c r="P794" s="5" t="s">
        <v>31</v>
      </c>
      <c r="Q794" s="5">
        <v>274.2</v>
      </c>
      <c r="R794" s="16">
        <f>Table1[[#This Row],[Selling Price]]-10</f>
        <v>264.2</v>
      </c>
      <c r="S794" s="18">
        <f>Table1[[#This Row],[Selling Price]]-Table1[[#This Row],[Cost Price]]</f>
        <v>10</v>
      </c>
      <c r="T794" s="5">
        <v>13.71</v>
      </c>
      <c r="U794" s="5">
        <v>9.1999999999999993</v>
      </c>
    </row>
    <row r="795" spans="2:21" ht="21" customHeight="1" x14ac:dyDescent="0.3">
      <c r="B795" s="1" t="s">
        <v>826</v>
      </c>
      <c r="C795" s="1" t="s">
        <v>40</v>
      </c>
      <c r="D795" s="1" t="s">
        <v>41</v>
      </c>
      <c r="E795" s="1" t="s">
        <v>1037</v>
      </c>
      <c r="F795" s="1" t="s">
        <v>1039</v>
      </c>
      <c r="G795" s="1" t="s">
        <v>25</v>
      </c>
      <c r="H795" s="1" t="s">
        <v>19</v>
      </c>
      <c r="I795" s="1" t="s">
        <v>30</v>
      </c>
      <c r="J795" s="1">
        <v>97.37</v>
      </c>
      <c r="K795" s="1">
        <v>10</v>
      </c>
      <c r="L795" s="1">
        <v>48.685000000000002</v>
      </c>
      <c r="M795" s="1">
        <v>1022.385</v>
      </c>
      <c r="N795" s="2">
        <v>43480</v>
      </c>
      <c r="O795" s="3">
        <v>0.57500000000000007</v>
      </c>
      <c r="P795" s="1" t="s">
        <v>31</v>
      </c>
      <c r="Q795" s="1">
        <v>973.7</v>
      </c>
      <c r="R795" s="15">
        <f>Table1[[#This Row],[Selling Price]]-10</f>
        <v>963.7</v>
      </c>
      <c r="S795" s="17">
        <f>Table1[[#This Row],[Selling Price]]-Table1[[#This Row],[Cost Price]]</f>
        <v>10</v>
      </c>
      <c r="T795" s="1">
        <v>48.685000000000002</v>
      </c>
      <c r="U795" s="1">
        <v>4.9000000000000004</v>
      </c>
    </row>
    <row r="796" spans="2:21" ht="21" customHeight="1" x14ac:dyDescent="0.3">
      <c r="B796" s="5" t="s">
        <v>827</v>
      </c>
      <c r="C796" s="5" t="s">
        <v>16</v>
      </c>
      <c r="D796" s="5" t="s">
        <v>17</v>
      </c>
      <c r="E796" s="5" t="s">
        <v>1035</v>
      </c>
      <c r="F796" s="5" t="s">
        <v>1039</v>
      </c>
      <c r="G796" s="5" t="s">
        <v>18</v>
      </c>
      <c r="H796" s="5" t="s">
        <v>29</v>
      </c>
      <c r="I796" s="5" t="s">
        <v>26</v>
      </c>
      <c r="J796" s="5">
        <v>92.6</v>
      </c>
      <c r="K796" s="5">
        <v>7</v>
      </c>
      <c r="L796" s="5">
        <v>32.409999999999997</v>
      </c>
      <c r="M796" s="5">
        <v>680.61</v>
      </c>
      <c r="N796" s="6">
        <v>43523</v>
      </c>
      <c r="O796" s="7">
        <v>0.53611111111111109</v>
      </c>
      <c r="P796" s="5" t="s">
        <v>31</v>
      </c>
      <c r="Q796" s="5">
        <v>648.20000000000005</v>
      </c>
      <c r="R796" s="16">
        <f>Table1[[#This Row],[Selling Price]]-10</f>
        <v>638.20000000000005</v>
      </c>
      <c r="S796" s="18">
        <f>Table1[[#This Row],[Selling Price]]-Table1[[#This Row],[Cost Price]]</f>
        <v>10</v>
      </c>
      <c r="T796" s="5">
        <v>32.409999999999997</v>
      </c>
      <c r="U796" s="5">
        <v>9.3000000000000007</v>
      </c>
    </row>
    <row r="797" spans="2:21" ht="21" customHeight="1" x14ac:dyDescent="0.3">
      <c r="B797" s="1" t="s">
        <v>828</v>
      </c>
      <c r="C797" s="1" t="s">
        <v>16</v>
      </c>
      <c r="D797" s="1" t="s">
        <v>17</v>
      </c>
      <c r="E797" s="1" t="s">
        <v>1035</v>
      </c>
      <c r="F797" s="1" t="s">
        <v>1039</v>
      </c>
      <c r="G797" s="1" t="s">
        <v>25</v>
      </c>
      <c r="H797" s="1" t="s">
        <v>19</v>
      </c>
      <c r="I797" s="1" t="s">
        <v>26</v>
      </c>
      <c r="J797" s="1">
        <v>46.61</v>
      </c>
      <c r="K797" s="1">
        <v>2</v>
      </c>
      <c r="L797" s="1">
        <v>4.6609999999999996</v>
      </c>
      <c r="M797" s="1">
        <v>97.881</v>
      </c>
      <c r="N797" s="2">
        <v>43522</v>
      </c>
      <c r="O797" s="3">
        <v>0.51944444444444449</v>
      </c>
      <c r="P797" s="1" t="s">
        <v>31</v>
      </c>
      <c r="Q797" s="1">
        <v>93.22</v>
      </c>
      <c r="R797" s="15">
        <f>Table1[[#This Row],[Selling Price]]-10</f>
        <v>83.22</v>
      </c>
      <c r="S797" s="17">
        <f>Table1[[#This Row],[Selling Price]]-Table1[[#This Row],[Cost Price]]</f>
        <v>10</v>
      </c>
      <c r="T797" s="1">
        <v>4.6609999999999996</v>
      </c>
      <c r="U797" s="1">
        <v>6.6</v>
      </c>
    </row>
    <row r="798" spans="2:21" ht="21" customHeight="1" x14ac:dyDescent="0.3">
      <c r="B798" s="5" t="s">
        <v>829</v>
      </c>
      <c r="C798" s="5" t="s">
        <v>40</v>
      </c>
      <c r="D798" s="5" t="s">
        <v>41</v>
      </c>
      <c r="E798" s="5" t="s">
        <v>1037</v>
      </c>
      <c r="F798" s="5" t="s">
        <v>1039</v>
      </c>
      <c r="G798" s="5" t="s">
        <v>25</v>
      </c>
      <c r="H798" s="5" t="s">
        <v>29</v>
      </c>
      <c r="I798" s="5" t="s">
        <v>44</v>
      </c>
      <c r="J798" s="5">
        <v>27.18</v>
      </c>
      <c r="K798" s="5">
        <v>2</v>
      </c>
      <c r="L798" s="5">
        <v>2.718</v>
      </c>
      <c r="M798" s="5">
        <v>57.078000000000003</v>
      </c>
      <c r="N798" s="6">
        <v>43539</v>
      </c>
      <c r="O798" s="7">
        <v>0.68472222222222223</v>
      </c>
      <c r="P798" s="5" t="s">
        <v>21</v>
      </c>
      <c r="Q798" s="5">
        <v>54.36</v>
      </c>
      <c r="R798" s="16">
        <f>Table1[[#This Row],[Selling Price]]-10</f>
        <v>44.36</v>
      </c>
      <c r="S798" s="18">
        <f>Table1[[#This Row],[Selling Price]]-Table1[[#This Row],[Cost Price]]</f>
        <v>10</v>
      </c>
      <c r="T798" s="5">
        <v>2.718</v>
      </c>
      <c r="U798" s="5">
        <v>4.3</v>
      </c>
    </row>
    <row r="799" spans="2:21" ht="21" customHeight="1" x14ac:dyDescent="0.3">
      <c r="B799" s="1" t="s">
        <v>830</v>
      </c>
      <c r="C799" s="1" t="s">
        <v>23</v>
      </c>
      <c r="D799" s="1" t="s">
        <v>24</v>
      </c>
      <c r="E799" s="1" t="s">
        <v>1036</v>
      </c>
      <c r="F799" s="1" t="s">
        <v>1040</v>
      </c>
      <c r="G799" s="1" t="s">
        <v>18</v>
      </c>
      <c r="H799" s="1" t="s">
        <v>19</v>
      </c>
      <c r="I799" s="1" t="s">
        <v>30</v>
      </c>
      <c r="J799" s="1">
        <v>60.87</v>
      </c>
      <c r="K799" s="1">
        <v>1</v>
      </c>
      <c r="L799" s="1">
        <v>3.0434999999999999</v>
      </c>
      <c r="M799" s="1">
        <v>63.913499999999999</v>
      </c>
      <c r="N799" s="2">
        <v>43489</v>
      </c>
      <c r="O799" s="3">
        <v>0.55833333333333335</v>
      </c>
      <c r="P799" s="1" t="s">
        <v>27</v>
      </c>
      <c r="Q799" s="1">
        <v>60.87</v>
      </c>
      <c r="R799" s="15">
        <f>Table1[[#This Row],[Selling Price]]-10</f>
        <v>50.87</v>
      </c>
      <c r="S799" s="17">
        <f>Table1[[#This Row],[Selling Price]]-Table1[[#This Row],[Cost Price]]</f>
        <v>10</v>
      </c>
      <c r="T799" s="1">
        <v>3.0434999999999999</v>
      </c>
      <c r="U799" s="1">
        <v>5.5</v>
      </c>
    </row>
    <row r="800" spans="2:21" ht="21" customHeight="1" x14ac:dyDescent="0.3">
      <c r="B800" s="5" t="s">
        <v>831</v>
      </c>
      <c r="C800" s="5" t="s">
        <v>16</v>
      </c>
      <c r="D800" s="5" t="s">
        <v>17</v>
      </c>
      <c r="E800" s="5" t="s">
        <v>1035</v>
      </c>
      <c r="F800" s="5" t="s">
        <v>1039</v>
      </c>
      <c r="G800" s="5" t="s">
        <v>18</v>
      </c>
      <c r="H800" s="5" t="s">
        <v>19</v>
      </c>
      <c r="I800" s="5" t="s">
        <v>34</v>
      </c>
      <c r="J800" s="5">
        <v>24.49</v>
      </c>
      <c r="K800" s="5">
        <v>10</v>
      </c>
      <c r="L800" s="5">
        <v>12.244999999999999</v>
      </c>
      <c r="M800" s="5">
        <v>257.14499999999998</v>
      </c>
      <c r="N800" s="6">
        <v>43518</v>
      </c>
      <c r="O800" s="7">
        <v>0.63541666666666663</v>
      </c>
      <c r="P800" s="5" t="s">
        <v>27</v>
      </c>
      <c r="Q800" s="5">
        <v>244.9</v>
      </c>
      <c r="R800" s="16">
        <f>Table1[[#This Row],[Selling Price]]-10</f>
        <v>234.9</v>
      </c>
      <c r="S800" s="18">
        <f>Table1[[#This Row],[Selling Price]]-Table1[[#This Row],[Cost Price]]</f>
        <v>10</v>
      </c>
      <c r="T800" s="5">
        <v>12.244999999999999</v>
      </c>
      <c r="U800" s="5">
        <v>8.1</v>
      </c>
    </row>
    <row r="801" spans="2:21" ht="21" customHeight="1" x14ac:dyDescent="0.3">
      <c r="B801" s="1" t="s">
        <v>832</v>
      </c>
      <c r="C801" s="1" t="s">
        <v>40</v>
      </c>
      <c r="D801" s="1" t="s">
        <v>41</v>
      </c>
      <c r="E801" s="1" t="s">
        <v>1037</v>
      </c>
      <c r="F801" s="1" t="s">
        <v>1039</v>
      </c>
      <c r="G801" s="1" t="s">
        <v>25</v>
      </c>
      <c r="H801" s="1" t="s">
        <v>29</v>
      </c>
      <c r="I801" s="1" t="s">
        <v>20</v>
      </c>
      <c r="J801" s="1">
        <v>92.78</v>
      </c>
      <c r="K801" s="1">
        <v>1</v>
      </c>
      <c r="L801" s="1">
        <v>4.6390000000000002</v>
      </c>
      <c r="M801" s="1">
        <v>97.418999999999997</v>
      </c>
      <c r="N801" s="2">
        <v>43539</v>
      </c>
      <c r="O801" s="3">
        <v>0.4513888888888889</v>
      </c>
      <c r="P801" s="1" t="s">
        <v>31</v>
      </c>
      <c r="Q801" s="1">
        <v>92.78</v>
      </c>
      <c r="R801" s="15">
        <f>Table1[[#This Row],[Selling Price]]-10</f>
        <v>82.78</v>
      </c>
      <c r="S801" s="17">
        <f>Table1[[#This Row],[Selling Price]]-Table1[[#This Row],[Cost Price]]</f>
        <v>10</v>
      </c>
      <c r="T801" s="1">
        <v>4.6390000000000002</v>
      </c>
      <c r="U801" s="1">
        <v>9.8000000000000007</v>
      </c>
    </row>
    <row r="802" spans="2:21" ht="21" customHeight="1" x14ac:dyDescent="0.3">
      <c r="B802" s="5" t="s">
        <v>833</v>
      </c>
      <c r="C802" s="5" t="s">
        <v>23</v>
      </c>
      <c r="D802" s="5" t="s">
        <v>24</v>
      </c>
      <c r="E802" s="5" t="s">
        <v>1036</v>
      </c>
      <c r="F802" s="5" t="s">
        <v>1040</v>
      </c>
      <c r="G802" s="5" t="s">
        <v>18</v>
      </c>
      <c r="H802" s="5" t="s">
        <v>29</v>
      </c>
      <c r="I802" s="5" t="s">
        <v>30</v>
      </c>
      <c r="J802" s="5">
        <v>86.69</v>
      </c>
      <c r="K802" s="5">
        <v>5</v>
      </c>
      <c r="L802" s="5">
        <v>21.672499999999999</v>
      </c>
      <c r="M802" s="5">
        <v>455.1225</v>
      </c>
      <c r="N802" s="6">
        <v>43771</v>
      </c>
      <c r="O802" s="7">
        <v>0.77638888888888891</v>
      </c>
      <c r="P802" s="5" t="s">
        <v>21</v>
      </c>
      <c r="Q802" s="5">
        <v>433.45</v>
      </c>
      <c r="R802" s="16">
        <f>Table1[[#This Row],[Selling Price]]-10</f>
        <v>423.45</v>
      </c>
      <c r="S802" s="18">
        <f>Table1[[#This Row],[Selling Price]]-Table1[[#This Row],[Cost Price]]</f>
        <v>10</v>
      </c>
      <c r="T802" s="5">
        <v>21.672499999999999</v>
      </c>
      <c r="U802" s="5">
        <v>9.4</v>
      </c>
    </row>
    <row r="803" spans="2:21" ht="21" customHeight="1" x14ac:dyDescent="0.3">
      <c r="B803" s="1" t="s">
        <v>834</v>
      </c>
      <c r="C803" s="1" t="s">
        <v>40</v>
      </c>
      <c r="D803" s="1" t="s">
        <v>41</v>
      </c>
      <c r="E803" s="1" t="s">
        <v>1037</v>
      </c>
      <c r="F803" s="1" t="s">
        <v>1039</v>
      </c>
      <c r="G803" s="1" t="s">
        <v>25</v>
      </c>
      <c r="H803" s="1" t="s">
        <v>29</v>
      </c>
      <c r="I803" s="1" t="s">
        <v>34</v>
      </c>
      <c r="J803" s="1">
        <v>23.01</v>
      </c>
      <c r="K803" s="1">
        <v>6</v>
      </c>
      <c r="L803" s="1">
        <v>6.9029999999999996</v>
      </c>
      <c r="M803" s="1">
        <v>144.96299999999999</v>
      </c>
      <c r="N803" s="2">
        <v>43800</v>
      </c>
      <c r="O803" s="3">
        <v>0.69791666666666663</v>
      </c>
      <c r="P803" s="1" t="s">
        <v>21</v>
      </c>
      <c r="Q803" s="1">
        <v>138.06</v>
      </c>
      <c r="R803" s="15">
        <f>Table1[[#This Row],[Selling Price]]-10</f>
        <v>128.06</v>
      </c>
      <c r="S803" s="17">
        <f>Table1[[#This Row],[Selling Price]]-Table1[[#This Row],[Cost Price]]</f>
        <v>10</v>
      </c>
      <c r="T803" s="1">
        <v>6.9029999999999996</v>
      </c>
      <c r="U803" s="1">
        <v>7.9</v>
      </c>
    </row>
    <row r="804" spans="2:21" ht="21" customHeight="1" x14ac:dyDescent="0.3">
      <c r="B804" s="5" t="s">
        <v>835</v>
      </c>
      <c r="C804" s="5" t="s">
        <v>23</v>
      </c>
      <c r="D804" s="5" t="s">
        <v>24</v>
      </c>
      <c r="E804" s="5" t="s">
        <v>1036</v>
      </c>
      <c r="F804" s="5" t="s">
        <v>1040</v>
      </c>
      <c r="G804" s="5" t="s">
        <v>18</v>
      </c>
      <c r="H804" s="5" t="s">
        <v>19</v>
      </c>
      <c r="I804" s="5" t="s">
        <v>26</v>
      </c>
      <c r="J804" s="5">
        <v>30.2</v>
      </c>
      <c r="K804" s="5">
        <v>8</v>
      </c>
      <c r="L804" s="5">
        <v>12.08</v>
      </c>
      <c r="M804" s="5">
        <v>253.68</v>
      </c>
      <c r="N804" s="6">
        <v>43527</v>
      </c>
      <c r="O804" s="7">
        <v>0.8125</v>
      </c>
      <c r="P804" s="5" t="s">
        <v>21</v>
      </c>
      <c r="Q804" s="5">
        <v>241.6</v>
      </c>
      <c r="R804" s="16">
        <f>Table1[[#This Row],[Selling Price]]-10</f>
        <v>231.6</v>
      </c>
      <c r="S804" s="18">
        <f>Table1[[#This Row],[Selling Price]]-Table1[[#This Row],[Cost Price]]</f>
        <v>10</v>
      </c>
      <c r="T804" s="5">
        <v>12.08</v>
      </c>
      <c r="U804" s="5">
        <v>5.0999999999999996</v>
      </c>
    </row>
    <row r="805" spans="2:21" ht="21" customHeight="1" x14ac:dyDescent="0.3">
      <c r="B805" s="1" t="s">
        <v>836</v>
      </c>
      <c r="C805" s="1" t="s">
        <v>23</v>
      </c>
      <c r="D805" s="1" t="s">
        <v>24</v>
      </c>
      <c r="E805" s="1" t="s">
        <v>1036</v>
      </c>
      <c r="F805" s="1" t="s">
        <v>1040</v>
      </c>
      <c r="G805" s="1" t="s">
        <v>18</v>
      </c>
      <c r="H805" s="1" t="s">
        <v>29</v>
      </c>
      <c r="I805" s="1" t="s">
        <v>44</v>
      </c>
      <c r="J805" s="1">
        <v>67.39</v>
      </c>
      <c r="K805" s="1">
        <v>7</v>
      </c>
      <c r="L805" s="1">
        <v>23.586500000000001</v>
      </c>
      <c r="M805" s="1">
        <v>495.31650000000002</v>
      </c>
      <c r="N805" s="2">
        <v>43547</v>
      </c>
      <c r="O805" s="3">
        <v>0.55763888888888891</v>
      </c>
      <c r="P805" s="1" t="s">
        <v>21</v>
      </c>
      <c r="Q805" s="1">
        <v>471.73</v>
      </c>
      <c r="R805" s="15">
        <f>Table1[[#This Row],[Selling Price]]-10</f>
        <v>461.73</v>
      </c>
      <c r="S805" s="17">
        <f>Table1[[#This Row],[Selling Price]]-Table1[[#This Row],[Cost Price]]</f>
        <v>10</v>
      </c>
      <c r="T805" s="1">
        <v>23.586500000000001</v>
      </c>
      <c r="U805" s="1">
        <v>6.9</v>
      </c>
    </row>
    <row r="806" spans="2:21" ht="21" customHeight="1" x14ac:dyDescent="0.3">
      <c r="B806" s="5" t="s">
        <v>837</v>
      </c>
      <c r="C806" s="5" t="s">
        <v>16</v>
      </c>
      <c r="D806" s="5" t="s">
        <v>17</v>
      </c>
      <c r="E806" s="5" t="s">
        <v>1035</v>
      </c>
      <c r="F806" s="5" t="s">
        <v>1039</v>
      </c>
      <c r="G806" s="5" t="s">
        <v>18</v>
      </c>
      <c r="H806" s="5" t="s">
        <v>19</v>
      </c>
      <c r="I806" s="5" t="s">
        <v>44</v>
      </c>
      <c r="J806" s="5">
        <v>48.96</v>
      </c>
      <c r="K806" s="5">
        <v>9</v>
      </c>
      <c r="L806" s="5">
        <v>22.032</v>
      </c>
      <c r="M806" s="5">
        <v>462.67200000000003</v>
      </c>
      <c r="N806" s="6">
        <v>43558</v>
      </c>
      <c r="O806" s="7">
        <v>0.4770833333333333</v>
      </c>
      <c r="P806" s="5" t="s">
        <v>27</v>
      </c>
      <c r="Q806" s="5">
        <v>440.64</v>
      </c>
      <c r="R806" s="16">
        <f>Table1[[#This Row],[Selling Price]]-10</f>
        <v>430.64</v>
      </c>
      <c r="S806" s="18">
        <f>Table1[[#This Row],[Selling Price]]-Table1[[#This Row],[Cost Price]]</f>
        <v>10</v>
      </c>
      <c r="T806" s="5">
        <v>22.032</v>
      </c>
      <c r="U806" s="5">
        <v>8</v>
      </c>
    </row>
    <row r="807" spans="2:21" ht="21" customHeight="1" x14ac:dyDescent="0.3">
      <c r="B807" s="1" t="s">
        <v>838</v>
      </c>
      <c r="C807" s="1" t="s">
        <v>40</v>
      </c>
      <c r="D807" s="1" t="s">
        <v>41</v>
      </c>
      <c r="E807" s="1" t="s">
        <v>1037</v>
      </c>
      <c r="F807" s="1" t="s">
        <v>1039</v>
      </c>
      <c r="G807" s="1" t="s">
        <v>18</v>
      </c>
      <c r="H807" s="1" t="s">
        <v>19</v>
      </c>
      <c r="I807" s="1" t="s">
        <v>26</v>
      </c>
      <c r="J807" s="1">
        <v>75.59</v>
      </c>
      <c r="K807" s="1">
        <v>9</v>
      </c>
      <c r="L807" s="1">
        <v>34.015500000000003</v>
      </c>
      <c r="M807" s="1">
        <v>714.32550000000003</v>
      </c>
      <c r="N807" s="2">
        <v>43519</v>
      </c>
      <c r="O807" s="3">
        <v>0.46666666666666662</v>
      </c>
      <c r="P807" s="1" t="s">
        <v>27</v>
      </c>
      <c r="Q807" s="1">
        <v>680.31</v>
      </c>
      <c r="R807" s="15">
        <f>Table1[[#This Row],[Selling Price]]-10</f>
        <v>670.31</v>
      </c>
      <c r="S807" s="17">
        <f>Table1[[#This Row],[Selling Price]]-Table1[[#This Row],[Cost Price]]</f>
        <v>10</v>
      </c>
      <c r="T807" s="1">
        <v>34.015500000000003</v>
      </c>
      <c r="U807" s="1">
        <v>8</v>
      </c>
    </row>
    <row r="808" spans="2:21" ht="21" customHeight="1" x14ac:dyDescent="0.3">
      <c r="B808" s="5" t="s">
        <v>839</v>
      </c>
      <c r="C808" s="5" t="s">
        <v>16</v>
      </c>
      <c r="D808" s="5" t="s">
        <v>17</v>
      </c>
      <c r="E808" s="5" t="s">
        <v>1035</v>
      </c>
      <c r="F808" s="5" t="s">
        <v>1039</v>
      </c>
      <c r="G808" s="5" t="s">
        <v>25</v>
      </c>
      <c r="H808" s="5" t="s">
        <v>19</v>
      </c>
      <c r="I808" s="5" t="s">
        <v>30</v>
      </c>
      <c r="J808" s="5">
        <v>77.47</v>
      </c>
      <c r="K808" s="5">
        <v>4</v>
      </c>
      <c r="L808" s="5">
        <v>15.494</v>
      </c>
      <c r="M808" s="5">
        <v>325.37400000000002</v>
      </c>
      <c r="N808" s="6">
        <v>43541</v>
      </c>
      <c r="O808" s="7">
        <v>0.69166666666666676</v>
      </c>
      <c r="P808" s="5" t="s">
        <v>27</v>
      </c>
      <c r="Q808" s="5">
        <v>309.88</v>
      </c>
      <c r="R808" s="16">
        <f>Table1[[#This Row],[Selling Price]]-10</f>
        <v>299.88</v>
      </c>
      <c r="S808" s="18">
        <f>Table1[[#This Row],[Selling Price]]-Table1[[#This Row],[Cost Price]]</f>
        <v>10</v>
      </c>
      <c r="T808" s="5">
        <v>15.494</v>
      </c>
      <c r="U808" s="5">
        <v>4.2</v>
      </c>
    </row>
    <row r="809" spans="2:21" ht="21" customHeight="1" x14ac:dyDescent="0.3">
      <c r="B809" s="1" t="s">
        <v>840</v>
      </c>
      <c r="C809" s="1" t="s">
        <v>16</v>
      </c>
      <c r="D809" s="1" t="s">
        <v>17</v>
      </c>
      <c r="E809" s="1" t="s">
        <v>1035</v>
      </c>
      <c r="F809" s="1" t="s">
        <v>1039</v>
      </c>
      <c r="G809" s="1" t="s">
        <v>25</v>
      </c>
      <c r="H809" s="1" t="s">
        <v>19</v>
      </c>
      <c r="I809" s="1" t="s">
        <v>34</v>
      </c>
      <c r="J809" s="1">
        <v>93.18</v>
      </c>
      <c r="K809" s="1">
        <v>2</v>
      </c>
      <c r="L809" s="1">
        <v>9.3179999999999996</v>
      </c>
      <c r="M809" s="1">
        <v>195.678</v>
      </c>
      <c r="N809" s="2">
        <v>43481</v>
      </c>
      <c r="O809" s="3">
        <v>0.77847222222222223</v>
      </c>
      <c r="P809" s="1" t="s">
        <v>31</v>
      </c>
      <c r="Q809" s="1">
        <v>186.36</v>
      </c>
      <c r="R809" s="15">
        <f>Table1[[#This Row],[Selling Price]]-10</f>
        <v>176.36</v>
      </c>
      <c r="S809" s="17">
        <f>Table1[[#This Row],[Selling Price]]-Table1[[#This Row],[Cost Price]]</f>
        <v>10</v>
      </c>
      <c r="T809" s="1">
        <v>9.3179999999999996</v>
      </c>
      <c r="U809" s="1">
        <v>8.5</v>
      </c>
    </row>
    <row r="810" spans="2:21" ht="21" customHeight="1" x14ac:dyDescent="0.3">
      <c r="B810" s="5" t="s">
        <v>841</v>
      </c>
      <c r="C810" s="5" t="s">
        <v>16</v>
      </c>
      <c r="D810" s="5" t="s">
        <v>17</v>
      </c>
      <c r="E810" s="5" t="s">
        <v>1035</v>
      </c>
      <c r="F810" s="5" t="s">
        <v>1039</v>
      </c>
      <c r="G810" s="5" t="s">
        <v>25</v>
      </c>
      <c r="H810" s="5" t="s">
        <v>19</v>
      </c>
      <c r="I810" s="5" t="s">
        <v>26</v>
      </c>
      <c r="J810" s="5">
        <v>50.23</v>
      </c>
      <c r="K810" s="5">
        <v>4</v>
      </c>
      <c r="L810" s="5">
        <v>10.045999999999999</v>
      </c>
      <c r="M810" s="5">
        <v>210.96600000000001</v>
      </c>
      <c r="N810" s="6">
        <v>43678</v>
      </c>
      <c r="O810" s="7">
        <v>0.71666666666666667</v>
      </c>
      <c r="P810" s="5" t="s">
        <v>27</v>
      </c>
      <c r="Q810" s="5">
        <v>200.92</v>
      </c>
      <c r="R810" s="16">
        <f>Table1[[#This Row],[Selling Price]]-10</f>
        <v>190.92</v>
      </c>
      <c r="S810" s="18">
        <f>Table1[[#This Row],[Selling Price]]-Table1[[#This Row],[Cost Price]]</f>
        <v>10</v>
      </c>
      <c r="T810" s="5">
        <v>10.045999999999999</v>
      </c>
      <c r="U810" s="5">
        <v>9</v>
      </c>
    </row>
    <row r="811" spans="2:21" ht="21" customHeight="1" x14ac:dyDescent="0.3">
      <c r="B811" s="1" t="s">
        <v>842</v>
      </c>
      <c r="C811" s="1" t="s">
        <v>40</v>
      </c>
      <c r="D811" s="1" t="s">
        <v>41</v>
      </c>
      <c r="E811" s="1" t="s">
        <v>1037</v>
      </c>
      <c r="F811" s="1" t="s">
        <v>1039</v>
      </c>
      <c r="G811" s="1" t="s">
        <v>25</v>
      </c>
      <c r="H811" s="1" t="s">
        <v>19</v>
      </c>
      <c r="I811" s="1" t="s">
        <v>20</v>
      </c>
      <c r="J811" s="1">
        <v>17.75</v>
      </c>
      <c r="K811" s="1">
        <v>1</v>
      </c>
      <c r="L811" s="1">
        <v>0.88749999999999996</v>
      </c>
      <c r="M811" s="1">
        <v>18.637499999999999</v>
      </c>
      <c r="N811" s="2">
        <v>43479</v>
      </c>
      <c r="O811" s="3">
        <v>0.44305555555555554</v>
      </c>
      <c r="P811" s="1" t="s">
        <v>27</v>
      </c>
      <c r="Q811" s="1">
        <v>17.75</v>
      </c>
      <c r="R811" s="15">
        <f>Table1[[#This Row],[Selling Price]]-10</f>
        <v>7.75</v>
      </c>
      <c r="S811" s="17">
        <f>Table1[[#This Row],[Selling Price]]-Table1[[#This Row],[Cost Price]]</f>
        <v>10</v>
      </c>
      <c r="T811" s="1">
        <v>0.88749999999999996</v>
      </c>
      <c r="U811" s="1">
        <v>8.6</v>
      </c>
    </row>
    <row r="812" spans="2:21" ht="21" customHeight="1" x14ac:dyDescent="0.3">
      <c r="B812" s="5" t="s">
        <v>843</v>
      </c>
      <c r="C812" s="5" t="s">
        <v>23</v>
      </c>
      <c r="D812" s="5" t="s">
        <v>24</v>
      </c>
      <c r="E812" s="5" t="s">
        <v>1036</v>
      </c>
      <c r="F812" s="5" t="s">
        <v>1040</v>
      </c>
      <c r="G812" s="5" t="s">
        <v>25</v>
      </c>
      <c r="H812" s="5" t="s">
        <v>19</v>
      </c>
      <c r="I812" s="5" t="s">
        <v>44</v>
      </c>
      <c r="J812" s="5">
        <v>62.18</v>
      </c>
      <c r="K812" s="5">
        <v>10</v>
      </c>
      <c r="L812" s="5">
        <v>31.09</v>
      </c>
      <c r="M812" s="5">
        <v>652.89</v>
      </c>
      <c r="N812" s="6">
        <v>43496</v>
      </c>
      <c r="O812" s="7">
        <v>0.43958333333333338</v>
      </c>
      <c r="P812" s="5" t="s">
        <v>21</v>
      </c>
      <c r="Q812" s="5">
        <v>621.79999999999995</v>
      </c>
      <c r="R812" s="16">
        <f>Table1[[#This Row],[Selling Price]]-10</f>
        <v>611.79999999999995</v>
      </c>
      <c r="S812" s="18">
        <f>Table1[[#This Row],[Selling Price]]-Table1[[#This Row],[Cost Price]]</f>
        <v>10</v>
      </c>
      <c r="T812" s="5">
        <v>31.09</v>
      </c>
      <c r="U812" s="5">
        <v>6</v>
      </c>
    </row>
    <row r="813" spans="2:21" ht="21" customHeight="1" x14ac:dyDescent="0.3">
      <c r="B813" s="1" t="s">
        <v>844</v>
      </c>
      <c r="C813" s="1" t="s">
        <v>40</v>
      </c>
      <c r="D813" s="1" t="s">
        <v>41</v>
      </c>
      <c r="E813" s="1" t="s">
        <v>1037</v>
      </c>
      <c r="F813" s="1" t="s">
        <v>1039</v>
      </c>
      <c r="G813" s="1" t="s">
        <v>25</v>
      </c>
      <c r="H813" s="1" t="s">
        <v>29</v>
      </c>
      <c r="I813" s="1" t="s">
        <v>20</v>
      </c>
      <c r="J813" s="1">
        <v>10.75</v>
      </c>
      <c r="K813" s="1">
        <v>8</v>
      </c>
      <c r="L813" s="1">
        <v>4.3</v>
      </c>
      <c r="M813" s="1">
        <v>90.3</v>
      </c>
      <c r="N813" s="2">
        <v>43539</v>
      </c>
      <c r="O813" s="3">
        <v>0.60972222222222217</v>
      </c>
      <c r="P813" s="1" t="s">
        <v>21</v>
      </c>
      <c r="Q813" s="1">
        <v>86</v>
      </c>
      <c r="R813" s="15">
        <f>Table1[[#This Row],[Selling Price]]-10</f>
        <v>76</v>
      </c>
      <c r="S813" s="17">
        <f>Table1[[#This Row],[Selling Price]]-Table1[[#This Row],[Cost Price]]</f>
        <v>10</v>
      </c>
      <c r="T813" s="1">
        <v>4.3</v>
      </c>
      <c r="U813" s="1">
        <v>6.2</v>
      </c>
    </row>
    <row r="814" spans="2:21" ht="21" customHeight="1" x14ac:dyDescent="0.3">
      <c r="B814" s="5" t="s">
        <v>845</v>
      </c>
      <c r="C814" s="5" t="s">
        <v>16</v>
      </c>
      <c r="D814" s="5" t="s">
        <v>17</v>
      </c>
      <c r="E814" s="5" t="s">
        <v>1035</v>
      </c>
      <c r="F814" s="5" t="s">
        <v>1039</v>
      </c>
      <c r="G814" s="5" t="s">
        <v>25</v>
      </c>
      <c r="H814" s="5" t="s">
        <v>19</v>
      </c>
      <c r="I814" s="5" t="s">
        <v>26</v>
      </c>
      <c r="J814" s="5">
        <v>40.26</v>
      </c>
      <c r="K814" s="5">
        <v>10</v>
      </c>
      <c r="L814" s="5">
        <v>20.13</v>
      </c>
      <c r="M814" s="5">
        <v>422.73</v>
      </c>
      <c r="N814" s="6">
        <v>43520</v>
      </c>
      <c r="O814" s="7">
        <v>0.75416666666666676</v>
      </c>
      <c r="P814" s="5" t="s">
        <v>31</v>
      </c>
      <c r="Q814" s="5">
        <v>402.6</v>
      </c>
      <c r="R814" s="16">
        <f>Table1[[#This Row],[Selling Price]]-10</f>
        <v>392.6</v>
      </c>
      <c r="S814" s="18">
        <f>Table1[[#This Row],[Selling Price]]-Table1[[#This Row],[Cost Price]]</f>
        <v>10</v>
      </c>
      <c r="T814" s="5">
        <v>20.13</v>
      </c>
      <c r="U814" s="5">
        <v>5</v>
      </c>
    </row>
    <row r="815" spans="2:21" ht="21" customHeight="1" x14ac:dyDescent="0.3">
      <c r="B815" s="1" t="s">
        <v>846</v>
      </c>
      <c r="C815" s="1" t="s">
        <v>23</v>
      </c>
      <c r="D815" s="1" t="s">
        <v>24</v>
      </c>
      <c r="E815" s="1" t="s">
        <v>1036</v>
      </c>
      <c r="F815" s="1" t="s">
        <v>1040</v>
      </c>
      <c r="G815" s="1" t="s">
        <v>18</v>
      </c>
      <c r="H815" s="1" t="s">
        <v>19</v>
      </c>
      <c r="I815" s="1" t="s">
        <v>34</v>
      </c>
      <c r="J815" s="1">
        <v>64.97</v>
      </c>
      <c r="K815" s="1">
        <v>5</v>
      </c>
      <c r="L815" s="1">
        <v>16.2425</v>
      </c>
      <c r="M815" s="1">
        <v>341.09249999999997</v>
      </c>
      <c r="N815" s="2">
        <v>43679</v>
      </c>
      <c r="O815" s="3">
        <v>0.53611111111111109</v>
      </c>
      <c r="P815" s="1" t="s">
        <v>31</v>
      </c>
      <c r="Q815" s="1">
        <v>324.85000000000002</v>
      </c>
      <c r="R815" s="15">
        <f>Table1[[#This Row],[Selling Price]]-10</f>
        <v>314.85000000000002</v>
      </c>
      <c r="S815" s="17">
        <f>Table1[[#This Row],[Selling Price]]-Table1[[#This Row],[Cost Price]]</f>
        <v>10</v>
      </c>
      <c r="T815" s="1">
        <v>16.2425</v>
      </c>
      <c r="U815" s="1">
        <v>6.5</v>
      </c>
    </row>
    <row r="816" spans="2:21" ht="21" customHeight="1" x14ac:dyDescent="0.3">
      <c r="B816" s="5" t="s">
        <v>847</v>
      </c>
      <c r="C816" s="5" t="s">
        <v>16</v>
      </c>
      <c r="D816" s="5" t="s">
        <v>17</v>
      </c>
      <c r="E816" s="5" t="s">
        <v>1035</v>
      </c>
      <c r="F816" s="5" t="s">
        <v>1039</v>
      </c>
      <c r="G816" s="5" t="s">
        <v>25</v>
      </c>
      <c r="H816" s="5" t="s">
        <v>29</v>
      </c>
      <c r="I816" s="5" t="s">
        <v>26</v>
      </c>
      <c r="J816" s="5">
        <v>95.15</v>
      </c>
      <c r="K816" s="5">
        <v>1</v>
      </c>
      <c r="L816" s="5">
        <v>4.7575000000000003</v>
      </c>
      <c r="M816" s="5">
        <v>99.907499999999999</v>
      </c>
      <c r="N816" s="6">
        <v>43546</v>
      </c>
      <c r="O816" s="7">
        <v>0.58333333333333337</v>
      </c>
      <c r="P816" s="5" t="s">
        <v>27</v>
      </c>
      <c r="Q816" s="5">
        <v>95.15</v>
      </c>
      <c r="R816" s="16">
        <f>Table1[[#This Row],[Selling Price]]-10</f>
        <v>85.15</v>
      </c>
      <c r="S816" s="18">
        <f>Table1[[#This Row],[Selling Price]]-Table1[[#This Row],[Cost Price]]</f>
        <v>10</v>
      </c>
      <c r="T816" s="5">
        <v>4.7575000000000003</v>
      </c>
      <c r="U816" s="5">
        <v>6</v>
      </c>
    </row>
    <row r="817" spans="2:21" ht="21" customHeight="1" x14ac:dyDescent="0.3">
      <c r="B817" s="1" t="s">
        <v>848</v>
      </c>
      <c r="C817" s="1" t="s">
        <v>16</v>
      </c>
      <c r="D817" s="1" t="s">
        <v>17</v>
      </c>
      <c r="E817" s="1" t="s">
        <v>1035</v>
      </c>
      <c r="F817" s="1" t="s">
        <v>1039</v>
      </c>
      <c r="G817" s="1" t="s">
        <v>18</v>
      </c>
      <c r="H817" s="1" t="s">
        <v>19</v>
      </c>
      <c r="I817" s="1" t="s">
        <v>26</v>
      </c>
      <c r="J817" s="1">
        <v>48.62</v>
      </c>
      <c r="K817" s="1">
        <v>8</v>
      </c>
      <c r="L817" s="1">
        <v>19.448</v>
      </c>
      <c r="M817" s="1">
        <v>408.40800000000002</v>
      </c>
      <c r="N817" s="2">
        <v>43489</v>
      </c>
      <c r="O817" s="3">
        <v>0.45624999999999999</v>
      </c>
      <c r="P817" s="1" t="s">
        <v>27</v>
      </c>
      <c r="Q817" s="1">
        <v>388.96</v>
      </c>
      <c r="R817" s="15">
        <f>Table1[[#This Row],[Selling Price]]-10</f>
        <v>378.96</v>
      </c>
      <c r="S817" s="17">
        <f>Table1[[#This Row],[Selling Price]]-Table1[[#This Row],[Cost Price]]</f>
        <v>10</v>
      </c>
      <c r="T817" s="1">
        <v>19.448</v>
      </c>
      <c r="U817" s="1">
        <v>5</v>
      </c>
    </row>
    <row r="818" spans="2:21" ht="21" customHeight="1" x14ac:dyDescent="0.3">
      <c r="B818" s="5" t="s">
        <v>849</v>
      </c>
      <c r="C818" s="5" t="s">
        <v>40</v>
      </c>
      <c r="D818" s="5" t="s">
        <v>41</v>
      </c>
      <c r="E818" s="5" t="s">
        <v>1037</v>
      </c>
      <c r="F818" s="5" t="s">
        <v>1039</v>
      </c>
      <c r="G818" s="5" t="s">
        <v>25</v>
      </c>
      <c r="H818" s="5" t="s">
        <v>19</v>
      </c>
      <c r="I818" s="5" t="s">
        <v>42</v>
      </c>
      <c r="J818" s="5">
        <v>53.21</v>
      </c>
      <c r="K818" s="5">
        <v>8</v>
      </c>
      <c r="L818" s="5">
        <v>21.283999999999999</v>
      </c>
      <c r="M818" s="5">
        <v>446.964</v>
      </c>
      <c r="N818" s="6">
        <v>43538</v>
      </c>
      <c r="O818" s="7">
        <v>0.69791666666666663</v>
      </c>
      <c r="P818" s="5" t="s">
        <v>21</v>
      </c>
      <c r="Q818" s="5">
        <v>425.68</v>
      </c>
      <c r="R818" s="16">
        <f>Table1[[#This Row],[Selling Price]]-10</f>
        <v>415.68</v>
      </c>
      <c r="S818" s="18">
        <f>Table1[[#This Row],[Selling Price]]-Table1[[#This Row],[Cost Price]]</f>
        <v>10</v>
      </c>
      <c r="T818" s="5">
        <v>21.283999999999999</v>
      </c>
      <c r="U818" s="5">
        <v>5</v>
      </c>
    </row>
    <row r="819" spans="2:21" ht="21" customHeight="1" x14ac:dyDescent="0.3">
      <c r="B819" s="1" t="s">
        <v>850</v>
      </c>
      <c r="C819" s="1" t="s">
        <v>23</v>
      </c>
      <c r="D819" s="1" t="s">
        <v>24</v>
      </c>
      <c r="E819" s="1" t="s">
        <v>1036</v>
      </c>
      <c r="F819" s="1" t="s">
        <v>1040</v>
      </c>
      <c r="G819" s="1" t="s">
        <v>25</v>
      </c>
      <c r="H819" s="1" t="s">
        <v>19</v>
      </c>
      <c r="I819" s="1" t="s">
        <v>44</v>
      </c>
      <c r="J819" s="1">
        <v>45.44</v>
      </c>
      <c r="K819" s="1">
        <v>7</v>
      </c>
      <c r="L819" s="1">
        <v>15.904</v>
      </c>
      <c r="M819" s="1">
        <v>333.98399999999998</v>
      </c>
      <c r="N819" s="2">
        <v>43488</v>
      </c>
      <c r="O819" s="3">
        <v>0.46875</v>
      </c>
      <c r="P819" s="1" t="s">
        <v>27</v>
      </c>
      <c r="Q819" s="1">
        <v>318.08</v>
      </c>
      <c r="R819" s="15">
        <f>Table1[[#This Row],[Selling Price]]-10</f>
        <v>308.08</v>
      </c>
      <c r="S819" s="17">
        <f>Table1[[#This Row],[Selling Price]]-Table1[[#This Row],[Cost Price]]</f>
        <v>10</v>
      </c>
      <c r="T819" s="1">
        <v>15.904</v>
      </c>
      <c r="U819" s="1">
        <v>9.1999999999999993</v>
      </c>
    </row>
    <row r="820" spans="2:21" ht="21" customHeight="1" x14ac:dyDescent="0.3">
      <c r="B820" s="5" t="s">
        <v>851</v>
      </c>
      <c r="C820" s="5" t="s">
        <v>16</v>
      </c>
      <c r="D820" s="5" t="s">
        <v>17</v>
      </c>
      <c r="E820" s="5" t="s">
        <v>1035</v>
      </c>
      <c r="F820" s="5" t="s">
        <v>1039</v>
      </c>
      <c r="G820" s="5" t="s">
        <v>25</v>
      </c>
      <c r="H820" s="5" t="s">
        <v>29</v>
      </c>
      <c r="I820" s="5" t="s">
        <v>42</v>
      </c>
      <c r="J820" s="5">
        <v>33.880000000000003</v>
      </c>
      <c r="K820" s="5">
        <v>8</v>
      </c>
      <c r="L820" s="5">
        <v>13.552</v>
      </c>
      <c r="M820" s="5">
        <v>284.59199999999998</v>
      </c>
      <c r="N820" s="6">
        <v>43484</v>
      </c>
      <c r="O820" s="7">
        <v>0.8534722222222223</v>
      </c>
      <c r="P820" s="5" t="s">
        <v>21</v>
      </c>
      <c r="Q820" s="5">
        <v>271.04000000000002</v>
      </c>
      <c r="R820" s="16">
        <f>Table1[[#This Row],[Selling Price]]-10</f>
        <v>261.04000000000002</v>
      </c>
      <c r="S820" s="18">
        <f>Table1[[#This Row],[Selling Price]]-Table1[[#This Row],[Cost Price]]</f>
        <v>10</v>
      </c>
      <c r="T820" s="5">
        <v>13.552</v>
      </c>
      <c r="U820" s="5">
        <v>9.6</v>
      </c>
    </row>
    <row r="821" spans="2:21" ht="21" customHeight="1" x14ac:dyDescent="0.3">
      <c r="B821" s="1" t="s">
        <v>852</v>
      </c>
      <c r="C821" s="1" t="s">
        <v>40</v>
      </c>
      <c r="D821" s="1" t="s">
        <v>41</v>
      </c>
      <c r="E821" s="1" t="s">
        <v>1037</v>
      </c>
      <c r="F821" s="1" t="s">
        <v>1039</v>
      </c>
      <c r="G821" s="1" t="s">
        <v>18</v>
      </c>
      <c r="H821" s="1" t="s">
        <v>29</v>
      </c>
      <c r="I821" s="1" t="s">
        <v>20</v>
      </c>
      <c r="J821" s="1">
        <v>96.16</v>
      </c>
      <c r="K821" s="1">
        <v>4</v>
      </c>
      <c r="L821" s="1">
        <v>19.231999999999999</v>
      </c>
      <c r="M821" s="1">
        <v>403.87200000000001</v>
      </c>
      <c r="N821" s="2">
        <v>43492</v>
      </c>
      <c r="O821" s="3">
        <v>0.8354166666666667</v>
      </c>
      <c r="P821" s="1" t="s">
        <v>31</v>
      </c>
      <c r="Q821" s="1">
        <v>384.64</v>
      </c>
      <c r="R821" s="15">
        <f>Table1[[#This Row],[Selling Price]]-10</f>
        <v>374.64</v>
      </c>
      <c r="S821" s="17">
        <f>Table1[[#This Row],[Selling Price]]-Table1[[#This Row],[Cost Price]]</f>
        <v>10</v>
      </c>
      <c r="T821" s="1">
        <v>19.231999999999999</v>
      </c>
      <c r="U821" s="1">
        <v>8.4</v>
      </c>
    </row>
    <row r="822" spans="2:21" ht="21" customHeight="1" x14ac:dyDescent="0.3">
      <c r="B822" s="5" t="s">
        <v>853</v>
      </c>
      <c r="C822" s="5" t="s">
        <v>40</v>
      </c>
      <c r="D822" s="5" t="s">
        <v>41</v>
      </c>
      <c r="E822" s="5" t="s">
        <v>1037</v>
      </c>
      <c r="F822" s="5" t="s">
        <v>1039</v>
      </c>
      <c r="G822" s="5" t="s">
        <v>18</v>
      </c>
      <c r="H822" s="5" t="s">
        <v>29</v>
      </c>
      <c r="I822" s="5" t="s">
        <v>42</v>
      </c>
      <c r="J822" s="5">
        <v>47.16</v>
      </c>
      <c r="K822" s="5">
        <v>5</v>
      </c>
      <c r="L822" s="5">
        <v>11.79</v>
      </c>
      <c r="M822" s="5">
        <v>247.59</v>
      </c>
      <c r="N822" s="6">
        <v>43526</v>
      </c>
      <c r="O822" s="7">
        <v>0.60763888888888895</v>
      </c>
      <c r="P822" s="5" t="s">
        <v>31</v>
      </c>
      <c r="Q822" s="5">
        <v>235.8</v>
      </c>
      <c r="R822" s="16">
        <f>Table1[[#This Row],[Selling Price]]-10</f>
        <v>225.8</v>
      </c>
      <c r="S822" s="18">
        <f>Table1[[#This Row],[Selling Price]]-Table1[[#This Row],[Cost Price]]</f>
        <v>10</v>
      </c>
      <c r="T822" s="5">
        <v>11.79</v>
      </c>
      <c r="U822" s="5">
        <v>6</v>
      </c>
    </row>
    <row r="823" spans="2:21" ht="21" customHeight="1" x14ac:dyDescent="0.3">
      <c r="B823" s="1" t="s">
        <v>854</v>
      </c>
      <c r="C823" s="1" t="s">
        <v>40</v>
      </c>
      <c r="D823" s="1" t="s">
        <v>41</v>
      </c>
      <c r="E823" s="1" t="s">
        <v>1037</v>
      </c>
      <c r="F823" s="1" t="s">
        <v>1039</v>
      </c>
      <c r="G823" s="1" t="s">
        <v>25</v>
      </c>
      <c r="H823" s="1" t="s">
        <v>29</v>
      </c>
      <c r="I823" s="1" t="s">
        <v>26</v>
      </c>
      <c r="J823" s="1">
        <v>52.89</v>
      </c>
      <c r="K823" s="1">
        <v>4</v>
      </c>
      <c r="L823" s="1">
        <v>10.577999999999999</v>
      </c>
      <c r="M823" s="1">
        <v>222.13800000000001</v>
      </c>
      <c r="N823" s="2">
        <v>43549</v>
      </c>
      <c r="O823" s="3">
        <v>0.68888888888888899</v>
      </c>
      <c r="P823" s="1" t="s">
        <v>21</v>
      </c>
      <c r="Q823" s="1">
        <v>211.56</v>
      </c>
      <c r="R823" s="15">
        <f>Table1[[#This Row],[Selling Price]]-10</f>
        <v>201.56</v>
      </c>
      <c r="S823" s="17">
        <f>Table1[[#This Row],[Selling Price]]-Table1[[#This Row],[Cost Price]]</f>
        <v>10</v>
      </c>
      <c r="T823" s="1">
        <v>10.577999999999999</v>
      </c>
      <c r="U823" s="1">
        <v>6.7</v>
      </c>
    </row>
    <row r="824" spans="2:21" ht="21" customHeight="1" x14ac:dyDescent="0.3">
      <c r="B824" s="5" t="s">
        <v>855</v>
      </c>
      <c r="C824" s="5" t="s">
        <v>16</v>
      </c>
      <c r="D824" s="5" t="s">
        <v>17</v>
      </c>
      <c r="E824" s="5" t="s">
        <v>1035</v>
      </c>
      <c r="F824" s="5" t="s">
        <v>1039</v>
      </c>
      <c r="G824" s="5" t="s">
        <v>18</v>
      </c>
      <c r="H824" s="5" t="s">
        <v>19</v>
      </c>
      <c r="I824" s="5" t="s">
        <v>30</v>
      </c>
      <c r="J824" s="5">
        <v>47.68</v>
      </c>
      <c r="K824" s="5">
        <v>2</v>
      </c>
      <c r="L824" s="5">
        <v>4.7679999999999998</v>
      </c>
      <c r="M824" s="5">
        <v>100.128</v>
      </c>
      <c r="N824" s="6">
        <v>43520</v>
      </c>
      <c r="O824" s="7">
        <v>0.4236111111111111</v>
      </c>
      <c r="P824" s="5" t="s">
        <v>31</v>
      </c>
      <c r="Q824" s="5">
        <v>95.36</v>
      </c>
      <c r="R824" s="16">
        <f>Table1[[#This Row],[Selling Price]]-10</f>
        <v>85.36</v>
      </c>
      <c r="S824" s="18">
        <f>Table1[[#This Row],[Selling Price]]-Table1[[#This Row],[Cost Price]]</f>
        <v>10</v>
      </c>
      <c r="T824" s="5">
        <v>4.7679999999999998</v>
      </c>
      <c r="U824" s="5">
        <v>4.0999999999999996</v>
      </c>
    </row>
    <row r="825" spans="2:21" ht="21" customHeight="1" x14ac:dyDescent="0.3">
      <c r="B825" s="1" t="s">
        <v>856</v>
      </c>
      <c r="C825" s="1" t="s">
        <v>23</v>
      </c>
      <c r="D825" s="1" t="s">
        <v>24</v>
      </c>
      <c r="E825" s="1" t="s">
        <v>1036</v>
      </c>
      <c r="F825" s="1" t="s">
        <v>1040</v>
      </c>
      <c r="G825" s="1" t="s">
        <v>18</v>
      </c>
      <c r="H825" s="1" t="s">
        <v>29</v>
      </c>
      <c r="I825" s="1" t="s">
        <v>34</v>
      </c>
      <c r="J825" s="1">
        <v>10.17</v>
      </c>
      <c r="K825" s="1">
        <v>1</v>
      </c>
      <c r="L825" s="1">
        <v>0.50849999999999995</v>
      </c>
      <c r="M825" s="1">
        <v>10.6785</v>
      </c>
      <c r="N825" s="2">
        <v>43648</v>
      </c>
      <c r="O825" s="3">
        <v>0.59375</v>
      </c>
      <c r="P825" s="1" t="s">
        <v>27</v>
      </c>
      <c r="Q825" s="1">
        <v>10.17</v>
      </c>
      <c r="R825" s="15">
        <f>Table1[[#This Row],[Selling Price]]-10</f>
        <v>0.16999999999999993</v>
      </c>
      <c r="S825" s="17">
        <f>Table1[[#This Row],[Selling Price]]-Table1[[#This Row],[Cost Price]]</f>
        <v>10</v>
      </c>
      <c r="T825" s="1">
        <v>0.50849999999999995</v>
      </c>
      <c r="U825" s="1">
        <v>5.9</v>
      </c>
    </row>
    <row r="826" spans="2:21" ht="21" customHeight="1" x14ac:dyDescent="0.3">
      <c r="B826" s="5" t="s">
        <v>857</v>
      </c>
      <c r="C826" s="5" t="s">
        <v>16</v>
      </c>
      <c r="D826" s="5" t="s">
        <v>17</v>
      </c>
      <c r="E826" s="5" t="s">
        <v>1035</v>
      </c>
      <c r="F826" s="5" t="s">
        <v>1039</v>
      </c>
      <c r="G826" s="5" t="s">
        <v>25</v>
      </c>
      <c r="H826" s="5" t="s">
        <v>19</v>
      </c>
      <c r="I826" s="5" t="s">
        <v>20</v>
      </c>
      <c r="J826" s="5">
        <v>68.709999999999994</v>
      </c>
      <c r="K826" s="5">
        <v>3</v>
      </c>
      <c r="L826" s="5">
        <v>10.3065</v>
      </c>
      <c r="M826" s="5">
        <v>216.4365</v>
      </c>
      <c r="N826" s="6">
        <v>43558</v>
      </c>
      <c r="O826" s="7">
        <v>0.4201388888888889</v>
      </c>
      <c r="P826" s="5" t="s">
        <v>27</v>
      </c>
      <c r="Q826" s="5">
        <v>206.13</v>
      </c>
      <c r="R826" s="16">
        <f>Table1[[#This Row],[Selling Price]]-10</f>
        <v>196.13</v>
      </c>
      <c r="S826" s="18">
        <f>Table1[[#This Row],[Selling Price]]-Table1[[#This Row],[Cost Price]]</f>
        <v>10</v>
      </c>
      <c r="T826" s="5">
        <v>10.3065</v>
      </c>
      <c r="U826" s="5">
        <v>8.6999999999999993</v>
      </c>
    </row>
    <row r="827" spans="2:21" ht="21" customHeight="1" x14ac:dyDescent="0.3">
      <c r="B827" s="1" t="s">
        <v>858</v>
      </c>
      <c r="C827" s="1" t="s">
        <v>40</v>
      </c>
      <c r="D827" s="1" t="s">
        <v>41</v>
      </c>
      <c r="E827" s="1" t="s">
        <v>1037</v>
      </c>
      <c r="F827" s="1" t="s">
        <v>1039</v>
      </c>
      <c r="G827" s="1" t="s">
        <v>18</v>
      </c>
      <c r="H827" s="1" t="s">
        <v>19</v>
      </c>
      <c r="I827" s="1" t="s">
        <v>34</v>
      </c>
      <c r="J827" s="1">
        <v>60.08</v>
      </c>
      <c r="K827" s="1">
        <v>7</v>
      </c>
      <c r="L827" s="1">
        <v>21.027999999999999</v>
      </c>
      <c r="M827" s="1">
        <v>441.58800000000002</v>
      </c>
      <c r="N827" s="2">
        <v>43510</v>
      </c>
      <c r="O827" s="3">
        <v>0.48333333333333334</v>
      </c>
      <c r="P827" s="1" t="s">
        <v>31</v>
      </c>
      <c r="Q827" s="1">
        <v>420.56</v>
      </c>
      <c r="R827" s="15">
        <f>Table1[[#This Row],[Selling Price]]-10</f>
        <v>410.56</v>
      </c>
      <c r="S827" s="17">
        <f>Table1[[#This Row],[Selling Price]]-Table1[[#This Row],[Cost Price]]</f>
        <v>10</v>
      </c>
      <c r="T827" s="1">
        <v>21.027999999999999</v>
      </c>
      <c r="U827" s="1">
        <v>4.5</v>
      </c>
    </row>
    <row r="828" spans="2:21" ht="21" customHeight="1" x14ac:dyDescent="0.3">
      <c r="B828" s="5" t="s">
        <v>859</v>
      </c>
      <c r="C828" s="5" t="s">
        <v>16</v>
      </c>
      <c r="D828" s="5" t="s">
        <v>17</v>
      </c>
      <c r="E828" s="5" t="s">
        <v>1035</v>
      </c>
      <c r="F828" s="5" t="s">
        <v>1039</v>
      </c>
      <c r="G828" s="5" t="s">
        <v>18</v>
      </c>
      <c r="H828" s="5" t="s">
        <v>19</v>
      </c>
      <c r="I828" s="5" t="s">
        <v>34</v>
      </c>
      <c r="J828" s="5">
        <v>22.01</v>
      </c>
      <c r="K828" s="5">
        <v>4</v>
      </c>
      <c r="L828" s="5">
        <v>4.4020000000000001</v>
      </c>
      <c r="M828" s="5">
        <v>92.441999999999993</v>
      </c>
      <c r="N828" s="6">
        <v>43494</v>
      </c>
      <c r="O828" s="7">
        <v>0.76041666666666663</v>
      </c>
      <c r="P828" s="5" t="s">
        <v>31</v>
      </c>
      <c r="Q828" s="5">
        <v>88.04</v>
      </c>
      <c r="R828" s="16">
        <f>Table1[[#This Row],[Selling Price]]-10</f>
        <v>78.040000000000006</v>
      </c>
      <c r="S828" s="18">
        <f>Table1[[#This Row],[Selling Price]]-Table1[[#This Row],[Cost Price]]</f>
        <v>10</v>
      </c>
      <c r="T828" s="5">
        <v>4.4020000000000001</v>
      </c>
      <c r="U828" s="5">
        <v>6.6</v>
      </c>
    </row>
    <row r="829" spans="2:21" ht="21" customHeight="1" x14ac:dyDescent="0.3">
      <c r="B829" s="1" t="s">
        <v>860</v>
      </c>
      <c r="C829" s="1" t="s">
        <v>40</v>
      </c>
      <c r="D829" s="1" t="s">
        <v>41</v>
      </c>
      <c r="E829" s="1" t="s">
        <v>1037</v>
      </c>
      <c r="F829" s="1" t="s">
        <v>1039</v>
      </c>
      <c r="G829" s="1" t="s">
        <v>18</v>
      </c>
      <c r="H829" s="1" t="s">
        <v>19</v>
      </c>
      <c r="I829" s="1" t="s">
        <v>20</v>
      </c>
      <c r="J829" s="1">
        <v>72.11</v>
      </c>
      <c r="K829" s="1">
        <v>9</v>
      </c>
      <c r="L829" s="1">
        <v>32.4495</v>
      </c>
      <c r="M829" s="1">
        <v>681.43949999999995</v>
      </c>
      <c r="N829" s="2">
        <v>43493</v>
      </c>
      <c r="O829" s="3">
        <v>0.57847222222222217</v>
      </c>
      <c r="P829" s="1" t="s">
        <v>31</v>
      </c>
      <c r="Q829" s="1">
        <v>648.99</v>
      </c>
      <c r="R829" s="15">
        <f>Table1[[#This Row],[Selling Price]]-10</f>
        <v>638.99</v>
      </c>
      <c r="S829" s="17">
        <f>Table1[[#This Row],[Selling Price]]-Table1[[#This Row],[Cost Price]]</f>
        <v>10</v>
      </c>
      <c r="T829" s="1">
        <v>32.4495</v>
      </c>
      <c r="U829" s="1">
        <v>7.7</v>
      </c>
    </row>
    <row r="830" spans="2:21" ht="21" customHeight="1" x14ac:dyDescent="0.3">
      <c r="B830" s="5" t="s">
        <v>861</v>
      </c>
      <c r="C830" s="5" t="s">
        <v>16</v>
      </c>
      <c r="D830" s="5" t="s">
        <v>17</v>
      </c>
      <c r="E830" s="5" t="s">
        <v>1035</v>
      </c>
      <c r="F830" s="5" t="s">
        <v>1039</v>
      </c>
      <c r="G830" s="5" t="s">
        <v>18</v>
      </c>
      <c r="H830" s="5" t="s">
        <v>29</v>
      </c>
      <c r="I830" s="5" t="s">
        <v>44</v>
      </c>
      <c r="J830" s="5">
        <v>41.28</v>
      </c>
      <c r="K830" s="5">
        <v>3</v>
      </c>
      <c r="L830" s="5">
        <v>6.1920000000000002</v>
      </c>
      <c r="M830" s="5">
        <v>130.03200000000001</v>
      </c>
      <c r="N830" s="6">
        <v>43550</v>
      </c>
      <c r="O830" s="7">
        <v>0.77569444444444446</v>
      </c>
      <c r="P830" s="5" t="s">
        <v>31</v>
      </c>
      <c r="Q830" s="5">
        <v>123.84</v>
      </c>
      <c r="R830" s="16">
        <f>Table1[[#This Row],[Selling Price]]-10</f>
        <v>113.84</v>
      </c>
      <c r="S830" s="18">
        <f>Table1[[#This Row],[Selling Price]]-Table1[[#This Row],[Cost Price]]</f>
        <v>10</v>
      </c>
      <c r="T830" s="5">
        <v>6.1920000000000002</v>
      </c>
      <c r="U830" s="5">
        <v>8.5</v>
      </c>
    </row>
    <row r="831" spans="2:21" ht="21" customHeight="1" x14ac:dyDescent="0.3">
      <c r="B831" s="1" t="s">
        <v>862</v>
      </c>
      <c r="C831" s="1" t="s">
        <v>23</v>
      </c>
      <c r="D831" s="1" t="s">
        <v>24</v>
      </c>
      <c r="E831" s="1" t="s">
        <v>1036</v>
      </c>
      <c r="F831" s="1" t="s">
        <v>1040</v>
      </c>
      <c r="G831" s="1" t="s">
        <v>25</v>
      </c>
      <c r="H831" s="1" t="s">
        <v>29</v>
      </c>
      <c r="I831" s="1" t="s">
        <v>26</v>
      </c>
      <c r="J831" s="1">
        <v>64.95</v>
      </c>
      <c r="K831" s="1">
        <v>10</v>
      </c>
      <c r="L831" s="1">
        <v>32.475000000000001</v>
      </c>
      <c r="M831" s="1">
        <v>681.97500000000002</v>
      </c>
      <c r="N831" s="2">
        <v>43548</v>
      </c>
      <c r="O831" s="3">
        <v>0.76874999999999993</v>
      </c>
      <c r="P831" s="1" t="s">
        <v>27</v>
      </c>
      <c r="Q831" s="1">
        <v>649.5</v>
      </c>
      <c r="R831" s="15">
        <f>Table1[[#This Row],[Selling Price]]-10</f>
        <v>639.5</v>
      </c>
      <c r="S831" s="17">
        <f>Table1[[#This Row],[Selling Price]]-Table1[[#This Row],[Cost Price]]</f>
        <v>10</v>
      </c>
      <c r="T831" s="1">
        <v>32.475000000000001</v>
      </c>
      <c r="U831" s="1">
        <v>5.2</v>
      </c>
    </row>
    <row r="832" spans="2:21" ht="21" customHeight="1" x14ac:dyDescent="0.3">
      <c r="B832" s="5" t="s">
        <v>863</v>
      </c>
      <c r="C832" s="5" t="s">
        <v>16</v>
      </c>
      <c r="D832" s="5" t="s">
        <v>17</v>
      </c>
      <c r="E832" s="5" t="s">
        <v>1035</v>
      </c>
      <c r="F832" s="5" t="s">
        <v>1039</v>
      </c>
      <c r="G832" s="5" t="s">
        <v>18</v>
      </c>
      <c r="H832" s="5" t="s">
        <v>19</v>
      </c>
      <c r="I832" s="5" t="s">
        <v>26</v>
      </c>
      <c r="J832" s="5">
        <v>74.22</v>
      </c>
      <c r="K832" s="5">
        <v>10</v>
      </c>
      <c r="L832" s="5">
        <v>37.11</v>
      </c>
      <c r="M832" s="5">
        <v>779.31</v>
      </c>
      <c r="N832" s="6">
        <v>43466</v>
      </c>
      <c r="O832" s="7">
        <v>0.61249999999999993</v>
      </c>
      <c r="P832" s="5" t="s">
        <v>31</v>
      </c>
      <c r="Q832" s="5">
        <v>742.2</v>
      </c>
      <c r="R832" s="16">
        <f>Table1[[#This Row],[Selling Price]]-10</f>
        <v>732.2</v>
      </c>
      <c r="S832" s="18">
        <f>Table1[[#This Row],[Selling Price]]-Table1[[#This Row],[Cost Price]]</f>
        <v>10</v>
      </c>
      <c r="T832" s="5">
        <v>37.11</v>
      </c>
      <c r="U832" s="5">
        <v>4.3</v>
      </c>
    </row>
    <row r="833" spans="2:21" ht="21" customHeight="1" x14ac:dyDescent="0.3">
      <c r="B833" s="1" t="s">
        <v>864</v>
      </c>
      <c r="C833" s="1" t="s">
        <v>16</v>
      </c>
      <c r="D833" s="1" t="s">
        <v>17</v>
      </c>
      <c r="E833" s="1" t="s">
        <v>1035</v>
      </c>
      <c r="F833" s="1" t="s">
        <v>1039</v>
      </c>
      <c r="G833" s="1" t="s">
        <v>25</v>
      </c>
      <c r="H833" s="1" t="s">
        <v>29</v>
      </c>
      <c r="I833" s="1" t="s">
        <v>26</v>
      </c>
      <c r="J833" s="1">
        <v>10.56</v>
      </c>
      <c r="K833" s="1">
        <v>8</v>
      </c>
      <c r="L833" s="1">
        <v>4.2240000000000002</v>
      </c>
      <c r="M833" s="1">
        <v>88.703999999999994</v>
      </c>
      <c r="N833" s="2">
        <v>43489</v>
      </c>
      <c r="O833" s="3">
        <v>0.73819444444444438</v>
      </c>
      <c r="P833" s="1" t="s">
        <v>27</v>
      </c>
      <c r="Q833" s="1">
        <v>84.48</v>
      </c>
      <c r="R833" s="15">
        <f>Table1[[#This Row],[Selling Price]]-10</f>
        <v>74.48</v>
      </c>
      <c r="S833" s="17">
        <f>Table1[[#This Row],[Selling Price]]-Table1[[#This Row],[Cost Price]]</f>
        <v>10</v>
      </c>
      <c r="T833" s="1">
        <v>4.2240000000000002</v>
      </c>
      <c r="U833" s="1">
        <v>7.6</v>
      </c>
    </row>
    <row r="834" spans="2:21" ht="21" customHeight="1" x14ac:dyDescent="0.3">
      <c r="B834" s="5" t="s">
        <v>865</v>
      </c>
      <c r="C834" s="5" t="s">
        <v>40</v>
      </c>
      <c r="D834" s="5" t="s">
        <v>41</v>
      </c>
      <c r="E834" s="5" t="s">
        <v>1037</v>
      </c>
      <c r="F834" s="5" t="s">
        <v>1039</v>
      </c>
      <c r="G834" s="5" t="s">
        <v>25</v>
      </c>
      <c r="H834" s="5" t="s">
        <v>29</v>
      </c>
      <c r="I834" s="5" t="s">
        <v>20</v>
      </c>
      <c r="J834" s="5">
        <v>62.57</v>
      </c>
      <c r="K834" s="5">
        <v>4</v>
      </c>
      <c r="L834" s="5">
        <v>12.513999999999999</v>
      </c>
      <c r="M834" s="5">
        <v>262.79399999999998</v>
      </c>
      <c r="N834" s="6">
        <v>43521</v>
      </c>
      <c r="O834" s="7">
        <v>0.77569444444444446</v>
      </c>
      <c r="P834" s="5" t="s">
        <v>27</v>
      </c>
      <c r="Q834" s="5">
        <v>250.28</v>
      </c>
      <c r="R834" s="16">
        <f>Table1[[#This Row],[Selling Price]]-10</f>
        <v>240.28</v>
      </c>
      <c r="S834" s="18">
        <f>Table1[[#This Row],[Selling Price]]-Table1[[#This Row],[Cost Price]]</f>
        <v>10</v>
      </c>
      <c r="T834" s="5">
        <v>12.513999999999999</v>
      </c>
      <c r="U834" s="5">
        <v>9.5</v>
      </c>
    </row>
    <row r="835" spans="2:21" ht="21" customHeight="1" x14ac:dyDescent="0.3">
      <c r="B835" s="1" t="s">
        <v>866</v>
      </c>
      <c r="C835" s="1" t="s">
        <v>40</v>
      </c>
      <c r="D835" s="1" t="s">
        <v>41</v>
      </c>
      <c r="E835" s="1" t="s">
        <v>1037</v>
      </c>
      <c r="F835" s="1" t="s">
        <v>1039</v>
      </c>
      <c r="G835" s="1" t="s">
        <v>18</v>
      </c>
      <c r="H835" s="1" t="s">
        <v>19</v>
      </c>
      <c r="I835" s="1" t="s">
        <v>34</v>
      </c>
      <c r="J835" s="1">
        <v>11.85</v>
      </c>
      <c r="K835" s="1">
        <v>8</v>
      </c>
      <c r="L835" s="1">
        <v>4.74</v>
      </c>
      <c r="M835" s="1">
        <v>99.54</v>
      </c>
      <c r="N835" s="2">
        <v>43709</v>
      </c>
      <c r="O835" s="3">
        <v>0.69027777777777777</v>
      </c>
      <c r="P835" s="1" t="s">
        <v>27</v>
      </c>
      <c r="Q835" s="1">
        <v>94.8</v>
      </c>
      <c r="R835" s="15">
        <f>Table1[[#This Row],[Selling Price]]-10</f>
        <v>84.8</v>
      </c>
      <c r="S835" s="17">
        <f>Table1[[#This Row],[Selling Price]]-Table1[[#This Row],[Cost Price]]</f>
        <v>10</v>
      </c>
      <c r="T835" s="1">
        <v>4.74</v>
      </c>
      <c r="U835" s="1">
        <v>4.0999999999999996</v>
      </c>
    </row>
    <row r="836" spans="2:21" ht="21" customHeight="1" x14ac:dyDescent="0.3">
      <c r="B836" s="5" t="s">
        <v>867</v>
      </c>
      <c r="C836" s="5" t="s">
        <v>16</v>
      </c>
      <c r="D836" s="5" t="s">
        <v>17</v>
      </c>
      <c r="E836" s="5" t="s">
        <v>1035</v>
      </c>
      <c r="F836" s="5" t="s">
        <v>1039</v>
      </c>
      <c r="G836" s="5" t="s">
        <v>18</v>
      </c>
      <c r="H836" s="5" t="s">
        <v>29</v>
      </c>
      <c r="I836" s="5" t="s">
        <v>20</v>
      </c>
      <c r="J836" s="5">
        <v>91.3</v>
      </c>
      <c r="K836" s="5">
        <v>1</v>
      </c>
      <c r="L836" s="5">
        <v>4.5650000000000004</v>
      </c>
      <c r="M836" s="5">
        <v>95.864999999999995</v>
      </c>
      <c r="N836" s="6">
        <v>43510</v>
      </c>
      <c r="O836" s="7">
        <v>0.61249999999999993</v>
      </c>
      <c r="P836" s="5" t="s">
        <v>21</v>
      </c>
      <c r="Q836" s="5">
        <v>91.3</v>
      </c>
      <c r="R836" s="16">
        <f>Table1[[#This Row],[Selling Price]]-10</f>
        <v>81.3</v>
      </c>
      <c r="S836" s="18">
        <f>Table1[[#This Row],[Selling Price]]-Table1[[#This Row],[Cost Price]]</f>
        <v>10</v>
      </c>
      <c r="T836" s="5">
        <v>4.5650000000000004</v>
      </c>
      <c r="U836" s="5">
        <v>9.1999999999999993</v>
      </c>
    </row>
    <row r="837" spans="2:21" ht="21" customHeight="1" x14ac:dyDescent="0.3">
      <c r="B837" s="1" t="s">
        <v>868</v>
      </c>
      <c r="C837" s="1" t="s">
        <v>40</v>
      </c>
      <c r="D837" s="1" t="s">
        <v>41</v>
      </c>
      <c r="E837" s="1" t="s">
        <v>1037</v>
      </c>
      <c r="F837" s="1" t="s">
        <v>1039</v>
      </c>
      <c r="G837" s="1" t="s">
        <v>18</v>
      </c>
      <c r="H837" s="1" t="s">
        <v>19</v>
      </c>
      <c r="I837" s="1" t="s">
        <v>30</v>
      </c>
      <c r="J837" s="1">
        <v>40.729999999999997</v>
      </c>
      <c r="K837" s="1">
        <v>7</v>
      </c>
      <c r="L837" s="1">
        <v>14.2555</v>
      </c>
      <c r="M837" s="1">
        <v>299.3655</v>
      </c>
      <c r="N837" s="2">
        <v>43802</v>
      </c>
      <c r="O837" s="3">
        <v>0.45902777777777781</v>
      </c>
      <c r="P837" s="1" t="s">
        <v>21</v>
      </c>
      <c r="Q837" s="1">
        <v>285.11</v>
      </c>
      <c r="R837" s="15">
        <f>Table1[[#This Row],[Selling Price]]-10</f>
        <v>275.11</v>
      </c>
      <c r="S837" s="17">
        <f>Table1[[#This Row],[Selling Price]]-Table1[[#This Row],[Cost Price]]</f>
        <v>10</v>
      </c>
      <c r="T837" s="1">
        <v>14.2555</v>
      </c>
      <c r="U837" s="1">
        <v>5.4</v>
      </c>
    </row>
    <row r="838" spans="2:21" ht="21" customHeight="1" x14ac:dyDescent="0.3">
      <c r="B838" s="5" t="s">
        <v>869</v>
      </c>
      <c r="C838" s="5" t="s">
        <v>16</v>
      </c>
      <c r="D838" s="5" t="s">
        <v>17</v>
      </c>
      <c r="E838" s="5" t="s">
        <v>1035</v>
      </c>
      <c r="F838" s="5" t="s">
        <v>1039</v>
      </c>
      <c r="G838" s="5" t="s">
        <v>25</v>
      </c>
      <c r="H838" s="5" t="s">
        <v>29</v>
      </c>
      <c r="I838" s="5" t="s">
        <v>44</v>
      </c>
      <c r="J838" s="5">
        <v>52.38</v>
      </c>
      <c r="K838" s="5">
        <v>1</v>
      </c>
      <c r="L838" s="5">
        <v>2.6190000000000002</v>
      </c>
      <c r="M838" s="5">
        <v>54.999000000000002</v>
      </c>
      <c r="N838" s="6">
        <v>43550</v>
      </c>
      <c r="O838" s="7">
        <v>0.8222222222222223</v>
      </c>
      <c r="P838" s="5" t="s">
        <v>27</v>
      </c>
      <c r="Q838" s="5">
        <v>52.38</v>
      </c>
      <c r="R838" s="16">
        <f>Table1[[#This Row],[Selling Price]]-10</f>
        <v>42.38</v>
      </c>
      <c r="S838" s="18">
        <f>Table1[[#This Row],[Selling Price]]-Table1[[#This Row],[Cost Price]]</f>
        <v>10</v>
      </c>
      <c r="T838" s="5">
        <v>2.6190000000000002</v>
      </c>
      <c r="U838" s="5">
        <v>5.8</v>
      </c>
    </row>
    <row r="839" spans="2:21" ht="21" customHeight="1" x14ac:dyDescent="0.3">
      <c r="B839" s="1" t="s">
        <v>870</v>
      </c>
      <c r="C839" s="1" t="s">
        <v>16</v>
      </c>
      <c r="D839" s="1" t="s">
        <v>17</v>
      </c>
      <c r="E839" s="1" t="s">
        <v>1035</v>
      </c>
      <c r="F839" s="1" t="s">
        <v>1039</v>
      </c>
      <c r="G839" s="1" t="s">
        <v>18</v>
      </c>
      <c r="H839" s="1" t="s">
        <v>29</v>
      </c>
      <c r="I839" s="1" t="s">
        <v>44</v>
      </c>
      <c r="J839" s="1">
        <v>38.54</v>
      </c>
      <c r="K839" s="1">
        <v>5</v>
      </c>
      <c r="L839" s="1">
        <v>9.6349999999999998</v>
      </c>
      <c r="M839" s="1">
        <v>202.33500000000001</v>
      </c>
      <c r="N839" s="2">
        <v>43709</v>
      </c>
      <c r="O839" s="3">
        <v>0.56527777777777777</v>
      </c>
      <c r="P839" s="1" t="s">
        <v>21</v>
      </c>
      <c r="Q839" s="1">
        <v>192.7</v>
      </c>
      <c r="R839" s="15">
        <f>Table1[[#This Row],[Selling Price]]-10</f>
        <v>182.7</v>
      </c>
      <c r="S839" s="17">
        <f>Table1[[#This Row],[Selling Price]]-Table1[[#This Row],[Cost Price]]</f>
        <v>10</v>
      </c>
      <c r="T839" s="1">
        <v>9.6349999999999998</v>
      </c>
      <c r="U839" s="1">
        <v>5.6</v>
      </c>
    </row>
    <row r="840" spans="2:21" ht="21" customHeight="1" x14ac:dyDescent="0.3">
      <c r="B840" s="5" t="s">
        <v>871</v>
      </c>
      <c r="C840" s="5" t="s">
        <v>40</v>
      </c>
      <c r="D840" s="5" t="s">
        <v>41</v>
      </c>
      <c r="E840" s="5" t="s">
        <v>1037</v>
      </c>
      <c r="F840" s="5" t="s">
        <v>1039</v>
      </c>
      <c r="G840" s="5" t="s">
        <v>25</v>
      </c>
      <c r="H840" s="5" t="s">
        <v>29</v>
      </c>
      <c r="I840" s="5" t="s">
        <v>34</v>
      </c>
      <c r="J840" s="5">
        <v>44.63</v>
      </c>
      <c r="K840" s="5">
        <v>6</v>
      </c>
      <c r="L840" s="5">
        <v>13.388999999999999</v>
      </c>
      <c r="M840" s="5">
        <v>281.16899999999998</v>
      </c>
      <c r="N840" s="6">
        <v>43497</v>
      </c>
      <c r="O840" s="7">
        <v>0.83888888888888891</v>
      </c>
      <c r="P840" s="5" t="s">
        <v>31</v>
      </c>
      <c r="Q840" s="5">
        <v>267.77999999999997</v>
      </c>
      <c r="R840" s="16">
        <f>Table1[[#This Row],[Selling Price]]-10</f>
        <v>257.77999999999997</v>
      </c>
      <c r="S840" s="18">
        <f>Table1[[#This Row],[Selling Price]]-Table1[[#This Row],[Cost Price]]</f>
        <v>10</v>
      </c>
      <c r="T840" s="5">
        <v>13.388999999999999</v>
      </c>
      <c r="U840" s="5">
        <v>5.0999999999999996</v>
      </c>
    </row>
    <row r="841" spans="2:21" ht="21" customHeight="1" x14ac:dyDescent="0.3">
      <c r="B841" s="1" t="s">
        <v>872</v>
      </c>
      <c r="C841" s="1" t="s">
        <v>23</v>
      </c>
      <c r="D841" s="1" t="s">
        <v>24</v>
      </c>
      <c r="E841" s="1" t="s">
        <v>1036</v>
      </c>
      <c r="F841" s="1" t="s">
        <v>1040</v>
      </c>
      <c r="G841" s="1" t="s">
        <v>25</v>
      </c>
      <c r="H841" s="1" t="s">
        <v>29</v>
      </c>
      <c r="I841" s="1" t="s">
        <v>26</v>
      </c>
      <c r="J841" s="1">
        <v>55.87</v>
      </c>
      <c r="K841" s="1">
        <v>10</v>
      </c>
      <c r="L841" s="1">
        <v>27.934999999999999</v>
      </c>
      <c r="M841" s="1">
        <v>586.63499999999999</v>
      </c>
      <c r="N841" s="2">
        <v>43480</v>
      </c>
      <c r="O841" s="3">
        <v>0.62569444444444444</v>
      </c>
      <c r="P841" s="1" t="s">
        <v>27</v>
      </c>
      <c r="Q841" s="1">
        <v>558.70000000000005</v>
      </c>
      <c r="R841" s="15">
        <f>Table1[[#This Row],[Selling Price]]-10</f>
        <v>548.70000000000005</v>
      </c>
      <c r="S841" s="17">
        <f>Table1[[#This Row],[Selling Price]]-Table1[[#This Row],[Cost Price]]</f>
        <v>10</v>
      </c>
      <c r="T841" s="1">
        <v>27.934999999999999</v>
      </c>
      <c r="U841" s="1">
        <v>5.8</v>
      </c>
    </row>
    <row r="842" spans="2:21" ht="21" customHeight="1" x14ac:dyDescent="0.3">
      <c r="B842" s="5" t="s">
        <v>873</v>
      </c>
      <c r="C842" s="5" t="s">
        <v>23</v>
      </c>
      <c r="D842" s="5" t="s">
        <v>24</v>
      </c>
      <c r="E842" s="5" t="s">
        <v>1036</v>
      </c>
      <c r="F842" s="5" t="s">
        <v>1040</v>
      </c>
      <c r="G842" s="5" t="s">
        <v>18</v>
      </c>
      <c r="H842" s="5" t="s">
        <v>19</v>
      </c>
      <c r="I842" s="5" t="s">
        <v>34</v>
      </c>
      <c r="J842" s="5">
        <v>29.22</v>
      </c>
      <c r="K842" s="5">
        <v>6</v>
      </c>
      <c r="L842" s="5">
        <v>8.766</v>
      </c>
      <c r="M842" s="5">
        <v>184.08600000000001</v>
      </c>
      <c r="N842" s="6">
        <v>43466</v>
      </c>
      <c r="O842" s="7">
        <v>0.4861111111111111</v>
      </c>
      <c r="P842" s="5" t="s">
        <v>21</v>
      </c>
      <c r="Q842" s="5">
        <v>175.32</v>
      </c>
      <c r="R842" s="16">
        <f>Table1[[#This Row],[Selling Price]]-10</f>
        <v>165.32</v>
      </c>
      <c r="S842" s="18">
        <f>Table1[[#This Row],[Selling Price]]-Table1[[#This Row],[Cost Price]]</f>
        <v>10</v>
      </c>
      <c r="T842" s="5">
        <v>8.766</v>
      </c>
      <c r="U842" s="5">
        <v>5</v>
      </c>
    </row>
    <row r="843" spans="2:21" ht="21" customHeight="1" x14ac:dyDescent="0.3">
      <c r="B843" s="1" t="s">
        <v>874</v>
      </c>
      <c r="C843" s="1" t="s">
        <v>16</v>
      </c>
      <c r="D843" s="1" t="s">
        <v>17</v>
      </c>
      <c r="E843" s="1" t="s">
        <v>1035</v>
      </c>
      <c r="F843" s="1" t="s">
        <v>1039</v>
      </c>
      <c r="G843" s="1" t="s">
        <v>25</v>
      </c>
      <c r="H843" s="1" t="s">
        <v>29</v>
      </c>
      <c r="I843" s="1" t="s">
        <v>44</v>
      </c>
      <c r="J843" s="1">
        <v>51.94</v>
      </c>
      <c r="K843" s="1">
        <v>3</v>
      </c>
      <c r="L843" s="1">
        <v>7.7910000000000004</v>
      </c>
      <c r="M843" s="1">
        <v>163.61099999999999</v>
      </c>
      <c r="N843" s="2">
        <v>43511</v>
      </c>
      <c r="O843" s="3">
        <v>0.63958333333333328</v>
      </c>
      <c r="P843" s="1" t="s">
        <v>27</v>
      </c>
      <c r="Q843" s="1">
        <v>155.82</v>
      </c>
      <c r="R843" s="15">
        <f>Table1[[#This Row],[Selling Price]]-10</f>
        <v>145.82</v>
      </c>
      <c r="S843" s="17">
        <f>Table1[[#This Row],[Selling Price]]-Table1[[#This Row],[Cost Price]]</f>
        <v>10</v>
      </c>
      <c r="T843" s="1">
        <v>7.7910000000000004</v>
      </c>
      <c r="U843" s="1">
        <v>7.9</v>
      </c>
    </row>
    <row r="844" spans="2:21" ht="21" customHeight="1" x14ac:dyDescent="0.3">
      <c r="B844" s="5" t="s">
        <v>875</v>
      </c>
      <c r="C844" s="5" t="s">
        <v>40</v>
      </c>
      <c r="D844" s="5" t="s">
        <v>41</v>
      </c>
      <c r="E844" s="5" t="s">
        <v>1037</v>
      </c>
      <c r="F844" s="5" t="s">
        <v>1039</v>
      </c>
      <c r="G844" s="5" t="s">
        <v>25</v>
      </c>
      <c r="H844" s="5" t="s">
        <v>29</v>
      </c>
      <c r="I844" s="5" t="s">
        <v>26</v>
      </c>
      <c r="J844" s="5">
        <v>60.3</v>
      </c>
      <c r="K844" s="5">
        <v>1</v>
      </c>
      <c r="L844" s="5">
        <v>3.0150000000000001</v>
      </c>
      <c r="M844" s="5">
        <v>63.314999999999998</v>
      </c>
      <c r="N844" s="6">
        <v>43524</v>
      </c>
      <c r="O844" s="7">
        <v>0.73472222222222217</v>
      </c>
      <c r="P844" s="5" t="s">
        <v>27</v>
      </c>
      <c r="Q844" s="5">
        <v>60.3</v>
      </c>
      <c r="R844" s="16">
        <f>Table1[[#This Row],[Selling Price]]-10</f>
        <v>50.3</v>
      </c>
      <c r="S844" s="18">
        <f>Table1[[#This Row],[Selling Price]]-Table1[[#This Row],[Cost Price]]</f>
        <v>10</v>
      </c>
      <c r="T844" s="5">
        <v>3.0150000000000001</v>
      </c>
      <c r="U844" s="5">
        <v>6</v>
      </c>
    </row>
    <row r="845" spans="2:21" ht="21" customHeight="1" x14ac:dyDescent="0.3">
      <c r="B845" s="1" t="s">
        <v>876</v>
      </c>
      <c r="C845" s="1" t="s">
        <v>16</v>
      </c>
      <c r="D845" s="1" t="s">
        <v>17</v>
      </c>
      <c r="E845" s="1" t="s">
        <v>1035</v>
      </c>
      <c r="F845" s="1" t="s">
        <v>1039</v>
      </c>
      <c r="G845" s="1" t="s">
        <v>18</v>
      </c>
      <c r="H845" s="1" t="s">
        <v>19</v>
      </c>
      <c r="I845" s="1" t="s">
        <v>34</v>
      </c>
      <c r="J845" s="1">
        <v>39.47</v>
      </c>
      <c r="K845" s="1">
        <v>2</v>
      </c>
      <c r="L845" s="1">
        <v>3.9470000000000001</v>
      </c>
      <c r="M845" s="1">
        <v>82.887</v>
      </c>
      <c r="N845" s="2">
        <v>43499</v>
      </c>
      <c r="O845" s="3">
        <v>0.6777777777777777</v>
      </c>
      <c r="P845" s="1" t="s">
        <v>31</v>
      </c>
      <c r="Q845" s="1">
        <v>78.94</v>
      </c>
      <c r="R845" s="15">
        <f>Table1[[#This Row],[Selling Price]]-10</f>
        <v>68.94</v>
      </c>
      <c r="S845" s="17">
        <f>Table1[[#This Row],[Selling Price]]-Table1[[#This Row],[Cost Price]]</f>
        <v>10</v>
      </c>
      <c r="T845" s="1">
        <v>3.9470000000000001</v>
      </c>
      <c r="U845" s="1">
        <v>5</v>
      </c>
    </row>
    <row r="846" spans="2:21" ht="21" customHeight="1" x14ac:dyDescent="0.3">
      <c r="B846" s="5" t="s">
        <v>877</v>
      </c>
      <c r="C846" s="5" t="s">
        <v>23</v>
      </c>
      <c r="D846" s="5" t="s">
        <v>24</v>
      </c>
      <c r="E846" s="5" t="s">
        <v>1036</v>
      </c>
      <c r="F846" s="5" t="s">
        <v>1040</v>
      </c>
      <c r="G846" s="5" t="s">
        <v>18</v>
      </c>
      <c r="H846" s="5" t="s">
        <v>19</v>
      </c>
      <c r="I846" s="5" t="s">
        <v>42</v>
      </c>
      <c r="J846" s="5">
        <v>14.87</v>
      </c>
      <c r="K846" s="5">
        <v>2</v>
      </c>
      <c r="L846" s="5">
        <v>1.4870000000000001</v>
      </c>
      <c r="M846" s="5">
        <v>31.227</v>
      </c>
      <c r="N846" s="6">
        <v>43509</v>
      </c>
      <c r="O846" s="7">
        <v>0.76041666666666663</v>
      </c>
      <c r="P846" s="5" t="s">
        <v>31</v>
      </c>
      <c r="Q846" s="5">
        <v>29.74</v>
      </c>
      <c r="R846" s="16">
        <f>Table1[[#This Row],[Selling Price]]-10</f>
        <v>19.739999999999998</v>
      </c>
      <c r="S846" s="18">
        <f>Table1[[#This Row],[Selling Price]]-Table1[[#This Row],[Cost Price]]</f>
        <v>10</v>
      </c>
      <c r="T846" s="5">
        <v>1.4870000000000001</v>
      </c>
      <c r="U846" s="5">
        <v>8.9</v>
      </c>
    </row>
    <row r="847" spans="2:21" ht="21" customHeight="1" x14ac:dyDescent="0.3">
      <c r="B847" s="1" t="s">
        <v>878</v>
      </c>
      <c r="C847" s="1" t="s">
        <v>16</v>
      </c>
      <c r="D847" s="1" t="s">
        <v>17</v>
      </c>
      <c r="E847" s="1" t="s">
        <v>1035</v>
      </c>
      <c r="F847" s="1" t="s">
        <v>1039</v>
      </c>
      <c r="G847" s="1" t="s">
        <v>25</v>
      </c>
      <c r="H847" s="1" t="s">
        <v>29</v>
      </c>
      <c r="I847" s="1" t="s">
        <v>44</v>
      </c>
      <c r="J847" s="1">
        <v>21.32</v>
      </c>
      <c r="K847" s="1">
        <v>1</v>
      </c>
      <c r="L847" s="1">
        <v>1.0660000000000001</v>
      </c>
      <c r="M847" s="1">
        <v>22.385999999999999</v>
      </c>
      <c r="N847" s="2">
        <v>43491</v>
      </c>
      <c r="O847" s="3">
        <v>0.52986111111111112</v>
      </c>
      <c r="P847" s="1" t="s">
        <v>27</v>
      </c>
      <c r="Q847" s="1">
        <v>21.32</v>
      </c>
      <c r="R847" s="15">
        <f>Table1[[#This Row],[Selling Price]]-10</f>
        <v>11.32</v>
      </c>
      <c r="S847" s="17">
        <f>Table1[[#This Row],[Selling Price]]-Table1[[#This Row],[Cost Price]]</f>
        <v>10</v>
      </c>
      <c r="T847" s="1">
        <v>1.0660000000000001</v>
      </c>
      <c r="U847" s="1">
        <v>5.9</v>
      </c>
    </row>
    <row r="848" spans="2:21" ht="21" customHeight="1" x14ac:dyDescent="0.3">
      <c r="B848" s="5" t="s">
        <v>879</v>
      </c>
      <c r="C848" s="5" t="s">
        <v>16</v>
      </c>
      <c r="D848" s="5" t="s">
        <v>17</v>
      </c>
      <c r="E848" s="5" t="s">
        <v>1035</v>
      </c>
      <c r="F848" s="5" t="s">
        <v>1039</v>
      </c>
      <c r="G848" s="5" t="s">
        <v>18</v>
      </c>
      <c r="H848" s="5" t="s">
        <v>29</v>
      </c>
      <c r="I848" s="5" t="s">
        <v>26</v>
      </c>
      <c r="J848" s="5">
        <v>93.78</v>
      </c>
      <c r="K848" s="5">
        <v>3</v>
      </c>
      <c r="L848" s="5">
        <v>14.067</v>
      </c>
      <c r="M848" s="5">
        <v>295.40699999999998</v>
      </c>
      <c r="N848" s="6">
        <v>43495</v>
      </c>
      <c r="O848" s="7">
        <v>0.48055555555555557</v>
      </c>
      <c r="P848" s="5" t="s">
        <v>31</v>
      </c>
      <c r="Q848" s="5">
        <v>281.33999999999997</v>
      </c>
      <c r="R848" s="16">
        <f>Table1[[#This Row],[Selling Price]]-10</f>
        <v>271.33999999999997</v>
      </c>
      <c r="S848" s="18">
        <f>Table1[[#This Row],[Selling Price]]-Table1[[#This Row],[Cost Price]]</f>
        <v>10</v>
      </c>
      <c r="T848" s="5">
        <v>14.067</v>
      </c>
      <c r="U848" s="5">
        <v>5.9</v>
      </c>
    </row>
    <row r="849" spans="2:21" ht="21" customHeight="1" x14ac:dyDescent="0.3">
      <c r="B849" s="1" t="s">
        <v>880</v>
      </c>
      <c r="C849" s="1" t="s">
        <v>16</v>
      </c>
      <c r="D849" s="1" t="s">
        <v>17</v>
      </c>
      <c r="E849" s="1" t="s">
        <v>1035</v>
      </c>
      <c r="F849" s="1" t="s">
        <v>1039</v>
      </c>
      <c r="G849" s="1" t="s">
        <v>18</v>
      </c>
      <c r="H849" s="1" t="s">
        <v>29</v>
      </c>
      <c r="I849" s="1" t="s">
        <v>26</v>
      </c>
      <c r="J849" s="1">
        <v>73.260000000000005</v>
      </c>
      <c r="K849" s="1">
        <v>1</v>
      </c>
      <c r="L849" s="1">
        <v>3.6629999999999998</v>
      </c>
      <c r="M849" s="1">
        <v>76.923000000000002</v>
      </c>
      <c r="N849" s="2">
        <v>43492</v>
      </c>
      <c r="O849" s="3">
        <v>0.75555555555555554</v>
      </c>
      <c r="P849" s="1" t="s">
        <v>21</v>
      </c>
      <c r="Q849" s="1">
        <v>73.260000000000005</v>
      </c>
      <c r="R849" s="15">
        <f>Table1[[#This Row],[Selling Price]]-10</f>
        <v>63.260000000000005</v>
      </c>
      <c r="S849" s="17">
        <f>Table1[[#This Row],[Selling Price]]-Table1[[#This Row],[Cost Price]]</f>
        <v>10</v>
      </c>
      <c r="T849" s="1">
        <v>3.6629999999999998</v>
      </c>
      <c r="U849" s="1">
        <v>9.6999999999999993</v>
      </c>
    </row>
    <row r="850" spans="2:21" ht="21" customHeight="1" x14ac:dyDescent="0.3">
      <c r="B850" s="5" t="s">
        <v>881</v>
      </c>
      <c r="C850" s="5" t="s">
        <v>23</v>
      </c>
      <c r="D850" s="5" t="s">
        <v>24</v>
      </c>
      <c r="E850" s="5" t="s">
        <v>1036</v>
      </c>
      <c r="F850" s="5" t="s">
        <v>1040</v>
      </c>
      <c r="G850" s="5" t="s">
        <v>25</v>
      </c>
      <c r="H850" s="5" t="s">
        <v>19</v>
      </c>
      <c r="I850" s="5" t="s">
        <v>34</v>
      </c>
      <c r="J850" s="5">
        <v>22.38</v>
      </c>
      <c r="K850" s="5">
        <v>1</v>
      </c>
      <c r="L850" s="5">
        <v>1.119</v>
      </c>
      <c r="M850" s="5">
        <v>23.498999999999999</v>
      </c>
      <c r="N850" s="6">
        <v>43495</v>
      </c>
      <c r="O850" s="7">
        <v>0.71388888888888891</v>
      </c>
      <c r="P850" s="5" t="s">
        <v>31</v>
      </c>
      <c r="Q850" s="5">
        <v>22.38</v>
      </c>
      <c r="R850" s="16">
        <f>Table1[[#This Row],[Selling Price]]-10</f>
        <v>12.379999999999999</v>
      </c>
      <c r="S850" s="18">
        <f>Table1[[#This Row],[Selling Price]]-Table1[[#This Row],[Cost Price]]</f>
        <v>10</v>
      </c>
      <c r="T850" s="5">
        <v>1.119</v>
      </c>
      <c r="U850" s="5">
        <v>8.6</v>
      </c>
    </row>
    <row r="851" spans="2:21" ht="21" customHeight="1" x14ac:dyDescent="0.3">
      <c r="B851" s="1" t="s">
        <v>882</v>
      </c>
      <c r="C851" s="1" t="s">
        <v>23</v>
      </c>
      <c r="D851" s="1" t="s">
        <v>24</v>
      </c>
      <c r="E851" s="1" t="s">
        <v>1036</v>
      </c>
      <c r="F851" s="1" t="s">
        <v>1040</v>
      </c>
      <c r="G851" s="1" t="s">
        <v>18</v>
      </c>
      <c r="H851" s="1" t="s">
        <v>19</v>
      </c>
      <c r="I851" s="1" t="s">
        <v>42</v>
      </c>
      <c r="J851" s="1">
        <v>72.88</v>
      </c>
      <c r="K851" s="1">
        <v>9</v>
      </c>
      <c r="L851" s="1">
        <v>32.795999999999999</v>
      </c>
      <c r="M851" s="1">
        <v>688.71600000000001</v>
      </c>
      <c r="N851" s="2">
        <v>43678</v>
      </c>
      <c r="O851" s="3">
        <v>0.81805555555555554</v>
      </c>
      <c r="P851" s="1" t="s">
        <v>27</v>
      </c>
      <c r="Q851" s="1">
        <v>655.92</v>
      </c>
      <c r="R851" s="15">
        <f>Table1[[#This Row],[Selling Price]]-10</f>
        <v>645.91999999999996</v>
      </c>
      <c r="S851" s="17">
        <f>Table1[[#This Row],[Selling Price]]-Table1[[#This Row],[Cost Price]]</f>
        <v>10</v>
      </c>
      <c r="T851" s="1">
        <v>32.795999999999999</v>
      </c>
      <c r="U851" s="1">
        <v>4</v>
      </c>
    </row>
    <row r="852" spans="2:21" ht="21" customHeight="1" x14ac:dyDescent="0.3">
      <c r="B852" s="5" t="s">
        <v>883</v>
      </c>
      <c r="C852" s="5" t="s">
        <v>16</v>
      </c>
      <c r="D852" s="5" t="s">
        <v>17</v>
      </c>
      <c r="E852" s="5" t="s">
        <v>1035</v>
      </c>
      <c r="F852" s="5" t="s">
        <v>1039</v>
      </c>
      <c r="G852" s="5" t="s">
        <v>25</v>
      </c>
      <c r="H852" s="5" t="s">
        <v>19</v>
      </c>
      <c r="I852" s="5" t="s">
        <v>44</v>
      </c>
      <c r="J852" s="5">
        <v>99.1</v>
      </c>
      <c r="K852" s="5">
        <v>6</v>
      </c>
      <c r="L852" s="5">
        <v>29.73</v>
      </c>
      <c r="M852" s="5">
        <v>624.33000000000004</v>
      </c>
      <c r="N852" s="6">
        <v>43484</v>
      </c>
      <c r="O852" s="7">
        <v>0.5493055555555556</v>
      </c>
      <c r="P852" s="5" t="s">
        <v>27</v>
      </c>
      <c r="Q852" s="5">
        <v>594.6</v>
      </c>
      <c r="R852" s="16">
        <f>Table1[[#This Row],[Selling Price]]-10</f>
        <v>584.6</v>
      </c>
      <c r="S852" s="18">
        <f>Table1[[#This Row],[Selling Price]]-Table1[[#This Row],[Cost Price]]</f>
        <v>10</v>
      </c>
      <c r="T852" s="5">
        <v>29.73</v>
      </c>
      <c r="U852" s="5">
        <v>4.2</v>
      </c>
    </row>
    <row r="853" spans="2:21" ht="21" customHeight="1" x14ac:dyDescent="0.3">
      <c r="B853" s="1" t="s">
        <v>884</v>
      </c>
      <c r="C853" s="1" t="s">
        <v>16</v>
      </c>
      <c r="D853" s="1" t="s">
        <v>17</v>
      </c>
      <c r="E853" s="1" t="s">
        <v>1035</v>
      </c>
      <c r="F853" s="1" t="s">
        <v>1039</v>
      </c>
      <c r="G853" s="1" t="s">
        <v>25</v>
      </c>
      <c r="H853" s="1" t="s">
        <v>29</v>
      </c>
      <c r="I853" s="1" t="s">
        <v>44</v>
      </c>
      <c r="J853" s="1">
        <v>74.099999999999994</v>
      </c>
      <c r="K853" s="1">
        <v>1</v>
      </c>
      <c r="L853" s="1">
        <v>3.7050000000000001</v>
      </c>
      <c r="M853" s="1">
        <v>77.805000000000007</v>
      </c>
      <c r="N853" s="2">
        <v>43490</v>
      </c>
      <c r="O853" s="3">
        <v>0.46180555555555558</v>
      </c>
      <c r="P853" s="1" t="s">
        <v>27</v>
      </c>
      <c r="Q853" s="1">
        <v>74.099999999999994</v>
      </c>
      <c r="R853" s="15">
        <f>Table1[[#This Row],[Selling Price]]-10</f>
        <v>64.099999999999994</v>
      </c>
      <c r="S853" s="17">
        <f>Table1[[#This Row],[Selling Price]]-Table1[[#This Row],[Cost Price]]</f>
        <v>10</v>
      </c>
      <c r="T853" s="1">
        <v>3.7050000000000001</v>
      </c>
      <c r="U853" s="1">
        <v>9.1999999999999993</v>
      </c>
    </row>
    <row r="854" spans="2:21" ht="21" customHeight="1" x14ac:dyDescent="0.3">
      <c r="B854" s="5" t="s">
        <v>885</v>
      </c>
      <c r="C854" s="5" t="s">
        <v>16</v>
      </c>
      <c r="D854" s="5" t="s">
        <v>17</v>
      </c>
      <c r="E854" s="5" t="s">
        <v>1035</v>
      </c>
      <c r="F854" s="5" t="s">
        <v>1039</v>
      </c>
      <c r="G854" s="5" t="s">
        <v>25</v>
      </c>
      <c r="H854" s="5" t="s">
        <v>19</v>
      </c>
      <c r="I854" s="5" t="s">
        <v>44</v>
      </c>
      <c r="J854" s="5">
        <v>98.48</v>
      </c>
      <c r="K854" s="5">
        <v>2</v>
      </c>
      <c r="L854" s="5">
        <v>9.8480000000000008</v>
      </c>
      <c r="M854" s="5">
        <v>206.80799999999999</v>
      </c>
      <c r="N854" s="6">
        <v>43515</v>
      </c>
      <c r="O854" s="7">
        <v>0.42499999999999999</v>
      </c>
      <c r="P854" s="5" t="s">
        <v>21</v>
      </c>
      <c r="Q854" s="5">
        <v>196.96</v>
      </c>
      <c r="R854" s="16">
        <f>Table1[[#This Row],[Selling Price]]-10</f>
        <v>186.96</v>
      </c>
      <c r="S854" s="18">
        <f>Table1[[#This Row],[Selling Price]]-Table1[[#This Row],[Cost Price]]</f>
        <v>10</v>
      </c>
      <c r="T854" s="5">
        <v>9.8480000000000008</v>
      </c>
      <c r="U854" s="5">
        <v>9.1999999999999993</v>
      </c>
    </row>
    <row r="855" spans="2:21" ht="21" customHeight="1" x14ac:dyDescent="0.3">
      <c r="B855" s="1" t="s">
        <v>886</v>
      </c>
      <c r="C855" s="1" t="s">
        <v>23</v>
      </c>
      <c r="D855" s="1" t="s">
        <v>24</v>
      </c>
      <c r="E855" s="1" t="s">
        <v>1036</v>
      </c>
      <c r="F855" s="1" t="s">
        <v>1040</v>
      </c>
      <c r="G855" s="1" t="s">
        <v>25</v>
      </c>
      <c r="H855" s="1" t="s">
        <v>29</v>
      </c>
      <c r="I855" s="1" t="s">
        <v>20</v>
      </c>
      <c r="J855" s="1">
        <v>53.19</v>
      </c>
      <c r="K855" s="1">
        <v>7</v>
      </c>
      <c r="L855" s="1">
        <v>18.616499999999998</v>
      </c>
      <c r="M855" s="1">
        <v>390.94650000000001</v>
      </c>
      <c r="N855" s="2">
        <v>43479</v>
      </c>
      <c r="O855" s="3">
        <v>0.65416666666666667</v>
      </c>
      <c r="P855" s="1" t="s">
        <v>21</v>
      </c>
      <c r="Q855" s="1">
        <v>372.33</v>
      </c>
      <c r="R855" s="15">
        <f>Table1[[#This Row],[Selling Price]]-10</f>
        <v>362.33</v>
      </c>
      <c r="S855" s="17">
        <f>Table1[[#This Row],[Selling Price]]-Table1[[#This Row],[Cost Price]]</f>
        <v>10</v>
      </c>
      <c r="T855" s="1">
        <v>18.616499999999998</v>
      </c>
      <c r="U855" s="1">
        <v>5</v>
      </c>
    </row>
    <row r="856" spans="2:21" ht="21" customHeight="1" x14ac:dyDescent="0.3">
      <c r="B856" s="5" t="s">
        <v>887</v>
      </c>
      <c r="C856" s="5" t="s">
        <v>40</v>
      </c>
      <c r="D856" s="5" t="s">
        <v>41</v>
      </c>
      <c r="E856" s="5" t="s">
        <v>1037</v>
      </c>
      <c r="F856" s="5" t="s">
        <v>1039</v>
      </c>
      <c r="G856" s="5" t="s">
        <v>25</v>
      </c>
      <c r="H856" s="5" t="s">
        <v>19</v>
      </c>
      <c r="I856" s="5" t="s">
        <v>26</v>
      </c>
      <c r="J856" s="5">
        <v>52.79</v>
      </c>
      <c r="K856" s="5">
        <v>10</v>
      </c>
      <c r="L856" s="5">
        <v>26.395</v>
      </c>
      <c r="M856" s="5">
        <v>554.29499999999996</v>
      </c>
      <c r="N856" s="6">
        <v>43521</v>
      </c>
      <c r="O856" s="7">
        <v>0.49861111111111112</v>
      </c>
      <c r="P856" s="5" t="s">
        <v>21</v>
      </c>
      <c r="Q856" s="5">
        <v>527.9</v>
      </c>
      <c r="R856" s="16">
        <f>Table1[[#This Row],[Selling Price]]-10</f>
        <v>517.9</v>
      </c>
      <c r="S856" s="18">
        <f>Table1[[#This Row],[Selling Price]]-Table1[[#This Row],[Cost Price]]</f>
        <v>10</v>
      </c>
      <c r="T856" s="5">
        <v>26.395</v>
      </c>
      <c r="U856" s="5">
        <v>10</v>
      </c>
    </row>
    <row r="857" spans="2:21" ht="21" customHeight="1" x14ac:dyDescent="0.3">
      <c r="B857" s="1" t="s">
        <v>888</v>
      </c>
      <c r="C857" s="1" t="s">
        <v>16</v>
      </c>
      <c r="D857" s="1" t="s">
        <v>17</v>
      </c>
      <c r="E857" s="1" t="s">
        <v>1035</v>
      </c>
      <c r="F857" s="1" t="s">
        <v>1039</v>
      </c>
      <c r="G857" s="1" t="s">
        <v>18</v>
      </c>
      <c r="H857" s="1" t="s">
        <v>19</v>
      </c>
      <c r="I857" s="1" t="s">
        <v>20</v>
      </c>
      <c r="J857" s="1">
        <v>95.95</v>
      </c>
      <c r="K857" s="1">
        <v>5</v>
      </c>
      <c r="L857" s="1">
        <v>23.987500000000001</v>
      </c>
      <c r="M857" s="1">
        <v>503.73750000000001</v>
      </c>
      <c r="N857" s="2">
        <v>43488</v>
      </c>
      <c r="O857" s="3">
        <v>0.59791666666666665</v>
      </c>
      <c r="P857" s="1" t="s">
        <v>21</v>
      </c>
      <c r="Q857" s="1">
        <v>479.75</v>
      </c>
      <c r="R857" s="15">
        <f>Table1[[#This Row],[Selling Price]]-10</f>
        <v>469.75</v>
      </c>
      <c r="S857" s="17">
        <f>Table1[[#This Row],[Selling Price]]-Table1[[#This Row],[Cost Price]]</f>
        <v>10</v>
      </c>
      <c r="T857" s="1">
        <v>23.987500000000001</v>
      </c>
      <c r="U857" s="1">
        <v>8.8000000000000007</v>
      </c>
    </row>
    <row r="858" spans="2:21" ht="21" customHeight="1" x14ac:dyDescent="0.3">
      <c r="B858" s="5" t="s">
        <v>889</v>
      </c>
      <c r="C858" s="5" t="s">
        <v>40</v>
      </c>
      <c r="D858" s="5" t="s">
        <v>41</v>
      </c>
      <c r="E858" s="5" t="s">
        <v>1037</v>
      </c>
      <c r="F858" s="5" t="s">
        <v>1039</v>
      </c>
      <c r="G858" s="5" t="s">
        <v>25</v>
      </c>
      <c r="H858" s="5" t="s">
        <v>19</v>
      </c>
      <c r="I858" s="5" t="s">
        <v>44</v>
      </c>
      <c r="J858" s="5">
        <v>36.51</v>
      </c>
      <c r="K858" s="5">
        <v>9</v>
      </c>
      <c r="L858" s="5">
        <v>16.429500000000001</v>
      </c>
      <c r="M858" s="5">
        <v>345.01949999999999</v>
      </c>
      <c r="N858" s="6">
        <v>43512</v>
      </c>
      <c r="O858" s="7">
        <v>0.45277777777777778</v>
      </c>
      <c r="P858" s="5" t="s">
        <v>27</v>
      </c>
      <c r="Q858" s="5">
        <v>328.59</v>
      </c>
      <c r="R858" s="16">
        <f>Table1[[#This Row],[Selling Price]]-10</f>
        <v>318.58999999999997</v>
      </c>
      <c r="S858" s="18">
        <f>Table1[[#This Row],[Selling Price]]-Table1[[#This Row],[Cost Price]]</f>
        <v>10</v>
      </c>
      <c r="T858" s="5">
        <v>16.429500000000001</v>
      </c>
      <c r="U858" s="5">
        <v>4.2</v>
      </c>
    </row>
    <row r="859" spans="2:21" ht="21" customHeight="1" x14ac:dyDescent="0.3">
      <c r="B859" s="1" t="s">
        <v>890</v>
      </c>
      <c r="C859" s="1" t="s">
        <v>40</v>
      </c>
      <c r="D859" s="1" t="s">
        <v>41</v>
      </c>
      <c r="E859" s="1" t="s">
        <v>1037</v>
      </c>
      <c r="F859" s="1" t="s">
        <v>1039</v>
      </c>
      <c r="G859" s="1" t="s">
        <v>25</v>
      </c>
      <c r="H859" s="1" t="s">
        <v>29</v>
      </c>
      <c r="I859" s="1" t="s">
        <v>42</v>
      </c>
      <c r="J859" s="1">
        <v>21.12</v>
      </c>
      <c r="K859" s="1">
        <v>8</v>
      </c>
      <c r="L859" s="1">
        <v>8.4480000000000004</v>
      </c>
      <c r="M859" s="1">
        <v>177.40799999999999</v>
      </c>
      <c r="N859" s="2">
        <v>43466</v>
      </c>
      <c r="O859" s="3">
        <v>0.81319444444444444</v>
      </c>
      <c r="P859" s="1" t="s">
        <v>27</v>
      </c>
      <c r="Q859" s="1">
        <v>168.96</v>
      </c>
      <c r="R859" s="15">
        <f>Table1[[#This Row],[Selling Price]]-10</f>
        <v>158.96</v>
      </c>
      <c r="S859" s="17">
        <f>Table1[[#This Row],[Selling Price]]-Table1[[#This Row],[Cost Price]]</f>
        <v>10</v>
      </c>
      <c r="T859" s="1">
        <v>8.4480000000000004</v>
      </c>
      <c r="U859" s="1">
        <v>6.3</v>
      </c>
    </row>
    <row r="860" spans="2:21" ht="21" customHeight="1" x14ac:dyDescent="0.3">
      <c r="B860" s="5" t="s">
        <v>891</v>
      </c>
      <c r="C860" s="5" t="s">
        <v>16</v>
      </c>
      <c r="D860" s="5" t="s">
        <v>17</v>
      </c>
      <c r="E860" s="5" t="s">
        <v>1035</v>
      </c>
      <c r="F860" s="5" t="s">
        <v>1039</v>
      </c>
      <c r="G860" s="5" t="s">
        <v>18</v>
      </c>
      <c r="H860" s="5" t="s">
        <v>19</v>
      </c>
      <c r="I860" s="5" t="s">
        <v>30</v>
      </c>
      <c r="J860" s="5">
        <v>28.31</v>
      </c>
      <c r="K860" s="5">
        <v>4</v>
      </c>
      <c r="L860" s="5">
        <v>5.6619999999999999</v>
      </c>
      <c r="M860" s="5">
        <v>118.902</v>
      </c>
      <c r="N860" s="6">
        <v>43649</v>
      </c>
      <c r="O860" s="7">
        <v>0.77430555555555547</v>
      </c>
      <c r="P860" s="5" t="s">
        <v>27</v>
      </c>
      <c r="Q860" s="5">
        <v>113.24</v>
      </c>
      <c r="R860" s="16">
        <f>Table1[[#This Row],[Selling Price]]-10</f>
        <v>103.24</v>
      </c>
      <c r="S860" s="18">
        <f>Table1[[#This Row],[Selling Price]]-Table1[[#This Row],[Cost Price]]</f>
        <v>10</v>
      </c>
      <c r="T860" s="5">
        <v>5.6619999999999999</v>
      </c>
      <c r="U860" s="5">
        <v>8.1999999999999993</v>
      </c>
    </row>
    <row r="861" spans="2:21" ht="21" customHeight="1" x14ac:dyDescent="0.3">
      <c r="B861" s="1" t="s">
        <v>892</v>
      </c>
      <c r="C861" s="1" t="s">
        <v>40</v>
      </c>
      <c r="D861" s="1" t="s">
        <v>41</v>
      </c>
      <c r="E861" s="1" t="s">
        <v>1037</v>
      </c>
      <c r="F861" s="1" t="s">
        <v>1039</v>
      </c>
      <c r="G861" s="1" t="s">
        <v>25</v>
      </c>
      <c r="H861" s="1" t="s">
        <v>29</v>
      </c>
      <c r="I861" s="1" t="s">
        <v>20</v>
      </c>
      <c r="J861" s="1">
        <v>57.59</v>
      </c>
      <c r="K861" s="1">
        <v>6</v>
      </c>
      <c r="L861" s="1">
        <v>17.277000000000001</v>
      </c>
      <c r="M861" s="1">
        <v>362.81700000000001</v>
      </c>
      <c r="N861" s="2">
        <v>43511</v>
      </c>
      <c r="O861" s="3">
        <v>0.57708333333333328</v>
      </c>
      <c r="P861" s="1" t="s">
        <v>27</v>
      </c>
      <c r="Q861" s="1">
        <v>345.54</v>
      </c>
      <c r="R861" s="15">
        <f>Table1[[#This Row],[Selling Price]]-10</f>
        <v>335.54</v>
      </c>
      <c r="S861" s="17">
        <f>Table1[[#This Row],[Selling Price]]-Table1[[#This Row],[Cost Price]]</f>
        <v>10</v>
      </c>
      <c r="T861" s="1">
        <v>17.277000000000001</v>
      </c>
      <c r="U861" s="1">
        <v>5.0999999999999996</v>
      </c>
    </row>
    <row r="862" spans="2:21" ht="21" customHeight="1" x14ac:dyDescent="0.3">
      <c r="B862" s="5" t="s">
        <v>893</v>
      </c>
      <c r="C862" s="5" t="s">
        <v>16</v>
      </c>
      <c r="D862" s="5" t="s">
        <v>17</v>
      </c>
      <c r="E862" s="5" t="s">
        <v>1035</v>
      </c>
      <c r="F862" s="5" t="s">
        <v>1039</v>
      </c>
      <c r="G862" s="5" t="s">
        <v>18</v>
      </c>
      <c r="H862" s="5" t="s">
        <v>19</v>
      </c>
      <c r="I862" s="5" t="s">
        <v>42</v>
      </c>
      <c r="J862" s="5">
        <v>47.63</v>
      </c>
      <c r="K862" s="5">
        <v>9</v>
      </c>
      <c r="L862" s="5">
        <v>21.433499999999999</v>
      </c>
      <c r="M862" s="5">
        <v>450.1035</v>
      </c>
      <c r="N862" s="6">
        <v>43488</v>
      </c>
      <c r="O862" s="7">
        <v>0.52430555555555558</v>
      </c>
      <c r="P862" s="5" t="s">
        <v>27</v>
      </c>
      <c r="Q862" s="5">
        <v>428.67</v>
      </c>
      <c r="R862" s="16">
        <f>Table1[[#This Row],[Selling Price]]-10</f>
        <v>418.67</v>
      </c>
      <c r="S862" s="18">
        <f>Table1[[#This Row],[Selling Price]]-Table1[[#This Row],[Cost Price]]</f>
        <v>10</v>
      </c>
      <c r="T862" s="5">
        <v>21.433499999999999</v>
      </c>
      <c r="U862" s="5">
        <v>5</v>
      </c>
    </row>
    <row r="863" spans="2:21" ht="21" customHeight="1" x14ac:dyDescent="0.3">
      <c r="B863" s="1" t="s">
        <v>894</v>
      </c>
      <c r="C863" s="1" t="s">
        <v>23</v>
      </c>
      <c r="D863" s="1" t="s">
        <v>24</v>
      </c>
      <c r="E863" s="1" t="s">
        <v>1036</v>
      </c>
      <c r="F863" s="1" t="s">
        <v>1040</v>
      </c>
      <c r="G863" s="1" t="s">
        <v>18</v>
      </c>
      <c r="H863" s="1" t="s">
        <v>19</v>
      </c>
      <c r="I863" s="1" t="s">
        <v>30</v>
      </c>
      <c r="J863" s="1">
        <v>86.27</v>
      </c>
      <c r="K863" s="1">
        <v>1</v>
      </c>
      <c r="L863" s="1">
        <v>4.3135000000000003</v>
      </c>
      <c r="M863" s="1">
        <v>90.583500000000001</v>
      </c>
      <c r="N863" s="2">
        <v>43516</v>
      </c>
      <c r="O863" s="3">
        <v>0.55833333333333335</v>
      </c>
      <c r="P863" s="1" t="s">
        <v>21</v>
      </c>
      <c r="Q863" s="1">
        <v>86.27</v>
      </c>
      <c r="R863" s="15">
        <f>Table1[[#This Row],[Selling Price]]-10</f>
        <v>76.27</v>
      </c>
      <c r="S863" s="17">
        <f>Table1[[#This Row],[Selling Price]]-Table1[[#This Row],[Cost Price]]</f>
        <v>10</v>
      </c>
      <c r="T863" s="1">
        <v>4.3135000000000003</v>
      </c>
      <c r="U863" s="1">
        <v>7</v>
      </c>
    </row>
    <row r="864" spans="2:21" ht="21" customHeight="1" x14ac:dyDescent="0.3">
      <c r="B864" s="5" t="s">
        <v>895</v>
      </c>
      <c r="C864" s="5" t="s">
        <v>16</v>
      </c>
      <c r="D864" s="5" t="s">
        <v>17</v>
      </c>
      <c r="E864" s="5" t="s">
        <v>1035</v>
      </c>
      <c r="F864" s="5" t="s">
        <v>1039</v>
      </c>
      <c r="G864" s="5" t="s">
        <v>18</v>
      </c>
      <c r="H864" s="5" t="s">
        <v>29</v>
      </c>
      <c r="I864" s="5" t="s">
        <v>34</v>
      </c>
      <c r="J864" s="5">
        <v>12.76</v>
      </c>
      <c r="K864" s="5">
        <v>2</v>
      </c>
      <c r="L864" s="5">
        <v>1.276</v>
      </c>
      <c r="M864" s="5">
        <v>26.795999999999999</v>
      </c>
      <c r="N864" s="6">
        <v>43678</v>
      </c>
      <c r="O864" s="7">
        <v>0.75416666666666676</v>
      </c>
      <c r="P864" s="5" t="s">
        <v>21</v>
      </c>
      <c r="Q864" s="5">
        <v>25.52</v>
      </c>
      <c r="R864" s="16">
        <f>Table1[[#This Row],[Selling Price]]-10</f>
        <v>15.52</v>
      </c>
      <c r="S864" s="18">
        <f>Table1[[#This Row],[Selling Price]]-Table1[[#This Row],[Cost Price]]</f>
        <v>10</v>
      </c>
      <c r="T864" s="5">
        <v>1.276</v>
      </c>
      <c r="U864" s="5">
        <v>7.8</v>
      </c>
    </row>
    <row r="865" spans="2:21" ht="21" customHeight="1" x14ac:dyDescent="0.3">
      <c r="B865" s="1" t="s">
        <v>896</v>
      </c>
      <c r="C865" s="1" t="s">
        <v>40</v>
      </c>
      <c r="D865" s="1" t="s">
        <v>41</v>
      </c>
      <c r="E865" s="1" t="s">
        <v>1037</v>
      </c>
      <c r="F865" s="1" t="s">
        <v>1039</v>
      </c>
      <c r="G865" s="1" t="s">
        <v>25</v>
      </c>
      <c r="H865" s="1" t="s">
        <v>19</v>
      </c>
      <c r="I865" s="1" t="s">
        <v>30</v>
      </c>
      <c r="J865" s="1">
        <v>11.28</v>
      </c>
      <c r="K865" s="1">
        <v>9</v>
      </c>
      <c r="L865" s="1">
        <v>5.0759999999999996</v>
      </c>
      <c r="M865" s="1">
        <v>106.596</v>
      </c>
      <c r="N865" s="2">
        <v>43541</v>
      </c>
      <c r="O865" s="3">
        <v>0.49652777777777773</v>
      </c>
      <c r="P865" s="1" t="s">
        <v>31</v>
      </c>
      <c r="Q865" s="1">
        <v>101.52</v>
      </c>
      <c r="R865" s="15">
        <f>Table1[[#This Row],[Selling Price]]-10</f>
        <v>91.52</v>
      </c>
      <c r="S865" s="17">
        <f>Table1[[#This Row],[Selling Price]]-Table1[[#This Row],[Cost Price]]</f>
        <v>10</v>
      </c>
      <c r="T865" s="1">
        <v>5.0759999999999996</v>
      </c>
      <c r="U865" s="1">
        <v>4.3</v>
      </c>
    </row>
    <row r="866" spans="2:21" ht="21" customHeight="1" x14ac:dyDescent="0.3">
      <c r="B866" s="5" t="s">
        <v>897</v>
      </c>
      <c r="C866" s="5" t="s">
        <v>40</v>
      </c>
      <c r="D866" s="5" t="s">
        <v>41</v>
      </c>
      <c r="E866" s="5" t="s">
        <v>1037</v>
      </c>
      <c r="F866" s="5" t="s">
        <v>1039</v>
      </c>
      <c r="G866" s="5" t="s">
        <v>25</v>
      </c>
      <c r="H866" s="5" t="s">
        <v>19</v>
      </c>
      <c r="I866" s="5" t="s">
        <v>30</v>
      </c>
      <c r="J866" s="5">
        <v>51.07</v>
      </c>
      <c r="K866" s="5">
        <v>7</v>
      </c>
      <c r="L866" s="5">
        <v>17.874500000000001</v>
      </c>
      <c r="M866" s="5">
        <v>375.36450000000002</v>
      </c>
      <c r="N866" s="6">
        <v>43800</v>
      </c>
      <c r="O866" s="7">
        <v>0.48749999999999999</v>
      </c>
      <c r="P866" s="5" t="s">
        <v>27</v>
      </c>
      <c r="Q866" s="5">
        <v>357.49</v>
      </c>
      <c r="R866" s="16">
        <f>Table1[[#This Row],[Selling Price]]-10</f>
        <v>347.49</v>
      </c>
      <c r="S866" s="18">
        <f>Table1[[#This Row],[Selling Price]]-Table1[[#This Row],[Cost Price]]</f>
        <v>10</v>
      </c>
      <c r="T866" s="5">
        <v>17.874500000000001</v>
      </c>
      <c r="U866" s="5">
        <v>7</v>
      </c>
    </row>
    <row r="867" spans="2:21" ht="21" customHeight="1" x14ac:dyDescent="0.3">
      <c r="B867" s="1" t="s">
        <v>898</v>
      </c>
      <c r="C867" s="1" t="s">
        <v>16</v>
      </c>
      <c r="D867" s="1" t="s">
        <v>17</v>
      </c>
      <c r="E867" s="1" t="s">
        <v>1035</v>
      </c>
      <c r="F867" s="1" t="s">
        <v>1039</v>
      </c>
      <c r="G867" s="1" t="s">
        <v>18</v>
      </c>
      <c r="H867" s="1" t="s">
        <v>19</v>
      </c>
      <c r="I867" s="1" t="s">
        <v>26</v>
      </c>
      <c r="J867" s="1">
        <v>79.59</v>
      </c>
      <c r="K867" s="1">
        <v>3</v>
      </c>
      <c r="L867" s="1">
        <v>11.938499999999999</v>
      </c>
      <c r="M867" s="1">
        <v>250.70849999999999</v>
      </c>
      <c r="N867" s="2">
        <v>43678</v>
      </c>
      <c r="O867" s="3">
        <v>0.60416666666666663</v>
      </c>
      <c r="P867" s="1" t="s">
        <v>27</v>
      </c>
      <c r="Q867" s="1">
        <v>238.77</v>
      </c>
      <c r="R867" s="15">
        <f>Table1[[#This Row],[Selling Price]]-10</f>
        <v>228.77</v>
      </c>
      <c r="S867" s="17">
        <f>Table1[[#This Row],[Selling Price]]-Table1[[#This Row],[Cost Price]]</f>
        <v>10</v>
      </c>
      <c r="T867" s="1">
        <v>11.938499999999999</v>
      </c>
      <c r="U867" s="1">
        <v>6.6</v>
      </c>
    </row>
    <row r="868" spans="2:21" ht="21" customHeight="1" x14ac:dyDescent="0.3">
      <c r="B868" s="5" t="s">
        <v>899</v>
      </c>
      <c r="C868" s="5" t="s">
        <v>23</v>
      </c>
      <c r="D868" s="5" t="s">
        <v>24</v>
      </c>
      <c r="E868" s="5" t="s">
        <v>1036</v>
      </c>
      <c r="F868" s="5" t="s">
        <v>1040</v>
      </c>
      <c r="G868" s="5" t="s">
        <v>18</v>
      </c>
      <c r="H868" s="5" t="s">
        <v>29</v>
      </c>
      <c r="I868" s="5" t="s">
        <v>20</v>
      </c>
      <c r="J868" s="5">
        <v>33.81</v>
      </c>
      <c r="K868" s="5">
        <v>3</v>
      </c>
      <c r="L868" s="5">
        <v>5.0715000000000003</v>
      </c>
      <c r="M868" s="5">
        <v>106.50149999999999</v>
      </c>
      <c r="N868" s="6">
        <v>43491</v>
      </c>
      <c r="O868" s="7">
        <v>0.63263888888888886</v>
      </c>
      <c r="P868" s="5" t="s">
        <v>21</v>
      </c>
      <c r="Q868" s="5">
        <v>101.43</v>
      </c>
      <c r="R868" s="16">
        <f>Table1[[#This Row],[Selling Price]]-10</f>
        <v>91.43</v>
      </c>
      <c r="S868" s="18">
        <f>Table1[[#This Row],[Selling Price]]-Table1[[#This Row],[Cost Price]]</f>
        <v>10</v>
      </c>
      <c r="T868" s="5">
        <v>5.0715000000000003</v>
      </c>
      <c r="U868" s="5">
        <v>7.3</v>
      </c>
    </row>
    <row r="869" spans="2:21" ht="21" customHeight="1" x14ac:dyDescent="0.3">
      <c r="B869" s="1" t="s">
        <v>900</v>
      </c>
      <c r="C869" s="1" t="s">
        <v>40</v>
      </c>
      <c r="D869" s="1" t="s">
        <v>41</v>
      </c>
      <c r="E869" s="1" t="s">
        <v>1037</v>
      </c>
      <c r="F869" s="1" t="s">
        <v>1039</v>
      </c>
      <c r="G869" s="1" t="s">
        <v>18</v>
      </c>
      <c r="H869" s="1" t="s">
        <v>29</v>
      </c>
      <c r="I869" s="1" t="s">
        <v>34</v>
      </c>
      <c r="J869" s="1">
        <v>90.53</v>
      </c>
      <c r="K869" s="1">
        <v>8</v>
      </c>
      <c r="L869" s="1">
        <v>36.212000000000003</v>
      </c>
      <c r="M869" s="1">
        <v>760.452</v>
      </c>
      <c r="N869" s="2">
        <v>43539</v>
      </c>
      <c r="O869" s="3">
        <v>0.6166666666666667</v>
      </c>
      <c r="P869" s="1" t="s">
        <v>31</v>
      </c>
      <c r="Q869" s="1">
        <v>724.24</v>
      </c>
      <c r="R869" s="15">
        <f>Table1[[#This Row],[Selling Price]]-10</f>
        <v>714.24</v>
      </c>
      <c r="S869" s="17">
        <f>Table1[[#This Row],[Selling Price]]-Table1[[#This Row],[Cost Price]]</f>
        <v>10</v>
      </c>
      <c r="T869" s="1">
        <v>36.212000000000003</v>
      </c>
      <c r="U869" s="1">
        <v>6.5</v>
      </c>
    </row>
    <row r="870" spans="2:21" ht="21" customHeight="1" x14ac:dyDescent="0.3">
      <c r="B870" s="5" t="s">
        <v>901</v>
      </c>
      <c r="C870" s="5" t="s">
        <v>23</v>
      </c>
      <c r="D870" s="5" t="s">
        <v>24</v>
      </c>
      <c r="E870" s="5" t="s">
        <v>1036</v>
      </c>
      <c r="F870" s="5" t="s">
        <v>1040</v>
      </c>
      <c r="G870" s="5" t="s">
        <v>18</v>
      </c>
      <c r="H870" s="5" t="s">
        <v>19</v>
      </c>
      <c r="I870" s="5" t="s">
        <v>20</v>
      </c>
      <c r="J870" s="5">
        <v>62.82</v>
      </c>
      <c r="K870" s="5">
        <v>2</v>
      </c>
      <c r="L870" s="5">
        <v>6.282</v>
      </c>
      <c r="M870" s="5">
        <v>131.922</v>
      </c>
      <c r="N870" s="6">
        <v>43482</v>
      </c>
      <c r="O870" s="7">
        <v>0.52500000000000002</v>
      </c>
      <c r="P870" s="5" t="s">
        <v>21</v>
      </c>
      <c r="Q870" s="5">
        <v>125.64</v>
      </c>
      <c r="R870" s="16">
        <f>Table1[[#This Row],[Selling Price]]-10</f>
        <v>115.64</v>
      </c>
      <c r="S870" s="18">
        <f>Table1[[#This Row],[Selling Price]]-Table1[[#This Row],[Cost Price]]</f>
        <v>10</v>
      </c>
      <c r="T870" s="5">
        <v>6.282</v>
      </c>
      <c r="U870" s="5">
        <v>4.9000000000000004</v>
      </c>
    </row>
    <row r="871" spans="2:21" ht="21" customHeight="1" x14ac:dyDescent="0.3">
      <c r="B871" s="1" t="s">
        <v>902</v>
      </c>
      <c r="C871" s="1" t="s">
        <v>23</v>
      </c>
      <c r="D871" s="1" t="s">
        <v>24</v>
      </c>
      <c r="E871" s="1" t="s">
        <v>1036</v>
      </c>
      <c r="F871" s="1" t="s">
        <v>1040</v>
      </c>
      <c r="G871" s="1" t="s">
        <v>18</v>
      </c>
      <c r="H871" s="1" t="s">
        <v>29</v>
      </c>
      <c r="I871" s="1" t="s">
        <v>42</v>
      </c>
      <c r="J871" s="1">
        <v>24.31</v>
      </c>
      <c r="K871" s="1">
        <v>3</v>
      </c>
      <c r="L871" s="1">
        <v>3.6465000000000001</v>
      </c>
      <c r="M871" s="1">
        <v>76.576499999999996</v>
      </c>
      <c r="N871" s="2">
        <v>43678</v>
      </c>
      <c r="O871" s="3">
        <v>0.79791666666666661</v>
      </c>
      <c r="P871" s="1" t="s">
        <v>31</v>
      </c>
      <c r="Q871" s="1">
        <v>72.930000000000007</v>
      </c>
      <c r="R871" s="15">
        <f>Table1[[#This Row],[Selling Price]]-10</f>
        <v>62.930000000000007</v>
      </c>
      <c r="S871" s="17">
        <f>Table1[[#This Row],[Selling Price]]-Table1[[#This Row],[Cost Price]]</f>
        <v>10</v>
      </c>
      <c r="T871" s="1">
        <v>3.6465000000000001</v>
      </c>
      <c r="U871" s="1">
        <v>4.3</v>
      </c>
    </row>
    <row r="872" spans="2:21" ht="21" customHeight="1" x14ac:dyDescent="0.3">
      <c r="B872" s="5" t="s">
        <v>903</v>
      </c>
      <c r="C872" s="5" t="s">
        <v>16</v>
      </c>
      <c r="D872" s="5" t="s">
        <v>17</v>
      </c>
      <c r="E872" s="5" t="s">
        <v>1035</v>
      </c>
      <c r="F872" s="5" t="s">
        <v>1039</v>
      </c>
      <c r="G872" s="5" t="s">
        <v>25</v>
      </c>
      <c r="H872" s="5" t="s">
        <v>29</v>
      </c>
      <c r="I872" s="5" t="s">
        <v>34</v>
      </c>
      <c r="J872" s="5">
        <v>64.59</v>
      </c>
      <c r="K872" s="5">
        <v>4</v>
      </c>
      <c r="L872" s="5">
        <v>12.917999999999999</v>
      </c>
      <c r="M872" s="5">
        <v>271.27800000000002</v>
      </c>
      <c r="N872" s="6">
        <v>43617</v>
      </c>
      <c r="O872" s="7">
        <v>0.56597222222222221</v>
      </c>
      <c r="P872" s="5" t="s">
        <v>21</v>
      </c>
      <c r="Q872" s="5">
        <v>258.36</v>
      </c>
      <c r="R872" s="16">
        <f>Table1[[#This Row],[Selling Price]]-10</f>
        <v>248.36</v>
      </c>
      <c r="S872" s="18">
        <f>Table1[[#This Row],[Selling Price]]-Table1[[#This Row],[Cost Price]]</f>
        <v>10</v>
      </c>
      <c r="T872" s="5">
        <v>12.917999999999999</v>
      </c>
      <c r="U872" s="5">
        <v>9.3000000000000007</v>
      </c>
    </row>
    <row r="873" spans="2:21" ht="21" customHeight="1" x14ac:dyDescent="0.3">
      <c r="B873" s="1" t="s">
        <v>904</v>
      </c>
      <c r="C873" s="1" t="s">
        <v>16</v>
      </c>
      <c r="D873" s="1" t="s">
        <v>17</v>
      </c>
      <c r="E873" s="1" t="s">
        <v>1035</v>
      </c>
      <c r="F873" s="1" t="s">
        <v>1039</v>
      </c>
      <c r="G873" s="1" t="s">
        <v>18</v>
      </c>
      <c r="H873" s="1" t="s">
        <v>29</v>
      </c>
      <c r="I873" s="1" t="s">
        <v>42</v>
      </c>
      <c r="J873" s="1">
        <v>24.82</v>
      </c>
      <c r="K873" s="1">
        <v>7</v>
      </c>
      <c r="L873" s="1">
        <v>8.6869999999999994</v>
      </c>
      <c r="M873" s="1">
        <v>182.42699999999999</v>
      </c>
      <c r="N873" s="2">
        <v>43512</v>
      </c>
      <c r="O873" s="3">
        <v>0.43958333333333338</v>
      </c>
      <c r="P873" s="1" t="s">
        <v>31</v>
      </c>
      <c r="Q873" s="1">
        <v>173.74</v>
      </c>
      <c r="R873" s="15">
        <f>Table1[[#This Row],[Selling Price]]-10</f>
        <v>163.74</v>
      </c>
      <c r="S873" s="17">
        <f>Table1[[#This Row],[Selling Price]]-Table1[[#This Row],[Cost Price]]</f>
        <v>10</v>
      </c>
      <c r="T873" s="1">
        <v>8.6869999999999994</v>
      </c>
      <c r="U873" s="1">
        <v>7.1</v>
      </c>
    </row>
    <row r="874" spans="2:21" ht="21" customHeight="1" x14ac:dyDescent="0.3">
      <c r="B874" s="5" t="s">
        <v>905</v>
      </c>
      <c r="C874" s="5" t="s">
        <v>23</v>
      </c>
      <c r="D874" s="5" t="s">
        <v>24</v>
      </c>
      <c r="E874" s="5" t="s">
        <v>1036</v>
      </c>
      <c r="F874" s="5" t="s">
        <v>1040</v>
      </c>
      <c r="G874" s="5" t="s">
        <v>25</v>
      </c>
      <c r="H874" s="5" t="s">
        <v>29</v>
      </c>
      <c r="I874" s="5" t="s">
        <v>44</v>
      </c>
      <c r="J874" s="5">
        <v>56.5</v>
      </c>
      <c r="K874" s="5">
        <v>1</v>
      </c>
      <c r="L874" s="5">
        <v>2.8250000000000002</v>
      </c>
      <c r="M874" s="5">
        <v>59.325000000000003</v>
      </c>
      <c r="N874" s="6">
        <v>43537</v>
      </c>
      <c r="O874" s="7">
        <v>0.65625</v>
      </c>
      <c r="P874" s="5" t="s">
        <v>21</v>
      </c>
      <c r="Q874" s="5">
        <v>56.5</v>
      </c>
      <c r="R874" s="16">
        <f>Table1[[#This Row],[Selling Price]]-10</f>
        <v>46.5</v>
      </c>
      <c r="S874" s="18">
        <f>Table1[[#This Row],[Selling Price]]-Table1[[#This Row],[Cost Price]]</f>
        <v>10</v>
      </c>
      <c r="T874" s="5">
        <v>2.8250000000000002</v>
      </c>
      <c r="U874" s="5">
        <v>9.6</v>
      </c>
    </row>
    <row r="875" spans="2:21" ht="21" customHeight="1" x14ac:dyDescent="0.3">
      <c r="B875" s="1" t="s">
        <v>906</v>
      </c>
      <c r="C875" s="1" t="s">
        <v>40</v>
      </c>
      <c r="D875" s="1" t="s">
        <v>41</v>
      </c>
      <c r="E875" s="1" t="s">
        <v>1037</v>
      </c>
      <c r="F875" s="1" t="s">
        <v>1039</v>
      </c>
      <c r="G875" s="1" t="s">
        <v>18</v>
      </c>
      <c r="H875" s="1" t="s">
        <v>19</v>
      </c>
      <c r="I875" s="1" t="s">
        <v>26</v>
      </c>
      <c r="J875" s="1">
        <v>21.43</v>
      </c>
      <c r="K875" s="1">
        <v>10</v>
      </c>
      <c r="L875" s="1">
        <v>10.715</v>
      </c>
      <c r="M875" s="1">
        <v>225.01499999999999</v>
      </c>
      <c r="N875" s="2">
        <v>43493</v>
      </c>
      <c r="O875" s="3">
        <v>0.49374999999999997</v>
      </c>
      <c r="P875" s="1" t="s">
        <v>27</v>
      </c>
      <c r="Q875" s="1">
        <v>214.3</v>
      </c>
      <c r="R875" s="15">
        <f>Table1[[#This Row],[Selling Price]]-10</f>
        <v>204.3</v>
      </c>
      <c r="S875" s="17">
        <f>Table1[[#This Row],[Selling Price]]-Table1[[#This Row],[Cost Price]]</f>
        <v>10</v>
      </c>
      <c r="T875" s="1">
        <v>10.715</v>
      </c>
      <c r="U875" s="1">
        <v>6.2</v>
      </c>
    </row>
    <row r="876" spans="2:21" ht="21" customHeight="1" x14ac:dyDescent="0.3">
      <c r="B876" s="5" t="s">
        <v>907</v>
      </c>
      <c r="C876" s="5" t="s">
        <v>16</v>
      </c>
      <c r="D876" s="5" t="s">
        <v>17</v>
      </c>
      <c r="E876" s="5" t="s">
        <v>1035</v>
      </c>
      <c r="F876" s="5" t="s">
        <v>1039</v>
      </c>
      <c r="G876" s="5" t="s">
        <v>18</v>
      </c>
      <c r="H876" s="5" t="s">
        <v>29</v>
      </c>
      <c r="I876" s="5" t="s">
        <v>34</v>
      </c>
      <c r="J876" s="5">
        <v>89.06</v>
      </c>
      <c r="K876" s="5">
        <v>6</v>
      </c>
      <c r="L876" s="5">
        <v>26.718</v>
      </c>
      <c r="M876" s="5">
        <v>561.07799999999997</v>
      </c>
      <c r="N876" s="6">
        <v>43483</v>
      </c>
      <c r="O876" s="7">
        <v>0.72638888888888886</v>
      </c>
      <c r="P876" s="5" t="s">
        <v>27</v>
      </c>
      <c r="Q876" s="5">
        <v>534.36</v>
      </c>
      <c r="R876" s="16">
        <f>Table1[[#This Row],[Selling Price]]-10</f>
        <v>524.36</v>
      </c>
      <c r="S876" s="18">
        <f>Table1[[#This Row],[Selling Price]]-Table1[[#This Row],[Cost Price]]</f>
        <v>10</v>
      </c>
      <c r="T876" s="5">
        <v>26.718</v>
      </c>
      <c r="U876" s="5">
        <v>9.9</v>
      </c>
    </row>
    <row r="877" spans="2:21" ht="21" customHeight="1" x14ac:dyDescent="0.3">
      <c r="B877" s="1" t="s">
        <v>908</v>
      </c>
      <c r="C877" s="1" t="s">
        <v>16</v>
      </c>
      <c r="D877" s="1" t="s">
        <v>17</v>
      </c>
      <c r="E877" s="1" t="s">
        <v>1035</v>
      </c>
      <c r="F877" s="1" t="s">
        <v>1039</v>
      </c>
      <c r="G877" s="1" t="s">
        <v>18</v>
      </c>
      <c r="H877" s="1" t="s">
        <v>29</v>
      </c>
      <c r="I877" s="1" t="s">
        <v>30</v>
      </c>
      <c r="J877" s="1">
        <v>23.29</v>
      </c>
      <c r="K877" s="1">
        <v>4</v>
      </c>
      <c r="L877" s="1">
        <v>4.6580000000000004</v>
      </c>
      <c r="M877" s="1">
        <v>97.817999999999998</v>
      </c>
      <c r="N877" s="2">
        <v>43543</v>
      </c>
      <c r="O877" s="3">
        <v>0.49444444444444446</v>
      </c>
      <c r="P877" s="1" t="s">
        <v>31</v>
      </c>
      <c r="Q877" s="1">
        <v>93.16</v>
      </c>
      <c r="R877" s="15">
        <f>Table1[[#This Row],[Selling Price]]-10</f>
        <v>83.16</v>
      </c>
      <c r="S877" s="17">
        <f>Table1[[#This Row],[Selling Price]]-Table1[[#This Row],[Cost Price]]</f>
        <v>10</v>
      </c>
      <c r="T877" s="1">
        <v>4.6580000000000004</v>
      </c>
      <c r="U877" s="1">
        <v>5.9</v>
      </c>
    </row>
    <row r="878" spans="2:21" ht="21" customHeight="1" x14ac:dyDescent="0.3">
      <c r="B878" s="5" t="s">
        <v>909</v>
      </c>
      <c r="C878" s="5" t="s">
        <v>23</v>
      </c>
      <c r="D878" s="5" t="s">
        <v>24</v>
      </c>
      <c r="E878" s="5" t="s">
        <v>1036</v>
      </c>
      <c r="F878" s="5" t="s">
        <v>1040</v>
      </c>
      <c r="G878" s="5" t="s">
        <v>25</v>
      </c>
      <c r="H878" s="5" t="s">
        <v>29</v>
      </c>
      <c r="I878" s="5" t="s">
        <v>30</v>
      </c>
      <c r="J878" s="5">
        <v>65.260000000000005</v>
      </c>
      <c r="K878" s="5">
        <v>8</v>
      </c>
      <c r="L878" s="5">
        <v>26.103999999999999</v>
      </c>
      <c r="M878" s="5">
        <v>548.18399999999997</v>
      </c>
      <c r="N878" s="6">
        <v>43539</v>
      </c>
      <c r="O878" s="7">
        <v>0.58611111111111114</v>
      </c>
      <c r="P878" s="5" t="s">
        <v>21</v>
      </c>
      <c r="Q878" s="5">
        <v>522.08000000000004</v>
      </c>
      <c r="R878" s="16">
        <f>Table1[[#This Row],[Selling Price]]-10</f>
        <v>512.08000000000004</v>
      </c>
      <c r="S878" s="18">
        <f>Table1[[#This Row],[Selling Price]]-Table1[[#This Row],[Cost Price]]</f>
        <v>10</v>
      </c>
      <c r="T878" s="5">
        <v>26.103999999999999</v>
      </c>
      <c r="U878" s="5">
        <v>6.3</v>
      </c>
    </row>
    <row r="879" spans="2:21" ht="21" customHeight="1" x14ac:dyDescent="0.3">
      <c r="B879" s="1" t="s">
        <v>910</v>
      </c>
      <c r="C879" s="1" t="s">
        <v>23</v>
      </c>
      <c r="D879" s="1" t="s">
        <v>24</v>
      </c>
      <c r="E879" s="1" t="s">
        <v>1036</v>
      </c>
      <c r="F879" s="1" t="s">
        <v>1040</v>
      </c>
      <c r="G879" s="1" t="s">
        <v>18</v>
      </c>
      <c r="H879" s="1" t="s">
        <v>29</v>
      </c>
      <c r="I879" s="1" t="s">
        <v>44</v>
      </c>
      <c r="J879" s="1">
        <v>52.35</v>
      </c>
      <c r="K879" s="1">
        <v>1</v>
      </c>
      <c r="L879" s="1">
        <v>2.6175000000000002</v>
      </c>
      <c r="M879" s="1">
        <v>54.967500000000001</v>
      </c>
      <c r="N879" s="2">
        <v>43801</v>
      </c>
      <c r="O879" s="3">
        <v>0.74236111111111114</v>
      </c>
      <c r="P879" s="1" t="s">
        <v>27</v>
      </c>
      <c r="Q879" s="1">
        <v>52.35</v>
      </c>
      <c r="R879" s="15">
        <f>Table1[[#This Row],[Selling Price]]-10</f>
        <v>42.35</v>
      </c>
      <c r="S879" s="17">
        <f>Table1[[#This Row],[Selling Price]]-Table1[[#This Row],[Cost Price]]</f>
        <v>10</v>
      </c>
      <c r="T879" s="1">
        <v>2.6175000000000002</v>
      </c>
      <c r="U879" s="1">
        <v>4</v>
      </c>
    </row>
    <row r="880" spans="2:21" ht="21" customHeight="1" x14ac:dyDescent="0.3">
      <c r="B880" s="5" t="s">
        <v>911</v>
      </c>
      <c r="C880" s="5" t="s">
        <v>40</v>
      </c>
      <c r="D880" s="5" t="s">
        <v>41</v>
      </c>
      <c r="E880" s="5" t="s">
        <v>1037</v>
      </c>
      <c r="F880" s="5" t="s">
        <v>1039</v>
      </c>
      <c r="G880" s="5" t="s">
        <v>18</v>
      </c>
      <c r="H880" s="5" t="s">
        <v>29</v>
      </c>
      <c r="I880" s="5" t="s">
        <v>26</v>
      </c>
      <c r="J880" s="5">
        <v>39.75</v>
      </c>
      <c r="K880" s="5">
        <v>1</v>
      </c>
      <c r="L880" s="5">
        <v>1.9875</v>
      </c>
      <c r="M880" s="5">
        <v>41.737499999999997</v>
      </c>
      <c r="N880" s="6">
        <v>43521</v>
      </c>
      <c r="O880" s="7">
        <v>0.84652777777777777</v>
      </c>
      <c r="P880" s="5" t="s">
        <v>27</v>
      </c>
      <c r="Q880" s="5">
        <v>39.75</v>
      </c>
      <c r="R880" s="16">
        <f>Table1[[#This Row],[Selling Price]]-10</f>
        <v>29.75</v>
      </c>
      <c r="S880" s="18">
        <f>Table1[[#This Row],[Selling Price]]-Table1[[#This Row],[Cost Price]]</f>
        <v>10</v>
      </c>
      <c r="T880" s="5">
        <v>1.9875</v>
      </c>
      <c r="U880" s="5">
        <v>6.1</v>
      </c>
    </row>
    <row r="881" spans="2:21" ht="21" customHeight="1" x14ac:dyDescent="0.3">
      <c r="B881" s="1" t="s">
        <v>912</v>
      </c>
      <c r="C881" s="1" t="s">
        <v>16</v>
      </c>
      <c r="D881" s="1" t="s">
        <v>17</v>
      </c>
      <c r="E881" s="1" t="s">
        <v>1035</v>
      </c>
      <c r="F881" s="1" t="s">
        <v>1039</v>
      </c>
      <c r="G881" s="1" t="s">
        <v>25</v>
      </c>
      <c r="H881" s="1" t="s">
        <v>19</v>
      </c>
      <c r="I881" s="1" t="s">
        <v>26</v>
      </c>
      <c r="J881" s="1">
        <v>90.02</v>
      </c>
      <c r="K881" s="1">
        <v>8</v>
      </c>
      <c r="L881" s="1">
        <v>36.008000000000003</v>
      </c>
      <c r="M881" s="1">
        <v>756.16800000000001</v>
      </c>
      <c r="N881" s="2">
        <v>43545</v>
      </c>
      <c r="O881" s="3">
        <v>0.67222222222222217</v>
      </c>
      <c r="P881" s="1" t="s">
        <v>31</v>
      </c>
      <c r="Q881" s="1">
        <v>720.16</v>
      </c>
      <c r="R881" s="15">
        <f>Table1[[#This Row],[Selling Price]]-10</f>
        <v>710.16</v>
      </c>
      <c r="S881" s="17">
        <f>Table1[[#This Row],[Selling Price]]-Table1[[#This Row],[Cost Price]]</f>
        <v>10</v>
      </c>
      <c r="T881" s="1">
        <v>36.008000000000003</v>
      </c>
      <c r="U881" s="1">
        <v>4.5</v>
      </c>
    </row>
    <row r="882" spans="2:21" ht="21" customHeight="1" x14ac:dyDescent="0.3">
      <c r="B882" s="5" t="s">
        <v>913</v>
      </c>
      <c r="C882" s="5" t="s">
        <v>40</v>
      </c>
      <c r="D882" s="5" t="s">
        <v>41</v>
      </c>
      <c r="E882" s="5" t="s">
        <v>1037</v>
      </c>
      <c r="F882" s="5" t="s">
        <v>1039</v>
      </c>
      <c r="G882" s="5" t="s">
        <v>18</v>
      </c>
      <c r="H882" s="5" t="s">
        <v>19</v>
      </c>
      <c r="I882" s="5" t="s">
        <v>26</v>
      </c>
      <c r="J882" s="5">
        <v>12.1</v>
      </c>
      <c r="K882" s="5">
        <v>8</v>
      </c>
      <c r="L882" s="5">
        <v>4.84</v>
      </c>
      <c r="M882" s="5">
        <v>101.64</v>
      </c>
      <c r="N882" s="6">
        <v>43484</v>
      </c>
      <c r="O882" s="7">
        <v>0.4284722222222222</v>
      </c>
      <c r="P882" s="5" t="s">
        <v>21</v>
      </c>
      <c r="Q882" s="5">
        <v>96.8</v>
      </c>
      <c r="R882" s="16">
        <f>Table1[[#This Row],[Selling Price]]-10</f>
        <v>86.8</v>
      </c>
      <c r="S882" s="18">
        <f>Table1[[#This Row],[Selling Price]]-Table1[[#This Row],[Cost Price]]</f>
        <v>10</v>
      </c>
      <c r="T882" s="5">
        <v>4.84</v>
      </c>
      <c r="U882" s="5">
        <v>8.6</v>
      </c>
    </row>
    <row r="883" spans="2:21" ht="21" customHeight="1" x14ac:dyDescent="0.3">
      <c r="B883" s="1" t="s">
        <v>914</v>
      </c>
      <c r="C883" s="1" t="s">
        <v>40</v>
      </c>
      <c r="D883" s="1" t="s">
        <v>41</v>
      </c>
      <c r="E883" s="1" t="s">
        <v>1037</v>
      </c>
      <c r="F883" s="1" t="s">
        <v>1039</v>
      </c>
      <c r="G883" s="1" t="s">
        <v>18</v>
      </c>
      <c r="H883" s="1" t="s">
        <v>19</v>
      </c>
      <c r="I883" s="1" t="s">
        <v>42</v>
      </c>
      <c r="J883" s="1">
        <v>33.21</v>
      </c>
      <c r="K883" s="1">
        <v>10</v>
      </c>
      <c r="L883" s="1">
        <v>16.605</v>
      </c>
      <c r="M883" s="1">
        <v>348.70499999999998</v>
      </c>
      <c r="N883" s="2">
        <v>43678</v>
      </c>
      <c r="O883" s="3">
        <v>0.60069444444444442</v>
      </c>
      <c r="P883" s="1" t="s">
        <v>21</v>
      </c>
      <c r="Q883" s="1">
        <v>332.1</v>
      </c>
      <c r="R883" s="15">
        <f>Table1[[#This Row],[Selling Price]]-10</f>
        <v>322.10000000000002</v>
      </c>
      <c r="S883" s="17">
        <f>Table1[[#This Row],[Selling Price]]-Table1[[#This Row],[Cost Price]]</f>
        <v>10</v>
      </c>
      <c r="T883" s="1">
        <v>16.605</v>
      </c>
      <c r="U883" s="1">
        <v>6</v>
      </c>
    </row>
    <row r="884" spans="2:21" ht="21" customHeight="1" x14ac:dyDescent="0.3">
      <c r="B884" s="5" t="s">
        <v>915</v>
      </c>
      <c r="C884" s="5" t="s">
        <v>23</v>
      </c>
      <c r="D884" s="5" t="s">
        <v>24</v>
      </c>
      <c r="E884" s="5" t="s">
        <v>1036</v>
      </c>
      <c r="F884" s="5" t="s">
        <v>1040</v>
      </c>
      <c r="G884" s="5" t="s">
        <v>18</v>
      </c>
      <c r="H884" s="5" t="s">
        <v>19</v>
      </c>
      <c r="I884" s="5" t="s">
        <v>44</v>
      </c>
      <c r="J884" s="5">
        <v>10.18</v>
      </c>
      <c r="K884" s="5">
        <v>8</v>
      </c>
      <c r="L884" s="5">
        <v>4.0720000000000001</v>
      </c>
      <c r="M884" s="5">
        <v>85.512</v>
      </c>
      <c r="N884" s="6">
        <v>43554</v>
      </c>
      <c r="O884" s="7">
        <v>0.53541666666666665</v>
      </c>
      <c r="P884" s="5" t="s">
        <v>31</v>
      </c>
      <c r="Q884" s="5">
        <v>81.44</v>
      </c>
      <c r="R884" s="16">
        <f>Table1[[#This Row],[Selling Price]]-10</f>
        <v>71.44</v>
      </c>
      <c r="S884" s="18">
        <f>Table1[[#This Row],[Selling Price]]-Table1[[#This Row],[Cost Price]]</f>
        <v>10</v>
      </c>
      <c r="T884" s="5">
        <v>4.0720000000000001</v>
      </c>
      <c r="U884" s="5">
        <v>9.5</v>
      </c>
    </row>
    <row r="885" spans="2:21" ht="21" customHeight="1" x14ac:dyDescent="0.3">
      <c r="B885" s="1" t="s">
        <v>916</v>
      </c>
      <c r="C885" s="1" t="s">
        <v>40</v>
      </c>
      <c r="D885" s="1" t="s">
        <v>41</v>
      </c>
      <c r="E885" s="1" t="s">
        <v>1037</v>
      </c>
      <c r="F885" s="1" t="s">
        <v>1039</v>
      </c>
      <c r="G885" s="1" t="s">
        <v>18</v>
      </c>
      <c r="H885" s="1" t="s">
        <v>29</v>
      </c>
      <c r="I885" s="1" t="s">
        <v>34</v>
      </c>
      <c r="J885" s="1">
        <v>31.99</v>
      </c>
      <c r="K885" s="1">
        <v>10</v>
      </c>
      <c r="L885" s="1">
        <v>15.994999999999999</v>
      </c>
      <c r="M885" s="1">
        <v>335.89499999999998</v>
      </c>
      <c r="N885" s="2">
        <v>43516</v>
      </c>
      <c r="O885" s="3">
        <v>0.63750000000000007</v>
      </c>
      <c r="P885" s="1" t="s">
        <v>31</v>
      </c>
      <c r="Q885" s="1">
        <v>319.89999999999998</v>
      </c>
      <c r="R885" s="15">
        <f>Table1[[#This Row],[Selling Price]]-10</f>
        <v>309.89999999999998</v>
      </c>
      <c r="S885" s="17">
        <f>Table1[[#This Row],[Selling Price]]-Table1[[#This Row],[Cost Price]]</f>
        <v>10</v>
      </c>
      <c r="T885" s="1">
        <v>15.994999999999999</v>
      </c>
      <c r="U885" s="1">
        <v>9.9</v>
      </c>
    </row>
    <row r="886" spans="2:21" ht="21" customHeight="1" x14ac:dyDescent="0.3">
      <c r="B886" s="5" t="s">
        <v>917</v>
      </c>
      <c r="C886" s="5" t="s">
        <v>16</v>
      </c>
      <c r="D886" s="5" t="s">
        <v>17</v>
      </c>
      <c r="E886" s="5" t="s">
        <v>1035</v>
      </c>
      <c r="F886" s="5" t="s">
        <v>1039</v>
      </c>
      <c r="G886" s="5" t="s">
        <v>18</v>
      </c>
      <c r="H886" s="5" t="s">
        <v>19</v>
      </c>
      <c r="I886" s="5" t="s">
        <v>30</v>
      </c>
      <c r="J886" s="5">
        <v>34.42</v>
      </c>
      <c r="K886" s="5">
        <v>6</v>
      </c>
      <c r="L886" s="5">
        <v>10.326000000000001</v>
      </c>
      <c r="M886" s="5">
        <v>216.846</v>
      </c>
      <c r="N886" s="6">
        <v>43554</v>
      </c>
      <c r="O886" s="7">
        <v>0.53125</v>
      </c>
      <c r="P886" s="5" t="s">
        <v>21</v>
      </c>
      <c r="Q886" s="5">
        <v>206.52</v>
      </c>
      <c r="R886" s="16">
        <f>Table1[[#This Row],[Selling Price]]-10</f>
        <v>196.52</v>
      </c>
      <c r="S886" s="18">
        <f>Table1[[#This Row],[Selling Price]]-Table1[[#This Row],[Cost Price]]</f>
        <v>10</v>
      </c>
      <c r="T886" s="5">
        <v>10.326000000000001</v>
      </c>
      <c r="U886" s="5">
        <v>7.5</v>
      </c>
    </row>
    <row r="887" spans="2:21" ht="21" customHeight="1" x14ac:dyDescent="0.3">
      <c r="B887" s="1" t="s">
        <v>918</v>
      </c>
      <c r="C887" s="1" t="s">
        <v>16</v>
      </c>
      <c r="D887" s="1" t="s">
        <v>17</v>
      </c>
      <c r="E887" s="1" t="s">
        <v>1035</v>
      </c>
      <c r="F887" s="1" t="s">
        <v>1039</v>
      </c>
      <c r="G887" s="1" t="s">
        <v>18</v>
      </c>
      <c r="H887" s="1" t="s">
        <v>19</v>
      </c>
      <c r="I887" s="1" t="s">
        <v>42</v>
      </c>
      <c r="J887" s="1">
        <v>83.34</v>
      </c>
      <c r="K887" s="1">
        <v>2</v>
      </c>
      <c r="L887" s="1">
        <v>8.3339999999999996</v>
      </c>
      <c r="M887" s="1">
        <v>175.01400000000001</v>
      </c>
      <c r="N887" s="2">
        <v>43543</v>
      </c>
      <c r="O887" s="3">
        <v>0.56736111111111109</v>
      </c>
      <c r="P887" s="1" t="s">
        <v>27</v>
      </c>
      <c r="Q887" s="1">
        <v>166.68</v>
      </c>
      <c r="R887" s="15">
        <f>Table1[[#This Row],[Selling Price]]-10</f>
        <v>156.68</v>
      </c>
      <c r="S887" s="17">
        <f>Table1[[#This Row],[Selling Price]]-Table1[[#This Row],[Cost Price]]</f>
        <v>10</v>
      </c>
      <c r="T887" s="1">
        <v>8.3339999999999996</v>
      </c>
      <c r="U887" s="1">
        <v>7.6</v>
      </c>
    </row>
    <row r="888" spans="2:21" ht="21" customHeight="1" x14ac:dyDescent="0.3">
      <c r="B888" s="5" t="s">
        <v>919</v>
      </c>
      <c r="C888" s="5" t="s">
        <v>16</v>
      </c>
      <c r="D888" s="5" t="s">
        <v>17</v>
      </c>
      <c r="E888" s="5" t="s">
        <v>1035</v>
      </c>
      <c r="F888" s="5" t="s">
        <v>1039</v>
      </c>
      <c r="G888" s="5" t="s">
        <v>25</v>
      </c>
      <c r="H888" s="5" t="s">
        <v>29</v>
      </c>
      <c r="I888" s="5" t="s">
        <v>34</v>
      </c>
      <c r="J888" s="5">
        <v>45.58</v>
      </c>
      <c r="K888" s="5">
        <v>7</v>
      </c>
      <c r="L888" s="5">
        <v>15.952999999999999</v>
      </c>
      <c r="M888" s="5">
        <v>335.01299999999998</v>
      </c>
      <c r="N888" s="6">
        <v>43478</v>
      </c>
      <c r="O888" s="7">
        <v>0.41875000000000001</v>
      </c>
      <c r="P888" s="5" t="s">
        <v>27</v>
      </c>
      <c r="Q888" s="5">
        <v>319.06</v>
      </c>
      <c r="R888" s="16">
        <f>Table1[[#This Row],[Selling Price]]-10</f>
        <v>309.06</v>
      </c>
      <c r="S888" s="18">
        <f>Table1[[#This Row],[Selling Price]]-Table1[[#This Row],[Cost Price]]</f>
        <v>10</v>
      </c>
      <c r="T888" s="5">
        <v>15.952999999999999</v>
      </c>
      <c r="U888" s="5">
        <v>5</v>
      </c>
    </row>
    <row r="889" spans="2:21" ht="21" customHeight="1" x14ac:dyDescent="0.3">
      <c r="B889" s="1" t="s">
        <v>920</v>
      </c>
      <c r="C889" s="1" t="s">
        <v>16</v>
      </c>
      <c r="D889" s="1" t="s">
        <v>17</v>
      </c>
      <c r="E889" s="1" t="s">
        <v>1035</v>
      </c>
      <c r="F889" s="1" t="s">
        <v>1039</v>
      </c>
      <c r="G889" s="1" t="s">
        <v>18</v>
      </c>
      <c r="H889" s="1" t="s">
        <v>29</v>
      </c>
      <c r="I889" s="1" t="s">
        <v>42</v>
      </c>
      <c r="J889" s="1">
        <v>87.9</v>
      </c>
      <c r="K889" s="1">
        <v>1</v>
      </c>
      <c r="L889" s="1">
        <v>4.3949999999999996</v>
      </c>
      <c r="M889" s="1">
        <v>92.295000000000002</v>
      </c>
      <c r="N889" s="2">
        <v>43587</v>
      </c>
      <c r="O889" s="3">
        <v>0.8208333333333333</v>
      </c>
      <c r="P889" s="1" t="s">
        <v>21</v>
      </c>
      <c r="Q889" s="1">
        <v>87.9</v>
      </c>
      <c r="R889" s="15">
        <f>Table1[[#This Row],[Selling Price]]-10</f>
        <v>77.900000000000006</v>
      </c>
      <c r="S889" s="17">
        <f>Table1[[#This Row],[Selling Price]]-Table1[[#This Row],[Cost Price]]</f>
        <v>10</v>
      </c>
      <c r="T889" s="1">
        <v>4.3949999999999996</v>
      </c>
      <c r="U889" s="1">
        <v>6.7</v>
      </c>
    </row>
    <row r="890" spans="2:21" ht="21" customHeight="1" x14ac:dyDescent="0.3">
      <c r="B890" s="5" t="s">
        <v>921</v>
      </c>
      <c r="C890" s="5" t="s">
        <v>16</v>
      </c>
      <c r="D890" s="5" t="s">
        <v>17</v>
      </c>
      <c r="E890" s="5" t="s">
        <v>1035</v>
      </c>
      <c r="F890" s="5" t="s">
        <v>1039</v>
      </c>
      <c r="G890" s="5" t="s">
        <v>18</v>
      </c>
      <c r="H890" s="5" t="s">
        <v>19</v>
      </c>
      <c r="I890" s="5" t="s">
        <v>26</v>
      </c>
      <c r="J890" s="5">
        <v>73.47</v>
      </c>
      <c r="K890" s="5">
        <v>10</v>
      </c>
      <c r="L890" s="5">
        <v>36.734999999999999</v>
      </c>
      <c r="M890" s="5">
        <v>771.43499999999995</v>
      </c>
      <c r="N890" s="6">
        <v>43547</v>
      </c>
      <c r="O890" s="7">
        <v>0.55138888888888882</v>
      </c>
      <c r="P890" s="5" t="s">
        <v>21</v>
      </c>
      <c r="Q890" s="5">
        <v>734.7</v>
      </c>
      <c r="R890" s="16">
        <f>Table1[[#This Row],[Selling Price]]-10</f>
        <v>724.7</v>
      </c>
      <c r="S890" s="18">
        <f>Table1[[#This Row],[Selling Price]]-Table1[[#This Row],[Cost Price]]</f>
        <v>10</v>
      </c>
      <c r="T890" s="5">
        <v>36.734999999999999</v>
      </c>
      <c r="U890" s="5">
        <v>9.5</v>
      </c>
    </row>
    <row r="891" spans="2:21" ht="21" customHeight="1" x14ac:dyDescent="0.3">
      <c r="B891" s="1" t="s">
        <v>922</v>
      </c>
      <c r="C891" s="1" t="s">
        <v>23</v>
      </c>
      <c r="D891" s="1" t="s">
        <v>24</v>
      </c>
      <c r="E891" s="1" t="s">
        <v>1036</v>
      </c>
      <c r="F891" s="1" t="s">
        <v>1040</v>
      </c>
      <c r="G891" s="1" t="s">
        <v>25</v>
      </c>
      <c r="H891" s="1" t="s">
        <v>19</v>
      </c>
      <c r="I891" s="1" t="s">
        <v>44</v>
      </c>
      <c r="J891" s="1">
        <v>12.19</v>
      </c>
      <c r="K891" s="1">
        <v>8</v>
      </c>
      <c r="L891" s="1">
        <v>4.8760000000000003</v>
      </c>
      <c r="M891" s="1">
        <v>102.396</v>
      </c>
      <c r="N891" s="2">
        <v>43537</v>
      </c>
      <c r="O891" s="3">
        <v>0.53263888888888888</v>
      </c>
      <c r="P891" s="1" t="s">
        <v>21</v>
      </c>
      <c r="Q891" s="1">
        <v>97.52</v>
      </c>
      <c r="R891" s="15">
        <f>Table1[[#This Row],[Selling Price]]-10</f>
        <v>87.52</v>
      </c>
      <c r="S891" s="17">
        <f>Table1[[#This Row],[Selling Price]]-Table1[[#This Row],[Cost Price]]</f>
        <v>10</v>
      </c>
      <c r="T891" s="1">
        <v>4.8760000000000003</v>
      </c>
      <c r="U891" s="1">
        <v>6.8</v>
      </c>
    </row>
    <row r="892" spans="2:21" ht="21" customHeight="1" x14ac:dyDescent="0.3">
      <c r="B892" s="5" t="s">
        <v>923</v>
      </c>
      <c r="C892" s="5" t="s">
        <v>16</v>
      </c>
      <c r="D892" s="5" t="s">
        <v>17</v>
      </c>
      <c r="E892" s="5" t="s">
        <v>1035</v>
      </c>
      <c r="F892" s="5" t="s">
        <v>1039</v>
      </c>
      <c r="G892" s="5" t="s">
        <v>18</v>
      </c>
      <c r="H892" s="5" t="s">
        <v>29</v>
      </c>
      <c r="I892" s="5" t="s">
        <v>34</v>
      </c>
      <c r="J892" s="5">
        <v>76.92</v>
      </c>
      <c r="K892" s="5">
        <v>10</v>
      </c>
      <c r="L892" s="5">
        <v>38.46</v>
      </c>
      <c r="M892" s="5">
        <v>807.66</v>
      </c>
      <c r="N892" s="6">
        <v>43541</v>
      </c>
      <c r="O892" s="7">
        <v>0.82847222222222217</v>
      </c>
      <c r="P892" s="5" t="s">
        <v>21</v>
      </c>
      <c r="Q892" s="5">
        <v>769.2</v>
      </c>
      <c r="R892" s="16">
        <f>Table1[[#This Row],[Selling Price]]-10</f>
        <v>759.2</v>
      </c>
      <c r="S892" s="18">
        <f>Table1[[#This Row],[Selling Price]]-Table1[[#This Row],[Cost Price]]</f>
        <v>10</v>
      </c>
      <c r="T892" s="5">
        <v>38.46</v>
      </c>
      <c r="U892" s="5">
        <v>5.6</v>
      </c>
    </row>
    <row r="893" spans="2:21" ht="21" customHeight="1" x14ac:dyDescent="0.3">
      <c r="B893" s="1" t="s">
        <v>924</v>
      </c>
      <c r="C893" s="1" t="s">
        <v>23</v>
      </c>
      <c r="D893" s="1" t="s">
        <v>24</v>
      </c>
      <c r="E893" s="1" t="s">
        <v>1036</v>
      </c>
      <c r="F893" s="1" t="s">
        <v>1040</v>
      </c>
      <c r="G893" s="1" t="s">
        <v>25</v>
      </c>
      <c r="H893" s="1" t="s">
        <v>19</v>
      </c>
      <c r="I893" s="1" t="s">
        <v>20</v>
      </c>
      <c r="J893" s="1">
        <v>83.66</v>
      </c>
      <c r="K893" s="1">
        <v>5</v>
      </c>
      <c r="L893" s="1">
        <v>20.914999999999999</v>
      </c>
      <c r="M893" s="1">
        <v>439.21499999999997</v>
      </c>
      <c r="N893" s="2">
        <v>43517</v>
      </c>
      <c r="O893" s="3">
        <v>0.43472222222222223</v>
      </c>
      <c r="P893" s="1" t="s">
        <v>27</v>
      </c>
      <c r="Q893" s="1">
        <v>418.3</v>
      </c>
      <c r="R893" s="15">
        <f>Table1[[#This Row],[Selling Price]]-10</f>
        <v>408.3</v>
      </c>
      <c r="S893" s="17">
        <f>Table1[[#This Row],[Selling Price]]-Table1[[#This Row],[Cost Price]]</f>
        <v>10</v>
      </c>
      <c r="T893" s="1">
        <v>20.914999999999999</v>
      </c>
      <c r="U893" s="1">
        <v>7.2</v>
      </c>
    </row>
    <row r="894" spans="2:21" ht="21" customHeight="1" x14ac:dyDescent="0.3">
      <c r="B894" s="5" t="s">
        <v>925</v>
      </c>
      <c r="C894" s="5" t="s">
        <v>40</v>
      </c>
      <c r="D894" s="5" t="s">
        <v>41</v>
      </c>
      <c r="E894" s="5" t="s">
        <v>1037</v>
      </c>
      <c r="F894" s="5" t="s">
        <v>1039</v>
      </c>
      <c r="G894" s="5" t="s">
        <v>25</v>
      </c>
      <c r="H894" s="5" t="s">
        <v>19</v>
      </c>
      <c r="I894" s="5" t="s">
        <v>26</v>
      </c>
      <c r="J894" s="5">
        <v>57.91</v>
      </c>
      <c r="K894" s="5">
        <v>8</v>
      </c>
      <c r="L894" s="5">
        <v>23.164000000000001</v>
      </c>
      <c r="M894" s="5">
        <v>486.44400000000002</v>
      </c>
      <c r="N894" s="6">
        <v>43648</v>
      </c>
      <c r="O894" s="7">
        <v>0.62916666666666665</v>
      </c>
      <c r="P894" s="5" t="s">
        <v>27</v>
      </c>
      <c r="Q894" s="5">
        <v>463.28</v>
      </c>
      <c r="R894" s="16">
        <f>Table1[[#This Row],[Selling Price]]-10</f>
        <v>453.28</v>
      </c>
      <c r="S894" s="18">
        <f>Table1[[#This Row],[Selling Price]]-Table1[[#This Row],[Cost Price]]</f>
        <v>10</v>
      </c>
      <c r="T894" s="5">
        <v>23.164000000000001</v>
      </c>
      <c r="U894" s="5">
        <v>8.1</v>
      </c>
    </row>
    <row r="895" spans="2:21" ht="21" customHeight="1" x14ac:dyDescent="0.3">
      <c r="B895" s="1" t="s">
        <v>926</v>
      </c>
      <c r="C895" s="1" t="s">
        <v>23</v>
      </c>
      <c r="D895" s="1" t="s">
        <v>24</v>
      </c>
      <c r="E895" s="1" t="s">
        <v>1036</v>
      </c>
      <c r="F895" s="1" t="s">
        <v>1040</v>
      </c>
      <c r="G895" s="1" t="s">
        <v>18</v>
      </c>
      <c r="H895" s="1" t="s">
        <v>19</v>
      </c>
      <c r="I895" s="1" t="s">
        <v>44</v>
      </c>
      <c r="J895" s="1">
        <v>92.49</v>
      </c>
      <c r="K895" s="1">
        <v>5</v>
      </c>
      <c r="L895" s="1">
        <v>23.122499999999999</v>
      </c>
      <c r="M895" s="1">
        <v>485.57249999999999</v>
      </c>
      <c r="N895" s="2">
        <v>43499</v>
      </c>
      <c r="O895" s="3">
        <v>0.69097222222222221</v>
      </c>
      <c r="P895" s="1" t="s">
        <v>31</v>
      </c>
      <c r="Q895" s="1">
        <v>462.45</v>
      </c>
      <c r="R895" s="15">
        <f>Table1[[#This Row],[Selling Price]]-10</f>
        <v>452.45</v>
      </c>
      <c r="S895" s="17">
        <f>Table1[[#This Row],[Selling Price]]-Table1[[#This Row],[Cost Price]]</f>
        <v>10</v>
      </c>
      <c r="T895" s="1">
        <v>23.122499999999999</v>
      </c>
      <c r="U895" s="1">
        <v>8.6</v>
      </c>
    </row>
    <row r="896" spans="2:21" ht="21" customHeight="1" x14ac:dyDescent="0.3">
      <c r="B896" s="5" t="s">
        <v>927</v>
      </c>
      <c r="C896" s="5" t="s">
        <v>40</v>
      </c>
      <c r="D896" s="5" t="s">
        <v>41</v>
      </c>
      <c r="E896" s="5" t="s">
        <v>1037</v>
      </c>
      <c r="F896" s="5" t="s">
        <v>1039</v>
      </c>
      <c r="G896" s="5" t="s">
        <v>25</v>
      </c>
      <c r="H896" s="5" t="s">
        <v>29</v>
      </c>
      <c r="I896" s="5" t="s">
        <v>26</v>
      </c>
      <c r="J896" s="5">
        <v>28.38</v>
      </c>
      <c r="K896" s="5">
        <v>5</v>
      </c>
      <c r="L896" s="5">
        <v>7.0949999999999998</v>
      </c>
      <c r="M896" s="5">
        <v>148.995</v>
      </c>
      <c r="N896" s="6">
        <v>43619</v>
      </c>
      <c r="O896" s="7">
        <v>0.87291666666666667</v>
      </c>
      <c r="P896" s="5" t="s">
        <v>27</v>
      </c>
      <c r="Q896" s="5">
        <v>141.9</v>
      </c>
      <c r="R896" s="16">
        <f>Table1[[#This Row],[Selling Price]]-10</f>
        <v>131.9</v>
      </c>
      <c r="S896" s="18">
        <f>Table1[[#This Row],[Selling Price]]-Table1[[#This Row],[Cost Price]]</f>
        <v>10</v>
      </c>
      <c r="T896" s="5">
        <v>7.0949999999999998</v>
      </c>
      <c r="U896" s="5">
        <v>9.4</v>
      </c>
    </row>
    <row r="897" spans="2:21" ht="21" customHeight="1" x14ac:dyDescent="0.3">
      <c r="B897" s="1" t="s">
        <v>928</v>
      </c>
      <c r="C897" s="1" t="s">
        <v>40</v>
      </c>
      <c r="D897" s="1" t="s">
        <v>41</v>
      </c>
      <c r="E897" s="1" t="s">
        <v>1037</v>
      </c>
      <c r="F897" s="1" t="s">
        <v>1039</v>
      </c>
      <c r="G897" s="1" t="s">
        <v>18</v>
      </c>
      <c r="H897" s="1" t="s">
        <v>29</v>
      </c>
      <c r="I897" s="1" t="s">
        <v>26</v>
      </c>
      <c r="J897" s="1">
        <v>50.45</v>
      </c>
      <c r="K897" s="1">
        <v>6</v>
      </c>
      <c r="L897" s="1">
        <v>15.135</v>
      </c>
      <c r="M897" s="1">
        <v>317.83499999999998</v>
      </c>
      <c r="N897" s="2">
        <v>43618</v>
      </c>
      <c r="O897" s="3">
        <v>0.63611111111111118</v>
      </c>
      <c r="P897" s="1" t="s">
        <v>31</v>
      </c>
      <c r="Q897" s="1">
        <v>302.7</v>
      </c>
      <c r="R897" s="15">
        <f>Table1[[#This Row],[Selling Price]]-10</f>
        <v>292.7</v>
      </c>
      <c r="S897" s="17">
        <f>Table1[[#This Row],[Selling Price]]-Table1[[#This Row],[Cost Price]]</f>
        <v>10</v>
      </c>
      <c r="T897" s="1">
        <v>15.135</v>
      </c>
      <c r="U897" s="1">
        <v>8.9</v>
      </c>
    </row>
    <row r="898" spans="2:21" ht="21" customHeight="1" x14ac:dyDescent="0.3">
      <c r="B898" s="5" t="s">
        <v>929</v>
      </c>
      <c r="C898" s="5" t="s">
        <v>40</v>
      </c>
      <c r="D898" s="5" t="s">
        <v>41</v>
      </c>
      <c r="E898" s="5" t="s">
        <v>1037</v>
      </c>
      <c r="F898" s="5" t="s">
        <v>1039</v>
      </c>
      <c r="G898" s="5" t="s">
        <v>25</v>
      </c>
      <c r="H898" s="5" t="s">
        <v>29</v>
      </c>
      <c r="I898" s="5" t="s">
        <v>20</v>
      </c>
      <c r="J898" s="5">
        <v>99.16</v>
      </c>
      <c r="K898" s="5">
        <v>8</v>
      </c>
      <c r="L898" s="5">
        <v>39.664000000000001</v>
      </c>
      <c r="M898" s="5">
        <v>832.94399999999996</v>
      </c>
      <c r="N898" s="6">
        <v>43493</v>
      </c>
      <c r="O898" s="7">
        <v>0.74097222222222225</v>
      </c>
      <c r="P898" s="5" t="s">
        <v>31</v>
      </c>
      <c r="Q898" s="5">
        <v>793.28</v>
      </c>
      <c r="R898" s="16">
        <f>Table1[[#This Row],[Selling Price]]-10</f>
        <v>783.28</v>
      </c>
      <c r="S898" s="18">
        <f>Table1[[#This Row],[Selling Price]]-Table1[[#This Row],[Cost Price]]</f>
        <v>10</v>
      </c>
      <c r="T898" s="5">
        <v>39.664000000000001</v>
      </c>
      <c r="U898" s="5">
        <v>4.2</v>
      </c>
    </row>
    <row r="899" spans="2:21" ht="21" customHeight="1" x14ac:dyDescent="0.3">
      <c r="B899" s="1" t="s">
        <v>930</v>
      </c>
      <c r="C899" s="1" t="s">
        <v>23</v>
      </c>
      <c r="D899" s="1" t="s">
        <v>24</v>
      </c>
      <c r="E899" s="1" t="s">
        <v>1036</v>
      </c>
      <c r="F899" s="1" t="s">
        <v>1040</v>
      </c>
      <c r="G899" s="1" t="s">
        <v>25</v>
      </c>
      <c r="H899" s="1" t="s">
        <v>29</v>
      </c>
      <c r="I899" s="1" t="s">
        <v>44</v>
      </c>
      <c r="J899" s="1">
        <v>60.74</v>
      </c>
      <c r="K899" s="1">
        <v>7</v>
      </c>
      <c r="L899" s="1">
        <v>21.259</v>
      </c>
      <c r="M899" s="1">
        <v>446.43900000000002</v>
      </c>
      <c r="N899" s="2">
        <v>43483</v>
      </c>
      <c r="O899" s="3">
        <v>0.68263888888888891</v>
      </c>
      <c r="P899" s="1" t="s">
        <v>21</v>
      </c>
      <c r="Q899" s="1">
        <v>425.18</v>
      </c>
      <c r="R899" s="15">
        <f>Table1[[#This Row],[Selling Price]]-10</f>
        <v>415.18</v>
      </c>
      <c r="S899" s="17">
        <f>Table1[[#This Row],[Selling Price]]-Table1[[#This Row],[Cost Price]]</f>
        <v>10</v>
      </c>
      <c r="T899" s="1">
        <v>21.259</v>
      </c>
      <c r="U899" s="1">
        <v>5</v>
      </c>
    </row>
    <row r="900" spans="2:21" ht="21" customHeight="1" x14ac:dyDescent="0.3">
      <c r="B900" s="5" t="s">
        <v>931</v>
      </c>
      <c r="C900" s="5" t="s">
        <v>23</v>
      </c>
      <c r="D900" s="5" t="s">
        <v>24</v>
      </c>
      <c r="E900" s="5" t="s">
        <v>1036</v>
      </c>
      <c r="F900" s="5" t="s">
        <v>1040</v>
      </c>
      <c r="G900" s="5" t="s">
        <v>18</v>
      </c>
      <c r="H900" s="5" t="s">
        <v>19</v>
      </c>
      <c r="I900" s="5" t="s">
        <v>42</v>
      </c>
      <c r="J900" s="5">
        <v>47.27</v>
      </c>
      <c r="K900" s="5">
        <v>6</v>
      </c>
      <c r="L900" s="5">
        <v>14.180999999999999</v>
      </c>
      <c r="M900" s="5">
        <v>297.80099999999999</v>
      </c>
      <c r="N900" s="6">
        <v>43587</v>
      </c>
      <c r="O900" s="7">
        <v>0.4284722222222222</v>
      </c>
      <c r="P900" s="5" t="s">
        <v>27</v>
      </c>
      <c r="Q900" s="5">
        <v>283.62</v>
      </c>
      <c r="R900" s="16">
        <f>Table1[[#This Row],[Selling Price]]-10</f>
        <v>273.62</v>
      </c>
      <c r="S900" s="18">
        <f>Table1[[#This Row],[Selling Price]]-Table1[[#This Row],[Cost Price]]</f>
        <v>10</v>
      </c>
      <c r="T900" s="5">
        <v>14.180999999999999</v>
      </c>
      <c r="U900" s="5">
        <v>8.8000000000000007</v>
      </c>
    </row>
    <row r="901" spans="2:21" ht="21" customHeight="1" x14ac:dyDescent="0.3">
      <c r="B901" s="1" t="s">
        <v>932</v>
      </c>
      <c r="C901" s="1" t="s">
        <v>23</v>
      </c>
      <c r="D901" s="1" t="s">
        <v>24</v>
      </c>
      <c r="E901" s="1" t="s">
        <v>1036</v>
      </c>
      <c r="F901" s="1" t="s">
        <v>1040</v>
      </c>
      <c r="G901" s="1" t="s">
        <v>18</v>
      </c>
      <c r="H901" s="1" t="s">
        <v>29</v>
      </c>
      <c r="I901" s="1" t="s">
        <v>20</v>
      </c>
      <c r="J901" s="1">
        <v>85.6</v>
      </c>
      <c r="K901" s="1">
        <v>7</v>
      </c>
      <c r="L901" s="1">
        <v>29.96</v>
      </c>
      <c r="M901" s="1">
        <v>629.16</v>
      </c>
      <c r="N901" s="2">
        <v>43499</v>
      </c>
      <c r="O901" s="3">
        <v>0.57638888888888895</v>
      </c>
      <c r="P901" s="1" t="s">
        <v>27</v>
      </c>
      <c r="Q901" s="1">
        <v>599.20000000000005</v>
      </c>
      <c r="R901" s="15">
        <f>Table1[[#This Row],[Selling Price]]-10</f>
        <v>589.20000000000005</v>
      </c>
      <c r="S901" s="17">
        <f>Table1[[#This Row],[Selling Price]]-Table1[[#This Row],[Cost Price]]</f>
        <v>10</v>
      </c>
      <c r="T901" s="1">
        <v>29.96</v>
      </c>
      <c r="U901" s="1">
        <v>5.3</v>
      </c>
    </row>
    <row r="902" spans="2:21" ht="21" customHeight="1" x14ac:dyDescent="0.3">
      <c r="B902" s="5" t="s">
        <v>933</v>
      </c>
      <c r="C902" s="5" t="s">
        <v>16</v>
      </c>
      <c r="D902" s="5" t="s">
        <v>17</v>
      </c>
      <c r="E902" s="5" t="s">
        <v>1035</v>
      </c>
      <c r="F902" s="5" t="s">
        <v>1039</v>
      </c>
      <c r="G902" s="5" t="s">
        <v>18</v>
      </c>
      <c r="H902" s="5" t="s">
        <v>29</v>
      </c>
      <c r="I902" s="5" t="s">
        <v>42</v>
      </c>
      <c r="J902" s="5">
        <v>35.04</v>
      </c>
      <c r="K902" s="5">
        <v>9</v>
      </c>
      <c r="L902" s="5">
        <v>15.768000000000001</v>
      </c>
      <c r="M902" s="5">
        <v>331.12799999999999</v>
      </c>
      <c r="N902" s="6">
        <v>43710</v>
      </c>
      <c r="O902" s="7">
        <v>0.80347222222222225</v>
      </c>
      <c r="P902" s="5" t="s">
        <v>21</v>
      </c>
      <c r="Q902" s="5">
        <v>315.36</v>
      </c>
      <c r="R902" s="16">
        <f>Table1[[#This Row],[Selling Price]]-10</f>
        <v>305.36</v>
      </c>
      <c r="S902" s="18">
        <f>Table1[[#This Row],[Selling Price]]-Table1[[#This Row],[Cost Price]]</f>
        <v>10</v>
      </c>
      <c r="T902" s="5">
        <v>15.768000000000001</v>
      </c>
      <c r="U902" s="5">
        <v>4.5999999999999996</v>
      </c>
    </row>
    <row r="903" spans="2:21" ht="21" customHeight="1" x14ac:dyDescent="0.3">
      <c r="B903" s="1" t="s">
        <v>934</v>
      </c>
      <c r="C903" s="1" t="s">
        <v>23</v>
      </c>
      <c r="D903" s="1" t="s">
        <v>24</v>
      </c>
      <c r="E903" s="1" t="s">
        <v>1036</v>
      </c>
      <c r="F903" s="1" t="s">
        <v>1040</v>
      </c>
      <c r="G903" s="1" t="s">
        <v>18</v>
      </c>
      <c r="H903" s="1" t="s">
        <v>19</v>
      </c>
      <c r="I903" s="1" t="s">
        <v>26</v>
      </c>
      <c r="J903" s="1">
        <v>44.84</v>
      </c>
      <c r="K903" s="1">
        <v>9</v>
      </c>
      <c r="L903" s="1">
        <v>20.178000000000001</v>
      </c>
      <c r="M903" s="1">
        <v>423.738</v>
      </c>
      <c r="N903" s="2">
        <v>43479</v>
      </c>
      <c r="O903" s="3">
        <v>0.58333333333333337</v>
      </c>
      <c r="P903" s="1" t="s">
        <v>31</v>
      </c>
      <c r="Q903" s="1">
        <v>403.56</v>
      </c>
      <c r="R903" s="15">
        <f>Table1[[#This Row],[Selling Price]]-10</f>
        <v>393.56</v>
      </c>
      <c r="S903" s="17">
        <f>Table1[[#This Row],[Selling Price]]-Table1[[#This Row],[Cost Price]]</f>
        <v>10</v>
      </c>
      <c r="T903" s="1">
        <v>20.178000000000001</v>
      </c>
      <c r="U903" s="1">
        <v>7.5</v>
      </c>
    </row>
    <row r="904" spans="2:21" ht="21" customHeight="1" x14ac:dyDescent="0.3">
      <c r="B904" s="5" t="s">
        <v>935</v>
      </c>
      <c r="C904" s="5" t="s">
        <v>40</v>
      </c>
      <c r="D904" s="5" t="s">
        <v>41</v>
      </c>
      <c r="E904" s="5" t="s">
        <v>1037</v>
      </c>
      <c r="F904" s="5" t="s">
        <v>1039</v>
      </c>
      <c r="G904" s="5" t="s">
        <v>25</v>
      </c>
      <c r="H904" s="5" t="s">
        <v>29</v>
      </c>
      <c r="I904" s="5" t="s">
        <v>30</v>
      </c>
      <c r="J904" s="5">
        <v>45.97</v>
      </c>
      <c r="K904" s="5">
        <v>4</v>
      </c>
      <c r="L904" s="5">
        <v>9.1940000000000008</v>
      </c>
      <c r="M904" s="5">
        <v>193.07400000000001</v>
      </c>
      <c r="N904" s="6">
        <v>43710</v>
      </c>
      <c r="O904" s="7">
        <v>0.50138888888888888</v>
      </c>
      <c r="P904" s="5" t="s">
        <v>21</v>
      </c>
      <c r="Q904" s="5">
        <v>183.88</v>
      </c>
      <c r="R904" s="16">
        <f>Table1[[#This Row],[Selling Price]]-10</f>
        <v>173.88</v>
      </c>
      <c r="S904" s="18">
        <f>Table1[[#This Row],[Selling Price]]-Table1[[#This Row],[Cost Price]]</f>
        <v>10</v>
      </c>
      <c r="T904" s="5">
        <v>9.1940000000000008</v>
      </c>
      <c r="U904" s="5">
        <v>5.0999999999999996</v>
      </c>
    </row>
    <row r="905" spans="2:21" ht="21" customHeight="1" x14ac:dyDescent="0.3">
      <c r="B905" s="1" t="s">
        <v>936</v>
      </c>
      <c r="C905" s="1" t="s">
        <v>16</v>
      </c>
      <c r="D905" s="1" t="s">
        <v>17</v>
      </c>
      <c r="E905" s="1" t="s">
        <v>1035</v>
      </c>
      <c r="F905" s="1" t="s">
        <v>1039</v>
      </c>
      <c r="G905" s="1" t="s">
        <v>18</v>
      </c>
      <c r="H905" s="1" t="s">
        <v>19</v>
      </c>
      <c r="I905" s="1" t="s">
        <v>20</v>
      </c>
      <c r="J905" s="1">
        <v>27.73</v>
      </c>
      <c r="K905" s="1">
        <v>5</v>
      </c>
      <c r="L905" s="1">
        <v>6.9325000000000001</v>
      </c>
      <c r="M905" s="1">
        <v>145.58250000000001</v>
      </c>
      <c r="N905" s="2">
        <v>43550</v>
      </c>
      <c r="O905" s="3">
        <v>0.84791666666666676</v>
      </c>
      <c r="P905" s="1" t="s">
        <v>31</v>
      </c>
      <c r="Q905" s="1">
        <v>138.65</v>
      </c>
      <c r="R905" s="15">
        <f>Table1[[#This Row],[Selling Price]]-10</f>
        <v>128.65</v>
      </c>
      <c r="S905" s="17">
        <f>Table1[[#This Row],[Selling Price]]-Table1[[#This Row],[Cost Price]]</f>
        <v>10</v>
      </c>
      <c r="T905" s="1">
        <v>6.9325000000000001</v>
      </c>
      <c r="U905" s="1">
        <v>4.2</v>
      </c>
    </row>
    <row r="906" spans="2:21" ht="21" customHeight="1" x14ac:dyDescent="0.3">
      <c r="B906" s="5" t="s">
        <v>937</v>
      </c>
      <c r="C906" s="5" t="s">
        <v>16</v>
      </c>
      <c r="D906" s="5" t="s">
        <v>17</v>
      </c>
      <c r="E906" s="5" t="s">
        <v>1035</v>
      </c>
      <c r="F906" s="5" t="s">
        <v>1039</v>
      </c>
      <c r="G906" s="5" t="s">
        <v>25</v>
      </c>
      <c r="H906" s="5" t="s">
        <v>29</v>
      </c>
      <c r="I906" s="5" t="s">
        <v>42</v>
      </c>
      <c r="J906" s="5">
        <v>11.53</v>
      </c>
      <c r="K906" s="5">
        <v>7</v>
      </c>
      <c r="L906" s="5">
        <v>4.0354999999999999</v>
      </c>
      <c r="M906" s="5">
        <v>84.745500000000007</v>
      </c>
      <c r="N906" s="6">
        <v>43493</v>
      </c>
      <c r="O906" s="7">
        <v>0.73263888888888884</v>
      </c>
      <c r="P906" s="5" t="s">
        <v>27</v>
      </c>
      <c r="Q906" s="5">
        <v>80.709999999999994</v>
      </c>
      <c r="R906" s="16">
        <f>Table1[[#This Row],[Selling Price]]-10</f>
        <v>70.709999999999994</v>
      </c>
      <c r="S906" s="18">
        <f>Table1[[#This Row],[Selling Price]]-Table1[[#This Row],[Cost Price]]</f>
        <v>10</v>
      </c>
      <c r="T906" s="5">
        <v>4.0354999999999999</v>
      </c>
      <c r="U906" s="5">
        <v>8.1</v>
      </c>
    </row>
    <row r="907" spans="2:21" ht="21" customHeight="1" x14ac:dyDescent="0.3">
      <c r="B907" s="1" t="s">
        <v>938</v>
      </c>
      <c r="C907" s="1" t="s">
        <v>23</v>
      </c>
      <c r="D907" s="1" t="s">
        <v>24</v>
      </c>
      <c r="E907" s="1" t="s">
        <v>1036</v>
      </c>
      <c r="F907" s="1" t="s">
        <v>1040</v>
      </c>
      <c r="G907" s="1" t="s">
        <v>25</v>
      </c>
      <c r="H907" s="1" t="s">
        <v>19</v>
      </c>
      <c r="I907" s="1" t="s">
        <v>20</v>
      </c>
      <c r="J907" s="1">
        <v>58.32</v>
      </c>
      <c r="K907" s="1">
        <v>2</v>
      </c>
      <c r="L907" s="1">
        <v>5.8319999999999999</v>
      </c>
      <c r="M907" s="1">
        <v>122.47199999999999</v>
      </c>
      <c r="N907" s="2">
        <v>43510</v>
      </c>
      <c r="O907" s="3">
        <v>0.52916666666666667</v>
      </c>
      <c r="P907" s="1" t="s">
        <v>21</v>
      </c>
      <c r="Q907" s="1">
        <v>116.64</v>
      </c>
      <c r="R907" s="15">
        <f>Table1[[#This Row],[Selling Price]]-10</f>
        <v>106.64</v>
      </c>
      <c r="S907" s="17">
        <f>Table1[[#This Row],[Selling Price]]-Table1[[#This Row],[Cost Price]]</f>
        <v>10</v>
      </c>
      <c r="T907" s="1">
        <v>5.8319999999999999</v>
      </c>
      <c r="U907" s="1">
        <v>6</v>
      </c>
    </row>
    <row r="908" spans="2:21" ht="21" customHeight="1" x14ac:dyDescent="0.3">
      <c r="B908" s="5" t="s">
        <v>939</v>
      </c>
      <c r="C908" s="5" t="s">
        <v>23</v>
      </c>
      <c r="D908" s="5" t="s">
        <v>24</v>
      </c>
      <c r="E908" s="5" t="s">
        <v>1036</v>
      </c>
      <c r="F908" s="5" t="s">
        <v>1040</v>
      </c>
      <c r="G908" s="5" t="s">
        <v>18</v>
      </c>
      <c r="H908" s="5" t="s">
        <v>19</v>
      </c>
      <c r="I908" s="5" t="s">
        <v>30</v>
      </c>
      <c r="J908" s="5">
        <v>78.38</v>
      </c>
      <c r="K908" s="5">
        <v>4</v>
      </c>
      <c r="L908" s="5">
        <v>15.676</v>
      </c>
      <c r="M908" s="5">
        <v>329.19600000000003</v>
      </c>
      <c r="N908" s="6">
        <v>43548</v>
      </c>
      <c r="O908" s="7">
        <v>0.74722222222222223</v>
      </c>
      <c r="P908" s="5" t="s">
        <v>27</v>
      </c>
      <c r="Q908" s="5">
        <v>313.52</v>
      </c>
      <c r="R908" s="16">
        <f>Table1[[#This Row],[Selling Price]]-10</f>
        <v>303.52</v>
      </c>
      <c r="S908" s="18">
        <f>Table1[[#This Row],[Selling Price]]-Table1[[#This Row],[Cost Price]]</f>
        <v>10</v>
      </c>
      <c r="T908" s="5">
        <v>15.676</v>
      </c>
      <c r="U908" s="5">
        <v>7.9</v>
      </c>
    </row>
    <row r="909" spans="2:21" ht="21" customHeight="1" x14ac:dyDescent="0.3">
      <c r="B909" s="1" t="s">
        <v>940</v>
      </c>
      <c r="C909" s="1" t="s">
        <v>23</v>
      </c>
      <c r="D909" s="1" t="s">
        <v>24</v>
      </c>
      <c r="E909" s="1" t="s">
        <v>1036</v>
      </c>
      <c r="F909" s="1" t="s">
        <v>1040</v>
      </c>
      <c r="G909" s="1" t="s">
        <v>25</v>
      </c>
      <c r="H909" s="1" t="s">
        <v>29</v>
      </c>
      <c r="I909" s="1" t="s">
        <v>20</v>
      </c>
      <c r="J909" s="1">
        <v>84.61</v>
      </c>
      <c r="K909" s="1">
        <v>10</v>
      </c>
      <c r="L909" s="1">
        <v>42.305</v>
      </c>
      <c r="M909" s="1">
        <v>888.40499999999997</v>
      </c>
      <c r="N909" s="2">
        <v>43710</v>
      </c>
      <c r="O909" s="3">
        <v>0.79027777777777775</v>
      </c>
      <c r="P909" s="1" t="s">
        <v>31</v>
      </c>
      <c r="Q909" s="1">
        <v>846.1</v>
      </c>
      <c r="R909" s="15">
        <f>Table1[[#This Row],[Selling Price]]-10</f>
        <v>836.1</v>
      </c>
      <c r="S909" s="17">
        <f>Table1[[#This Row],[Selling Price]]-Table1[[#This Row],[Cost Price]]</f>
        <v>10</v>
      </c>
      <c r="T909" s="1">
        <v>42.305</v>
      </c>
      <c r="U909" s="1">
        <v>8.8000000000000007</v>
      </c>
    </row>
    <row r="910" spans="2:21" ht="21" customHeight="1" x14ac:dyDescent="0.3">
      <c r="B910" s="5" t="s">
        <v>941</v>
      </c>
      <c r="C910" s="5" t="s">
        <v>40</v>
      </c>
      <c r="D910" s="5" t="s">
        <v>41</v>
      </c>
      <c r="E910" s="5" t="s">
        <v>1037</v>
      </c>
      <c r="F910" s="5" t="s">
        <v>1039</v>
      </c>
      <c r="G910" s="5" t="s">
        <v>25</v>
      </c>
      <c r="H910" s="5" t="s">
        <v>19</v>
      </c>
      <c r="I910" s="5" t="s">
        <v>20</v>
      </c>
      <c r="J910" s="5">
        <v>82.88</v>
      </c>
      <c r="K910" s="5">
        <v>5</v>
      </c>
      <c r="L910" s="5">
        <v>20.72</v>
      </c>
      <c r="M910" s="5">
        <v>435.12</v>
      </c>
      <c r="N910" s="6">
        <v>43548</v>
      </c>
      <c r="O910" s="7">
        <v>0.58888888888888891</v>
      </c>
      <c r="P910" s="5" t="s">
        <v>31</v>
      </c>
      <c r="Q910" s="5">
        <v>414.4</v>
      </c>
      <c r="R910" s="16">
        <f>Table1[[#This Row],[Selling Price]]-10</f>
        <v>404.4</v>
      </c>
      <c r="S910" s="18">
        <f>Table1[[#This Row],[Selling Price]]-Table1[[#This Row],[Cost Price]]</f>
        <v>10</v>
      </c>
      <c r="T910" s="5">
        <v>20.72</v>
      </c>
      <c r="U910" s="5">
        <v>6.6</v>
      </c>
    </row>
    <row r="911" spans="2:21" ht="21" customHeight="1" x14ac:dyDescent="0.3">
      <c r="B911" s="1" t="s">
        <v>942</v>
      </c>
      <c r="C911" s="1" t="s">
        <v>16</v>
      </c>
      <c r="D911" s="1" t="s">
        <v>17</v>
      </c>
      <c r="E911" s="1" t="s">
        <v>1035</v>
      </c>
      <c r="F911" s="1" t="s">
        <v>1039</v>
      </c>
      <c r="G911" s="1" t="s">
        <v>18</v>
      </c>
      <c r="H911" s="1" t="s">
        <v>19</v>
      </c>
      <c r="I911" s="1" t="s">
        <v>42</v>
      </c>
      <c r="J911" s="1">
        <v>79.540000000000006</v>
      </c>
      <c r="K911" s="1">
        <v>2</v>
      </c>
      <c r="L911" s="1">
        <v>7.9539999999999997</v>
      </c>
      <c r="M911" s="1">
        <v>167.03399999999999</v>
      </c>
      <c r="N911" s="2">
        <v>43551</v>
      </c>
      <c r="O911" s="3">
        <v>0.6875</v>
      </c>
      <c r="P911" s="1" t="s">
        <v>21</v>
      </c>
      <c r="Q911" s="1">
        <v>159.08000000000001</v>
      </c>
      <c r="R911" s="15">
        <f>Table1[[#This Row],[Selling Price]]-10</f>
        <v>149.08000000000001</v>
      </c>
      <c r="S911" s="17">
        <f>Table1[[#This Row],[Selling Price]]-Table1[[#This Row],[Cost Price]]</f>
        <v>10</v>
      </c>
      <c r="T911" s="1">
        <v>7.9539999999999997</v>
      </c>
      <c r="U911" s="1">
        <v>6.2</v>
      </c>
    </row>
    <row r="912" spans="2:21" ht="21" customHeight="1" x14ac:dyDescent="0.3">
      <c r="B912" s="5" t="s">
        <v>943</v>
      </c>
      <c r="C912" s="5" t="s">
        <v>40</v>
      </c>
      <c r="D912" s="5" t="s">
        <v>41</v>
      </c>
      <c r="E912" s="5" t="s">
        <v>1037</v>
      </c>
      <c r="F912" s="5" t="s">
        <v>1039</v>
      </c>
      <c r="G912" s="5" t="s">
        <v>25</v>
      </c>
      <c r="H912" s="5" t="s">
        <v>19</v>
      </c>
      <c r="I912" s="5" t="s">
        <v>30</v>
      </c>
      <c r="J912" s="5">
        <v>49.01</v>
      </c>
      <c r="K912" s="5">
        <v>10</v>
      </c>
      <c r="L912" s="5">
        <v>24.504999999999999</v>
      </c>
      <c r="M912" s="5">
        <v>514.60500000000002</v>
      </c>
      <c r="N912" s="6">
        <v>43492</v>
      </c>
      <c r="O912" s="7">
        <v>0.44722222222222219</v>
      </c>
      <c r="P912" s="5" t="s">
        <v>31</v>
      </c>
      <c r="Q912" s="5">
        <v>490.1</v>
      </c>
      <c r="R912" s="16">
        <f>Table1[[#This Row],[Selling Price]]-10</f>
        <v>480.1</v>
      </c>
      <c r="S912" s="18">
        <f>Table1[[#This Row],[Selling Price]]-Table1[[#This Row],[Cost Price]]</f>
        <v>10</v>
      </c>
      <c r="T912" s="5">
        <v>24.504999999999999</v>
      </c>
      <c r="U912" s="5">
        <v>4.2</v>
      </c>
    </row>
    <row r="913" spans="2:21" ht="21" customHeight="1" x14ac:dyDescent="0.3">
      <c r="B913" s="1" t="s">
        <v>944</v>
      </c>
      <c r="C913" s="1" t="s">
        <v>40</v>
      </c>
      <c r="D913" s="1" t="s">
        <v>41</v>
      </c>
      <c r="E913" s="1" t="s">
        <v>1037</v>
      </c>
      <c r="F913" s="1" t="s">
        <v>1039</v>
      </c>
      <c r="G913" s="1" t="s">
        <v>18</v>
      </c>
      <c r="H913" s="1" t="s">
        <v>19</v>
      </c>
      <c r="I913" s="1" t="s">
        <v>42</v>
      </c>
      <c r="J913" s="1">
        <v>29.15</v>
      </c>
      <c r="K913" s="1">
        <v>3</v>
      </c>
      <c r="L913" s="1">
        <v>4.3724999999999996</v>
      </c>
      <c r="M913" s="1">
        <v>91.822500000000005</v>
      </c>
      <c r="N913" s="2">
        <v>43551</v>
      </c>
      <c r="O913" s="3">
        <v>0.8534722222222223</v>
      </c>
      <c r="P913" s="1" t="s">
        <v>31</v>
      </c>
      <c r="Q913" s="1">
        <v>87.45</v>
      </c>
      <c r="R913" s="15">
        <f>Table1[[#This Row],[Selling Price]]-10</f>
        <v>77.45</v>
      </c>
      <c r="S913" s="17">
        <f>Table1[[#This Row],[Selling Price]]-Table1[[#This Row],[Cost Price]]</f>
        <v>10</v>
      </c>
      <c r="T913" s="1">
        <v>4.3724999999999996</v>
      </c>
      <c r="U913" s="1">
        <v>7.3</v>
      </c>
    </row>
    <row r="914" spans="2:21" ht="21" customHeight="1" x14ac:dyDescent="0.3">
      <c r="B914" s="5" t="s">
        <v>945</v>
      </c>
      <c r="C914" s="5" t="s">
        <v>23</v>
      </c>
      <c r="D914" s="5" t="s">
        <v>24</v>
      </c>
      <c r="E914" s="5" t="s">
        <v>1036</v>
      </c>
      <c r="F914" s="5" t="s">
        <v>1040</v>
      </c>
      <c r="G914" s="5" t="s">
        <v>25</v>
      </c>
      <c r="H914" s="5" t="s">
        <v>19</v>
      </c>
      <c r="I914" s="5" t="s">
        <v>26</v>
      </c>
      <c r="J914" s="5">
        <v>56.13</v>
      </c>
      <c r="K914" s="5">
        <v>4</v>
      </c>
      <c r="L914" s="5">
        <v>11.226000000000001</v>
      </c>
      <c r="M914" s="5">
        <v>235.74600000000001</v>
      </c>
      <c r="N914" s="6">
        <v>43484</v>
      </c>
      <c r="O914" s="7">
        <v>0.48819444444444443</v>
      </c>
      <c r="P914" s="5" t="s">
        <v>21</v>
      </c>
      <c r="Q914" s="5">
        <v>224.52</v>
      </c>
      <c r="R914" s="16">
        <f>Table1[[#This Row],[Selling Price]]-10</f>
        <v>214.52</v>
      </c>
      <c r="S914" s="18">
        <f>Table1[[#This Row],[Selling Price]]-Table1[[#This Row],[Cost Price]]</f>
        <v>10</v>
      </c>
      <c r="T914" s="5">
        <v>11.226000000000001</v>
      </c>
      <c r="U914" s="5">
        <v>8.6</v>
      </c>
    </row>
    <row r="915" spans="2:21" ht="21" customHeight="1" x14ac:dyDescent="0.3">
      <c r="B915" s="1" t="s">
        <v>946</v>
      </c>
      <c r="C915" s="1" t="s">
        <v>16</v>
      </c>
      <c r="D915" s="1" t="s">
        <v>17</v>
      </c>
      <c r="E915" s="1" t="s">
        <v>1035</v>
      </c>
      <c r="F915" s="1" t="s">
        <v>1039</v>
      </c>
      <c r="G915" s="1" t="s">
        <v>25</v>
      </c>
      <c r="H915" s="1" t="s">
        <v>19</v>
      </c>
      <c r="I915" s="1" t="s">
        <v>30</v>
      </c>
      <c r="J915" s="1">
        <v>93.12</v>
      </c>
      <c r="K915" s="1">
        <v>8</v>
      </c>
      <c r="L915" s="1">
        <v>37.247999999999998</v>
      </c>
      <c r="M915" s="1">
        <v>782.20799999999997</v>
      </c>
      <c r="N915" s="2">
        <v>43648</v>
      </c>
      <c r="O915" s="3">
        <v>0.42291666666666666</v>
      </c>
      <c r="P915" s="1" t="s">
        <v>27</v>
      </c>
      <c r="Q915" s="1">
        <v>744.96</v>
      </c>
      <c r="R915" s="15">
        <f>Table1[[#This Row],[Selling Price]]-10</f>
        <v>734.96</v>
      </c>
      <c r="S915" s="17">
        <f>Table1[[#This Row],[Selling Price]]-Table1[[#This Row],[Cost Price]]</f>
        <v>10</v>
      </c>
      <c r="T915" s="1">
        <v>37.247999999999998</v>
      </c>
      <c r="U915" s="1">
        <v>6.8</v>
      </c>
    </row>
    <row r="916" spans="2:21" ht="21" customHeight="1" x14ac:dyDescent="0.3">
      <c r="B916" s="5" t="s">
        <v>947</v>
      </c>
      <c r="C916" s="5" t="s">
        <v>16</v>
      </c>
      <c r="D916" s="5" t="s">
        <v>17</v>
      </c>
      <c r="E916" s="5" t="s">
        <v>1035</v>
      </c>
      <c r="F916" s="5" t="s">
        <v>1039</v>
      </c>
      <c r="G916" s="5" t="s">
        <v>18</v>
      </c>
      <c r="H916" s="5" t="s">
        <v>29</v>
      </c>
      <c r="I916" s="5" t="s">
        <v>44</v>
      </c>
      <c r="J916" s="5">
        <v>51.34</v>
      </c>
      <c r="K916" s="5">
        <v>8</v>
      </c>
      <c r="L916" s="5">
        <v>20.536000000000001</v>
      </c>
      <c r="M916" s="5">
        <v>431.25599999999997</v>
      </c>
      <c r="N916" s="6">
        <v>43496</v>
      </c>
      <c r="O916" s="7">
        <v>0.41666666666666669</v>
      </c>
      <c r="P916" s="5" t="s">
        <v>21</v>
      </c>
      <c r="Q916" s="5">
        <v>410.72</v>
      </c>
      <c r="R916" s="16">
        <f>Table1[[#This Row],[Selling Price]]-10</f>
        <v>400.72</v>
      </c>
      <c r="S916" s="18">
        <f>Table1[[#This Row],[Selling Price]]-Table1[[#This Row],[Cost Price]]</f>
        <v>10</v>
      </c>
      <c r="T916" s="5">
        <v>20.536000000000001</v>
      </c>
      <c r="U916" s="5">
        <v>7.6</v>
      </c>
    </row>
    <row r="917" spans="2:21" ht="21" customHeight="1" x14ac:dyDescent="0.3">
      <c r="B917" s="1" t="s">
        <v>948</v>
      </c>
      <c r="C917" s="1" t="s">
        <v>16</v>
      </c>
      <c r="D917" s="1" t="s">
        <v>17</v>
      </c>
      <c r="E917" s="1" t="s">
        <v>1035</v>
      </c>
      <c r="F917" s="1" t="s">
        <v>1039</v>
      </c>
      <c r="G917" s="1" t="s">
        <v>18</v>
      </c>
      <c r="H917" s="1" t="s">
        <v>19</v>
      </c>
      <c r="I917" s="1" t="s">
        <v>42</v>
      </c>
      <c r="J917" s="1">
        <v>99.6</v>
      </c>
      <c r="K917" s="1">
        <v>3</v>
      </c>
      <c r="L917" s="1">
        <v>14.94</v>
      </c>
      <c r="M917" s="1">
        <v>313.74</v>
      </c>
      <c r="N917" s="2">
        <v>43521</v>
      </c>
      <c r="O917" s="3">
        <v>0.78125</v>
      </c>
      <c r="P917" s="1" t="s">
        <v>27</v>
      </c>
      <c r="Q917" s="1">
        <v>298.8</v>
      </c>
      <c r="R917" s="15">
        <f>Table1[[#This Row],[Selling Price]]-10</f>
        <v>288.8</v>
      </c>
      <c r="S917" s="17">
        <f>Table1[[#This Row],[Selling Price]]-Table1[[#This Row],[Cost Price]]</f>
        <v>10</v>
      </c>
      <c r="T917" s="1">
        <v>14.94</v>
      </c>
      <c r="U917" s="1">
        <v>5.8</v>
      </c>
    </row>
    <row r="918" spans="2:21" ht="21" customHeight="1" x14ac:dyDescent="0.3">
      <c r="B918" s="5" t="s">
        <v>949</v>
      </c>
      <c r="C918" s="5" t="s">
        <v>23</v>
      </c>
      <c r="D918" s="5" t="s">
        <v>24</v>
      </c>
      <c r="E918" s="5" t="s">
        <v>1036</v>
      </c>
      <c r="F918" s="5" t="s">
        <v>1040</v>
      </c>
      <c r="G918" s="5" t="s">
        <v>25</v>
      </c>
      <c r="H918" s="5" t="s">
        <v>19</v>
      </c>
      <c r="I918" s="5" t="s">
        <v>26</v>
      </c>
      <c r="J918" s="5">
        <v>35.49</v>
      </c>
      <c r="K918" s="5">
        <v>6</v>
      </c>
      <c r="L918" s="5">
        <v>10.647</v>
      </c>
      <c r="M918" s="5">
        <v>223.58699999999999</v>
      </c>
      <c r="N918" s="6">
        <v>43498</v>
      </c>
      <c r="O918" s="7">
        <v>0.52777777777777779</v>
      </c>
      <c r="P918" s="5" t="s">
        <v>27</v>
      </c>
      <c r="Q918" s="5">
        <v>212.94</v>
      </c>
      <c r="R918" s="16">
        <f>Table1[[#This Row],[Selling Price]]-10</f>
        <v>202.94</v>
      </c>
      <c r="S918" s="18">
        <f>Table1[[#This Row],[Selling Price]]-Table1[[#This Row],[Cost Price]]</f>
        <v>10</v>
      </c>
      <c r="T918" s="5">
        <v>10.647</v>
      </c>
      <c r="U918" s="5">
        <v>4.0999999999999996</v>
      </c>
    </row>
    <row r="919" spans="2:21" ht="21" customHeight="1" x14ac:dyDescent="0.3">
      <c r="B919" s="1" t="s">
        <v>950</v>
      </c>
      <c r="C919" s="1" t="s">
        <v>23</v>
      </c>
      <c r="D919" s="1" t="s">
        <v>24</v>
      </c>
      <c r="E919" s="1" t="s">
        <v>1036</v>
      </c>
      <c r="F919" s="1" t="s">
        <v>1040</v>
      </c>
      <c r="G919" s="1" t="s">
        <v>18</v>
      </c>
      <c r="H919" s="1" t="s">
        <v>29</v>
      </c>
      <c r="I919" s="1" t="s">
        <v>34</v>
      </c>
      <c r="J919" s="1">
        <v>42.85</v>
      </c>
      <c r="K919" s="1">
        <v>1</v>
      </c>
      <c r="L919" s="1">
        <v>2.1425000000000001</v>
      </c>
      <c r="M919" s="1">
        <v>44.9925</v>
      </c>
      <c r="N919" s="2">
        <v>43538</v>
      </c>
      <c r="O919" s="3">
        <v>0.65</v>
      </c>
      <c r="P919" s="1" t="s">
        <v>31</v>
      </c>
      <c r="Q919" s="1">
        <v>42.85</v>
      </c>
      <c r="R919" s="15">
        <f>Table1[[#This Row],[Selling Price]]-10</f>
        <v>32.85</v>
      </c>
      <c r="S919" s="17">
        <f>Table1[[#This Row],[Selling Price]]-Table1[[#This Row],[Cost Price]]</f>
        <v>10</v>
      </c>
      <c r="T919" s="1">
        <v>2.1425000000000001</v>
      </c>
      <c r="U919" s="1">
        <v>9.3000000000000007</v>
      </c>
    </row>
    <row r="920" spans="2:21" ht="21" customHeight="1" x14ac:dyDescent="0.3">
      <c r="B920" s="5" t="s">
        <v>951</v>
      </c>
      <c r="C920" s="5" t="s">
        <v>16</v>
      </c>
      <c r="D920" s="5" t="s">
        <v>17</v>
      </c>
      <c r="E920" s="5" t="s">
        <v>1035</v>
      </c>
      <c r="F920" s="5" t="s">
        <v>1039</v>
      </c>
      <c r="G920" s="5" t="s">
        <v>25</v>
      </c>
      <c r="H920" s="5" t="s">
        <v>19</v>
      </c>
      <c r="I920" s="5" t="s">
        <v>44</v>
      </c>
      <c r="J920" s="5">
        <v>94.67</v>
      </c>
      <c r="K920" s="5">
        <v>4</v>
      </c>
      <c r="L920" s="5">
        <v>18.934000000000001</v>
      </c>
      <c r="M920" s="5">
        <v>397.61399999999998</v>
      </c>
      <c r="N920" s="6">
        <v>43772</v>
      </c>
      <c r="O920" s="7">
        <v>0.50277777777777777</v>
      </c>
      <c r="P920" s="5" t="s">
        <v>27</v>
      </c>
      <c r="Q920" s="5">
        <v>378.68</v>
      </c>
      <c r="R920" s="16">
        <f>Table1[[#This Row],[Selling Price]]-10</f>
        <v>368.68</v>
      </c>
      <c r="S920" s="18">
        <f>Table1[[#This Row],[Selling Price]]-Table1[[#This Row],[Cost Price]]</f>
        <v>10</v>
      </c>
      <c r="T920" s="5">
        <v>18.934000000000001</v>
      </c>
      <c r="U920" s="5">
        <v>6.8</v>
      </c>
    </row>
    <row r="921" spans="2:21" ht="21" customHeight="1" x14ac:dyDescent="0.3">
      <c r="B921" s="1" t="s">
        <v>952</v>
      </c>
      <c r="C921" s="1" t="s">
        <v>40</v>
      </c>
      <c r="D921" s="1" t="s">
        <v>41</v>
      </c>
      <c r="E921" s="1" t="s">
        <v>1037</v>
      </c>
      <c r="F921" s="1" t="s">
        <v>1039</v>
      </c>
      <c r="G921" s="1" t="s">
        <v>25</v>
      </c>
      <c r="H921" s="1" t="s">
        <v>29</v>
      </c>
      <c r="I921" s="1" t="s">
        <v>30</v>
      </c>
      <c r="J921" s="1">
        <v>68.97</v>
      </c>
      <c r="K921" s="1">
        <v>3</v>
      </c>
      <c r="L921" s="1">
        <v>10.345499999999999</v>
      </c>
      <c r="M921" s="1">
        <v>217.25550000000001</v>
      </c>
      <c r="N921" s="2">
        <v>43518</v>
      </c>
      <c r="O921" s="3">
        <v>0.47638888888888892</v>
      </c>
      <c r="P921" s="1" t="s">
        <v>21</v>
      </c>
      <c r="Q921" s="1">
        <v>206.91</v>
      </c>
      <c r="R921" s="15">
        <f>Table1[[#This Row],[Selling Price]]-10</f>
        <v>196.91</v>
      </c>
      <c r="S921" s="17">
        <f>Table1[[#This Row],[Selling Price]]-Table1[[#This Row],[Cost Price]]</f>
        <v>10</v>
      </c>
      <c r="T921" s="1">
        <v>10.345499999999999</v>
      </c>
      <c r="U921" s="1">
        <v>8.6999999999999993</v>
      </c>
    </row>
    <row r="922" spans="2:21" ht="21" customHeight="1" x14ac:dyDescent="0.3">
      <c r="B922" s="5" t="s">
        <v>953</v>
      </c>
      <c r="C922" s="5" t="s">
        <v>40</v>
      </c>
      <c r="D922" s="5" t="s">
        <v>41</v>
      </c>
      <c r="E922" s="5" t="s">
        <v>1037</v>
      </c>
      <c r="F922" s="5" t="s">
        <v>1039</v>
      </c>
      <c r="G922" s="5" t="s">
        <v>18</v>
      </c>
      <c r="H922" s="5" t="s">
        <v>19</v>
      </c>
      <c r="I922" s="5" t="s">
        <v>26</v>
      </c>
      <c r="J922" s="5">
        <v>26.26</v>
      </c>
      <c r="K922" s="5">
        <v>3</v>
      </c>
      <c r="L922" s="5">
        <v>3.9390000000000001</v>
      </c>
      <c r="M922" s="5">
        <v>82.718999999999994</v>
      </c>
      <c r="N922" s="6">
        <v>43499</v>
      </c>
      <c r="O922" s="7">
        <v>0.52500000000000002</v>
      </c>
      <c r="P922" s="5" t="s">
        <v>21</v>
      </c>
      <c r="Q922" s="5">
        <v>78.78</v>
      </c>
      <c r="R922" s="16">
        <f>Table1[[#This Row],[Selling Price]]-10</f>
        <v>68.78</v>
      </c>
      <c r="S922" s="18">
        <f>Table1[[#This Row],[Selling Price]]-Table1[[#This Row],[Cost Price]]</f>
        <v>10</v>
      </c>
      <c r="T922" s="5">
        <v>3.9390000000000001</v>
      </c>
      <c r="U922" s="5">
        <v>6.3</v>
      </c>
    </row>
    <row r="923" spans="2:21" ht="21" customHeight="1" x14ac:dyDescent="0.3">
      <c r="B923" s="1" t="s">
        <v>954</v>
      </c>
      <c r="C923" s="1" t="s">
        <v>23</v>
      </c>
      <c r="D923" s="1" t="s">
        <v>24</v>
      </c>
      <c r="E923" s="1" t="s">
        <v>1036</v>
      </c>
      <c r="F923" s="1" t="s">
        <v>1040</v>
      </c>
      <c r="G923" s="1" t="s">
        <v>18</v>
      </c>
      <c r="H923" s="1" t="s">
        <v>19</v>
      </c>
      <c r="I923" s="1" t="s">
        <v>30</v>
      </c>
      <c r="J923" s="1">
        <v>35.79</v>
      </c>
      <c r="K923" s="1">
        <v>9</v>
      </c>
      <c r="L923" s="1">
        <v>16.105499999999999</v>
      </c>
      <c r="M923" s="1">
        <v>338.21550000000002</v>
      </c>
      <c r="N923" s="2">
        <v>43741</v>
      </c>
      <c r="O923" s="3">
        <v>0.62916666666666665</v>
      </c>
      <c r="P923" s="1" t="s">
        <v>31</v>
      </c>
      <c r="Q923" s="1">
        <v>322.11</v>
      </c>
      <c r="R923" s="15">
        <f>Table1[[#This Row],[Selling Price]]-10</f>
        <v>312.11</v>
      </c>
      <c r="S923" s="17">
        <f>Table1[[#This Row],[Selling Price]]-Table1[[#This Row],[Cost Price]]</f>
        <v>10</v>
      </c>
      <c r="T923" s="1">
        <v>16.105499999999999</v>
      </c>
      <c r="U923" s="1">
        <v>5.0999999999999996</v>
      </c>
    </row>
    <row r="924" spans="2:21" ht="21" customHeight="1" x14ac:dyDescent="0.3">
      <c r="B924" s="5" t="s">
        <v>955</v>
      </c>
      <c r="C924" s="5" t="s">
        <v>40</v>
      </c>
      <c r="D924" s="5" t="s">
        <v>41</v>
      </c>
      <c r="E924" s="5" t="s">
        <v>1037</v>
      </c>
      <c r="F924" s="5" t="s">
        <v>1039</v>
      </c>
      <c r="G924" s="5" t="s">
        <v>25</v>
      </c>
      <c r="H924" s="5" t="s">
        <v>19</v>
      </c>
      <c r="I924" s="5" t="s">
        <v>30</v>
      </c>
      <c r="J924" s="5">
        <v>16.37</v>
      </c>
      <c r="K924" s="5">
        <v>6</v>
      </c>
      <c r="L924" s="5">
        <v>4.9109999999999996</v>
      </c>
      <c r="M924" s="5">
        <v>103.131</v>
      </c>
      <c r="N924" s="6">
        <v>43679</v>
      </c>
      <c r="O924" s="7">
        <v>0.45694444444444443</v>
      </c>
      <c r="P924" s="5" t="s">
        <v>27</v>
      </c>
      <c r="Q924" s="5">
        <v>98.22</v>
      </c>
      <c r="R924" s="16">
        <f>Table1[[#This Row],[Selling Price]]-10</f>
        <v>88.22</v>
      </c>
      <c r="S924" s="18">
        <f>Table1[[#This Row],[Selling Price]]-Table1[[#This Row],[Cost Price]]</f>
        <v>10</v>
      </c>
      <c r="T924" s="5">
        <v>4.9109999999999996</v>
      </c>
      <c r="U924" s="5">
        <v>7</v>
      </c>
    </row>
    <row r="925" spans="2:21" ht="21" customHeight="1" x14ac:dyDescent="0.3">
      <c r="B925" s="1" t="s">
        <v>956</v>
      </c>
      <c r="C925" s="1" t="s">
        <v>23</v>
      </c>
      <c r="D925" s="1" t="s">
        <v>24</v>
      </c>
      <c r="E925" s="1" t="s">
        <v>1036</v>
      </c>
      <c r="F925" s="1" t="s">
        <v>1040</v>
      </c>
      <c r="G925" s="1" t="s">
        <v>18</v>
      </c>
      <c r="H925" s="1" t="s">
        <v>19</v>
      </c>
      <c r="I925" s="1" t="s">
        <v>30</v>
      </c>
      <c r="J925" s="1">
        <v>12.73</v>
      </c>
      <c r="K925" s="1">
        <v>2</v>
      </c>
      <c r="L925" s="1">
        <v>1.2729999999999999</v>
      </c>
      <c r="M925" s="1">
        <v>26.733000000000001</v>
      </c>
      <c r="N925" s="2">
        <v>43518</v>
      </c>
      <c r="O925" s="3">
        <v>0.50694444444444442</v>
      </c>
      <c r="P925" s="1" t="s">
        <v>31</v>
      </c>
      <c r="Q925" s="1">
        <v>25.46</v>
      </c>
      <c r="R925" s="15">
        <f>Table1[[#This Row],[Selling Price]]-10</f>
        <v>15.46</v>
      </c>
      <c r="S925" s="17">
        <f>Table1[[#This Row],[Selling Price]]-Table1[[#This Row],[Cost Price]]</f>
        <v>10</v>
      </c>
      <c r="T925" s="1">
        <v>1.2729999999999999</v>
      </c>
      <c r="U925" s="1">
        <v>5.2</v>
      </c>
    </row>
    <row r="926" spans="2:21" ht="21" customHeight="1" x14ac:dyDescent="0.3">
      <c r="B926" s="5" t="s">
        <v>957</v>
      </c>
      <c r="C926" s="5" t="s">
        <v>23</v>
      </c>
      <c r="D926" s="5" t="s">
        <v>24</v>
      </c>
      <c r="E926" s="5" t="s">
        <v>1036</v>
      </c>
      <c r="F926" s="5" t="s">
        <v>1040</v>
      </c>
      <c r="G926" s="5" t="s">
        <v>25</v>
      </c>
      <c r="H926" s="5" t="s">
        <v>19</v>
      </c>
      <c r="I926" s="5" t="s">
        <v>34</v>
      </c>
      <c r="J926" s="5">
        <v>83.14</v>
      </c>
      <c r="K926" s="5">
        <v>7</v>
      </c>
      <c r="L926" s="5">
        <v>29.099</v>
      </c>
      <c r="M926" s="5">
        <v>611.07899999999995</v>
      </c>
      <c r="N926" s="6">
        <v>43739</v>
      </c>
      <c r="O926" s="7">
        <v>0.4381944444444445</v>
      </c>
      <c r="P926" s="5" t="s">
        <v>31</v>
      </c>
      <c r="Q926" s="5">
        <v>581.98</v>
      </c>
      <c r="R926" s="16">
        <f>Table1[[#This Row],[Selling Price]]-10</f>
        <v>571.98</v>
      </c>
      <c r="S926" s="18">
        <f>Table1[[#This Row],[Selling Price]]-Table1[[#This Row],[Cost Price]]</f>
        <v>10</v>
      </c>
      <c r="T926" s="5">
        <v>29.099</v>
      </c>
      <c r="U926" s="5">
        <v>6.6</v>
      </c>
    </row>
    <row r="927" spans="2:21" ht="21" customHeight="1" x14ac:dyDescent="0.3">
      <c r="B927" s="1" t="s">
        <v>958</v>
      </c>
      <c r="C927" s="1" t="s">
        <v>23</v>
      </c>
      <c r="D927" s="1" t="s">
        <v>24</v>
      </c>
      <c r="E927" s="1" t="s">
        <v>1036</v>
      </c>
      <c r="F927" s="1" t="s">
        <v>1040</v>
      </c>
      <c r="G927" s="1" t="s">
        <v>18</v>
      </c>
      <c r="H927" s="1" t="s">
        <v>19</v>
      </c>
      <c r="I927" s="1" t="s">
        <v>34</v>
      </c>
      <c r="J927" s="1">
        <v>35.22</v>
      </c>
      <c r="K927" s="1">
        <v>6</v>
      </c>
      <c r="L927" s="1">
        <v>10.566000000000001</v>
      </c>
      <c r="M927" s="1">
        <v>221.886</v>
      </c>
      <c r="N927" s="2">
        <v>43538</v>
      </c>
      <c r="O927" s="3">
        <v>0.5756944444444444</v>
      </c>
      <c r="P927" s="1" t="s">
        <v>21</v>
      </c>
      <c r="Q927" s="1">
        <v>211.32</v>
      </c>
      <c r="R927" s="15">
        <f>Table1[[#This Row],[Selling Price]]-10</f>
        <v>201.32</v>
      </c>
      <c r="S927" s="17">
        <f>Table1[[#This Row],[Selling Price]]-Table1[[#This Row],[Cost Price]]</f>
        <v>10</v>
      </c>
      <c r="T927" s="1">
        <v>10.566000000000001</v>
      </c>
      <c r="U927" s="1">
        <v>6.5</v>
      </c>
    </row>
    <row r="928" spans="2:21" ht="21" customHeight="1" x14ac:dyDescent="0.3">
      <c r="B928" s="5" t="s">
        <v>959</v>
      </c>
      <c r="C928" s="5" t="s">
        <v>40</v>
      </c>
      <c r="D928" s="5" t="s">
        <v>41</v>
      </c>
      <c r="E928" s="5" t="s">
        <v>1037</v>
      </c>
      <c r="F928" s="5" t="s">
        <v>1039</v>
      </c>
      <c r="G928" s="5" t="s">
        <v>25</v>
      </c>
      <c r="H928" s="5" t="s">
        <v>19</v>
      </c>
      <c r="I928" s="5" t="s">
        <v>26</v>
      </c>
      <c r="J928" s="5">
        <v>13.78</v>
      </c>
      <c r="K928" s="5">
        <v>4</v>
      </c>
      <c r="L928" s="5">
        <v>2.7559999999999998</v>
      </c>
      <c r="M928" s="5">
        <v>57.875999999999998</v>
      </c>
      <c r="N928" s="6">
        <v>43739</v>
      </c>
      <c r="O928" s="7">
        <v>0.46527777777777773</v>
      </c>
      <c r="P928" s="5" t="s">
        <v>21</v>
      </c>
      <c r="Q928" s="5">
        <v>55.12</v>
      </c>
      <c r="R928" s="16">
        <f>Table1[[#This Row],[Selling Price]]-10</f>
        <v>45.12</v>
      </c>
      <c r="S928" s="18">
        <f>Table1[[#This Row],[Selling Price]]-Table1[[#This Row],[Cost Price]]</f>
        <v>10</v>
      </c>
      <c r="T928" s="5">
        <v>2.7559999999999998</v>
      </c>
      <c r="U928" s="5">
        <v>9</v>
      </c>
    </row>
    <row r="929" spans="2:21" ht="21" customHeight="1" x14ac:dyDescent="0.3">
      <c r="B929" s="1" t="s">
        <v>960</v>
      </c>
      <c r="C929" s="1" t="s">
        <v>40</v>
      </c>
      <c r="D929" s="1" t="s">
        <v>41</v>
      </c>
      <c r="E929" s="1" t="s">
        <v>1037</v>
      </c>
      <c r="F929" s="1" t="s">
        <v>1039</v>
      </c>
      <c r="G929" s="1" t="s">
        <v>18</v>
      </c>
      <c r="H929" s="1" t="s">
        <v>29</v>
      </c>
      <c r="I929" s="1" t="s">
        <v>34</v>
      </c>
      <c r="J929" s="1">
        <v>88.31</v>
      </c>
      <c r="K929" s="1">
        <v>1</v>
      </c>
      <c r="L929" s="1">
        <v>4.4154999999999998</v>
      </c>
      <c r="M929" s="1">
        <v>92.725499999999997</v>
      </c>
      <c r="N929" s="2">
        <v>43511</v>
      </c>
      <c r="O929" s="3">
        <v>0.73472222222222217</v>
      </c>
      <c r="P929" s="1" t="s">
        <v>31</v>
      </c>
      <c r="Q929" s="1">
        <v>88.31</v>
      </c>
      <c r="R929" s="15">
        <f>Table1[[#This Row],[Selling Price]]-10</f>
        <v>78.31</v>
      </c>
      <c r="S929" s="17">
        <f>Table1[[#This Row],[Selling Price]]-Table1[[#This Row],[Cost Price]]</f>
        <v>10</v>
      </c>
      <c r="T929" s="1">
        <v>4.4154999999999998</v>
      </c>
      <c r="U929" s="1">
        <v>5.2</v>
      </c>
    </row>
    <row r="930" spans="2:21" ht="21" customHeight="1" x14ac:dyDescent="0.3">
      <c r="B930" s="5" t="s">
        <v>961</v>
      </c>
      <c r="C930" s="5" t="s">
        <v>16</v>
      </c>
      <c r="D930" s="5" t="s">
        <v>17</v>
      </c>
      <c r="E930" s="5" t="s">
        <v>1035</v>
      </c>
      <c r="F930" s="5" t="s">
        <v>1039</v>
      </c>
      <c r="G930" s="5" t="s">
        <v>18</v>
      </c>
      <c r="H930" s="5" t="s">
        <v>19</v>
      </c>
      <c r="I930" s="5" t="s">
        <v>20</v>
      </c>
      <c r="J930" s="5">
        <v>39.619999999999997</v>
      </c>
      <c r="K930" s="5">
        <v>9</v>
      </c>
      <c r="L930" s="5">
        <v>17.829000000000001</v>
      </c>
      <c r="M930" s="5">
        <v>374.40899999999999</v>
      </c>
      <c r="N930" s="6">
        <v>43478</v>
      </c>
      <c r="O930" s="7">
        <v>0.74583333333333324</v>
      </c>
      <c r="P930" s="5" t="s">
        <v>31</v>
      </c>
      <c r="Q930" s="5">
        <v>356.58</v>
      </c>
      <c r="R930" s="16">
        <f>Table1[[#This Row],[Selling Price]]-10</f>
        <v>346.58</v>
      </c>
      <c r="S930" s="18">
        <f>Table1[[#This Row],[Selling Price]]-Table1[[#This Row],[Cost Price]]</f>
        <v>10</v>
      </c>
      <c r="T930" s="5">
        <v>17.829000000000001</v>
      </c>
      <c r="U930" s="5">
        <v>6.8</v>
      </c>
    </row>
    <row r="931" spans="2:21" ht="21" customHeight="1" x14ac:dyDescent="0.3">
      <c r="B931" s="1" t="s">
        <v>962</v>
      </c>
      <c r="C931" s="1" t="s">
        <v>40</v>
      </c>
      <c r="D931" s="1" t="s">
        <v>41</v>
      </c>
      <c r="E931" s="1" t="s">
        <v>1037</v>
      </c>
      <c r="F931" s="1" t="s">
        <v>1039</v>
      </c>
      <c r="G931" s="1" t="s">
        <v>25</v>
      </c>
      <c r="H931" s="1" t="s">
        <v>19</v>
      </c>
      <c r="I931" s="1" t="s">
        <v>26</v>
      </c>
      <c r="J931" s="1">
        <v>88.25</v>
      </c>
      <c r="K931" s="1">
        <v>9</v>
      </c>
      <c r="L931" s="1">
        <v>39.712499999999999</v>
      </c>
      <c r="M931" s="1">
        <v>833.96249999999998</v>
      </c>
      <c r="N931" s="2">
        <v>43511</v>
      </c>
      <c r="O931" s="3">
        <v>0.86875000000000002</v>
      </c>
      <c r="P931" s="1" t="s">
        <v>31</v>
      </c>
      <c r="Q931" s="1">
        <v>794.25</v>
      </c>
      <c r="R931" s="15">
        <f>Table1[[#This Row],[Selling Price]]-10</f>
        <v>784.25</v>
      </c>
      <c r="S931" s="17">
        <f>Table1[[#This Row],[Selling Price]]-Table1[[#This Row],[Cost Price]]</f>
        <v>10</v>
      </c>
      <c r="T931" s="1">
        <v>39.712499999999999</v>
      </c>
      <c r="U931" s="1">
        <v>7.6</v>
      </c>
    </row>
    <row r="932" spans="2:21" ht="21" customHeight="1" x14ac:dyDescent="0.3">
      <c r="B932" s="5" t="s">
        <v>963</v>
      </c>
      <c r="C932" s="5" t="s">
        <v>40</v>
      </c>
      <c r="D932" s="5" t="s">
        <v>41</v>
      </c>
      <c r="E932" s="5" t="s">
        <v>1037</v>
      </c>
      <c r="F932" s="5" t="s">
        <v>1039</v>
      </c>
      <c r="G932" s="5" t="s">
        <v>25</v>
      </c>
      <c r="H932" s="5" t="s">
        <v>29</v>
      </c>
      <c r="I932" s="5" t="s">
        <v>34</v>
      </c>
      <c r="J932" s="5">
        <v>25.31</v>
      </c>
      <c r="K932" s="5">
        <v>2</v>
      </c>
      <c r="L932" s="5">
        <v>2.5310000000000001</v>
      </c>
      <c r="M932" s="5">
        <v>53.151000000000003</v>
      </c>
      <c r="N932" s="6">
        <v>43499</v>
      </c>
      <c r="O932" s="7">
        <v>0.80972222222222223</v>
      </c>
      <c r="P932" s="5" t="s">
        <v>21</v>
      </c>
      <c r="Q932" s="5">
        <v>50.62</v>
      </c>
      <c r="R932" s="16">
        <f>Table1[[#This Row],[Selling Price]]-10</f>
        <v>40.619999999999997</v>
      </c>
      <c r="S932" s="18">
        <f>Table1[[#This Row],[Selling Price]]-Table1[[#This Row],[Cost Price]]</f>
        <v>10</v>
      </c>
      <c r="T932" s="5">
        <v>2.5310000000000001</v>
      </c>
      <c r="U932" s="5">
        <v>7.2</v>
      </c>
    </row>
    <row r="933" spans="2:21" ht="21" customHeight="1" x14ac:dyDescent="0.3">
      <c r="B933" s="1" t="s">
        <v>964</v>
      </c>
      <c r="C933" s="1" t="s">
        <v>40</v>
      </c>
      <c r="D933" s="1" t="s">
        <v>41</v>
      </c>
      <c r="E933" s="1" t="s">
        <v>1037</v>
      </c>
      <c r="F933" s="1" t="s">
        <v>1039</v>
      </c>
      <c r="G933" s="1" t="s">
        <v>25</v>
      </c>
      <c r="H933" s="1" t="s">
        <v>29</v>
      </c>
      <c r="I933" s="1" t="s">
        <v>30</v>
      </c>
      <c r="J933" s="1">
        <v>99.92</v>
      </c>
      <c r="K933" s="1">
        <v>6</v>
      </c>
      <c r="L933" s="1">
        <v>29.975999999999999</v>
      </c>
      <c r="M933" s="1">
        <v>629.49599999999998</v>
      </c>
      <c r="N933" s="2">
        <v>43548</v>
      </c>
      <c r="O933" s="3">
        <v>0.56458333333333333</v>
      </c>
      <c r="P933" s="1" t="s">
        <v>21</v>
      </c>
      <c r="Q933" s="1">
        <v>599.52</v>
      </c>
      <c r="R933" s="15">
        <f>Table1[[#This Row],[Selling Price]]-10</f>
        <v>589.52</v>
      </c>
      <c r="S933" s="17">
        <f>Table1[[#This Row],[Selling Price]]-Table1[[#This Row],[Cost Price]]</f>
        <v>10</v>
      </c>
      <c r="T933" s="1">
        <v>29.975999999999999</v>
      </c>
      <c r="U933" s="1">
        <v>7.1</v>
      </c>
    </row>
    <row r="934" spans="2:21" ht="21" customHeight="1" x14ac:dyDescent="0.3">
      <c r="B934" s="5" t="s">
        <v>965</v>
      </c>
      <c r="C934" s="5" t="s">
        <v>23</v>
      </c>
      <c r="D934" s="5" t="s">
        <v>24</v>
      </c>
      <c r="E934" s="5" t="s">
        <v>1036</v>
      </c>
      <c r="F934" s="5" t="s">
        <v>1040</v>
      </c>
      <c r="G934" s="5" t="s">
        <v>18</v>
      </c>
      <c r="H934" s="5" t="s">
        <v>19</v>
      </c>
      <c r="I934" s="5" t="s">
        <v>44</v>
      </c>
      <c r="J934" s="5">
        <v>83.35</v>
      </c>
      <c r="K934" s="5">
        <v>2</v>
      </c>
      <c r="L934" s="5">
        <v>8.3350000000000009</v>
      </c>
      <c r="M934" s="5">
        <v>175.035</v>
      </c>
      <c r="N934" s="6">
        <v>43498</v>
      </c>
      <c r="O934" s="7">
        <v>0.58680555555555558</v>
      </c>
      <c r="P934" s="5" t="s">
        <v>31</v>
      </c>
      <c r="Q934" s="5">
        <v>166.7</v>
      </c>
      <c r="R934" s="16">
        <f>Table1[[#This Row],[Selling Price]]-10</f>
        <v>156.69999999999999</v>
      </c>
      <c r="S934" s="18">
        <f>Table1[[#This Row],[Selling Price]]-Table1[[#This Row],[Cost Price]]</f>
        <v>10</v>
      </c>
      <c r="T934" s="5">
        <v>8.3350000000000009</v>
      </c>
      <c r="U934" s="5">
        <v>9.5</v>
      </c>
    </row>
    <row r="935" spans="2:21" ht="21" customHeight="1" x14ac:dyDescent="0.3">
      <c r="B935" s="1" t="s">
        <v>966</v>
      </c>
      <c r="C935" s="1" t="s">
        <v>16</v>
      </c>
      <c r="D935" s="1" t="s">
        <v>17</v>
      </c>
      <c r="E935" s="1" t="s">
        <v>1035</v>
      </c>
      <c r="F935" s="1" t="s">
        <v>1039</v>
      </c>
      <c r="G935" s="1" t="s">
        <v>25</v>
      </c>
      <c r="H935" s="1" t="s">
        <v>19</v>
      </c>
      <c r="I935" s="1" t="s">
        <v>42</v>
      </c>
      <c r="J935" s="1">
        <v>74.44</v>
      </c>
      <c r="K935" s="1">
        <v>10</v>
      </c>
      <c r="L935" s="1">
        <v>37.22</v>
      </c>
      <c r="M935" s="1">
        <v>781.62</v>
      </c>
      <c r="N935" s="2">
        <v>43523</v>
      </c>
      <c r="O935" s="3">
        <v>0.4861111111111111</v>
      </c>
      <c r="P935" s="1" t="s">
        <v>21</v>
      </c>
      <c r="Q935" s="1">
        <v>744.4</v>
      </c>
      <c r="R935" s="15">
        <f>Table1[[#This Row],[Selling Price]]-10</f>
        <v>734.4</v>
      </c>
      <c r="S935" s="17">
        <f>Table1[[#This Row],[Selling Price]]-Table1[[#This Row],[Cost Price]]</f>
        <v>10</v>
      </c>
      <c r="T935" s="1">
        <v>37.22</v>
      </c>
      <c r="U935" s="1">
        <v>5.0999999999999996</v>
      </c>
    </row>
    <row r="936" spans="2:21" ht="21" customHeight="1" x14ac:dyDescent="0.3">
      <c r="B936" s="5" t="s">
        <v>967</v>
      </c>
      <c r="C936" s="5" t="s">
        <v>23</v>
      </c>
      <c r="D936" s="5" t="s">
        <v>24</v>
      </c>
      <c r="E936" s="5" t="s">
        <v>1036</v>
      </c>
      <c r="F936" s="5" t="s">
        <v>1040</v>
      </c>
      <c r="G936" s="5" t="s">
        <v>25</v>
      </c>
      <c r="H936" s="5" t="s">
        <v>29</v>
      </c>
      <c r="I936" s="5" t="s">
        <v>20</v>
      </c>
      <c r="J936" s="5">
        <v>64.08</v>
      </c>
      <c r="K936" s="5">
        <v>7</v>
      </c>
      <c r="L936" s="5">
        <v>22.428000000000001</v>
      </c>
      <c r="M936" s="5">
        <v>470.988</v>
      </c>
      <c r="N936" s="6">
        <v>43485</v>
      </c>
      <c r="O936" s="7">
        <v>0.51874999999999993</v>
      </c>
      <c r="P936" s="5" t="s">
        <v>21</v>
      </c>
      <c r="Q936" s="5">
        <v>448.56</v>
      </c>
      <c r="R936" s="16">
        <f>Table1[[#This Row],[Selling Price]]-10</f>
        <v>438.56</v>
      </c>
      <c r="S936" s="18">
        <f>Table1[[#This Row],[Selling Price]]-Table1[[#This Row],[Cost Price]]</f>
        <v>10</v>
      </c>
      <c r="T936" s="5">
        <v>22.428000000000001</v>
      </c>
      <c r="U936" s="5">
        <v>7.6</v>
      </c>
    </row>
    <row r="937" spans="2:21" ht="21" customHeight="1" x14ac:dyDescent="0.3">
      <c r="B937" s="1" t="s">
        <v>968</v>
      </c>
      <c r="C937" s="1" t="s">
        <v>40</v>
      </c>
      <c r="D937" s="1" t="s">
        <v>41</v>
      </c>
      <c r="E937" s="1" t="s">
        <v>1037</v>
      </c>
      <c r="F937" s="1" t="s">
        <v>1039</v>
      </c>
      <c r="G937" s="1" t="s">
        <v>25</v>
      </c>
      <c r="H937" s="1" t="s">
        <v>19</v>
      </c>
      <c r="I937" s="1" t="s">
        <v>30</v>
      </c>
      <c r="J937" s="1">
        <v>63.15</v>
      </c>
      <c r="K937" s="1">
        <v>6</v>
      </c>
      <c r="L937" s="1">
        <v>18.945</v>
      </c>
      <c r="M937" s="1">
        <v>397.84500000000003</v>
      </c>
      <c r="N937" s="2">
        <v>43525</v>
      </c>
      <c r="O937" s="3">
        <v>0.85</v>
      </c>
      <c r="P937" s="1" t="s">
        <v>21</v>
      </c>
      <c r="Q937" s="1">
        <v>378.9</v>
      </c>
      <c r="R937" s="15">
        <f>Table1[[#This Row],[Selling Price]]-10</f>
        <v>368.9</v>
      </c>
      <c r="S937" s="17">
        <f>Table1[[#This Row],[Selling Price]]-Table1[[#This Row],[Cost Price]]</f>
        <v>10</v>
      </c>
      <c r="T937" s="1">
        <v>18.945</v>
      </c>
      <c r="U937" s="1">
        <v>9.8000000000000007</v>
      </c>
    </row>
    <row r="938" spans="2:21" ht="21" customHeight="1" x14ac:dyDescent="0.3">
      <c r="B938" s="5" t="s">
        <v>969</v>
      </c>
      <c r="C938" s="5" t="s">
        <v>23</v>
      </c>
      <c r="D938" s="5" t="s">
        <v>24</v>
      </c>
      <c r="E938" s="5" t="s">
        <v>1036</v>
      </c>
      <c r="F938" s="5" t="s">
        <v>1040</v>
      </c>
      <c r="G938" s="5" t="s">
        <v>18</v>
      </c>
      <c r="H938" s="5" t="s">
        <v>29</v>
      </c>
      <c r="I938" s="5" t="s">
        <v>30</v>
      </c>
      <c r="J938" s="5">
        <v>85.72</v>
      </c>
      <c r="K938" s="5">
        <v>3</v>
      </c>
      <c r="L938" s="5">
        <v>12.858000000000001</v>
      </c>
      <c r="M938" s="5">
        <v>270.01799999999997</v>
      </c>
      <c r="N938" s="6">
        <v>43489</v>
      </c>
      <c r="O938" s="7">
        <v>0.87430555555555556</v>
      </c>
      <c r="P938" s="5" t="s">
        <v>21</v>
      </c>
      <c r="Q938" s="5">
        <v>257.16000000000003</v>
      </c>
      <c r="R938" s="16">
        <f>Table1[[#This Row],[Selling Price]]-10</f>
        <v>247.16000000000003</v>
      </c>
      <c r="S938" s="18">
        <f>Table1[[#This Row],[Selling Price]]-Table1[[#This Row],[Cost Price]]</f>
        <v>10</v>
      </c>
      <c r="T938" s="5">
        <v>12.858000000000001</v>
      </c>
      <c r="U938" s="5">
        <v>5.0999999999999996</v>
      </c>
    </row>
    <row r="939" spans="2:21" ht="21" customHeight="1" x14ac:dyDescent="0.3">
      <c r="B939" s="1" t="s">
        <v>970</v>
      </c>
      <c r="C939" s="1" t="s">
        <v>23</v>
      </c>
      <c r="D939" s="1" t="s">
        <v>24</v>
      </c>
      <c r="E939" s="1" t="s">
        <v>1036</v>
      </c>
      <c r="F939" s="1" t="s">
        <v>1040</v>
      </c>
      <c r="G939" s="1" t="s">
        <v>25</v>
      </c>
      <c r="H939" s="1" t="s">
        <v>19</v>
      </c>
      <c r="I939" s="1" t="s">
        <v>20</v>
      </c>
      <c r="J939" s="1">
        <v>78.89</v>
      </c>
      <c r="K939" s="1">
        <v>7</v>
      </c>
      <c r="L939" s="1">
        <v>27.611499999999999</v>
      </c>
      <c r="M939" s="1">
        <v>579.8415</v>
      </c>
      <c r="N939" s="2">
        <v>43586</v>
      </c>
      <c r="O939" s="3">
        <v>0.82500000000000007</v>
      </c>
      <c r="P939" s="1" t="s">
        <v>21</v>
      </c>
      <c r="Q939" s="1">
        <v>552.23</v>
      </c>
      <c r="R939" s="15">
        <f>Table1[[#This Row],[Selling Price]]-10</f>
        <v>542.23</v>
      </c>
      <c r="S939" s="17">
        <f>Table1[[#This Row],[Selling Price]]-Table1[[#This Row],[Cost Price]]</f>
        <v>10</v>
      </c>
      <c r="T939" s="1">
        <v>27.611499999999999</v>
      </c>
      <c r="U939" s="1">
        <v>7.5</v>
      </c>
    </row>
    <row r="940" spans="2:21" ht="21" customHeight="1" x14ac:dyDescent="0.3">
      <c r="B940" s="5" t="s">
        <v>971</v>
      </c>
      <c r="C940" s="5" t="s">
        <v>16</v>
      </c>
      <c r="D940" s="5" t="s">
        <v>17</v>
      </c>
      <c r="E940" s="5" t="s">
        <v>1035</v>
      </c>
      <c r="F940" s="5" t="s">
        <v>1039</v>
      </c>
      <c r="G940" s="5" t="s">
        <v>25</v>
      </c>
      <c r="H940" s="5" t="s">
        <v>19</v>
      </c>
      <c r="I940" s="5" t="s">
        <v>34</v>
      </c>
      <c r="J940" s="5">
        <v>89.48</v>
      </c>
      <c r="K940" s="5">
        <v>5</v>
      </c>
      <c r="L940" s="5">
        <v>22.37</v>
      </c>
      <c r="M940" s="5">
        <v>469.77</v>
      </c>
      <c r="N940" s="6">
        <v>43554</v>
      </c>
      <c r="O940" s="7">
        <v>0.4291666666666667</v>
      </c>
      <c r="P940" s="5" t="s">
        <v>27</v>
      </c>
      <c r="Q940" s="5">
        <v>447.4</v>
      </c>
      <c r="R940" s="16">
        <f>Table1[[#This Row],[Selling Price]]-10</f>
        <v>437.4</v>
      </c>
      <c r="S940" s="18">
        <f>Table1[[#This Row],[Selling Price]]-Table1[[#This Row],[Cost Price]]</f>
        <v>10</v>
      </c>
      <c r="T940" s="5">
        <v>22.37</v>
      </c>
      <c r="U940" s="5">
        <v>7.4</v>
      </c>
    </row>
    <row r="941" spans="2:21" ht="21" customHeight="1" x14ac:dyDescent="0.3">
      <c r="B941" s="1" t="s">
        <v>972</v>
      </c>
      <c r="C941" s="1" t="s">
        <v>16</v>
      </c>
      <c r="D941" s="1" t="s">
        <v>17</v>
      </c>
      <c r="E941" s="1" t="s">
        <v>1035</v>
      </c>
      <c r="F941" s="1" t="s">
        <v>1039</v>
      </c>
      <c r="G941" s="1" t="s">
        <v>18</v>
      </c>
      <c r="H941" s="1" t="s">
        <v>19</v>
      </c>
      <c r="I941" s="1" t="s">
        <v>20</v>
      </c>
      <c r="J941" s="1">
        <v>92.09</v>
      </c>
      <c r="K941" s="1">
        <v>3</v>
      </c>
      <c r="L941" s="1">
        <v>13.813499999999999</v>
      </c>
      <c r="M941" s="1">
        <v>290.08350000000002</v>
      </c>
      <c r="N941" s="2">
        <v>43513</v>
      </c>
      <c r="O941" s="3">
        <v>0.68541666666666667</v>
      </c>
      <c r="P941" s="1" t="s">
        <v>27</v>
      </c>
      <c r="Q941" s="1">
        <v>276.27</v>
      </c>
      <c r="R941" s="15">
        <f>Table1[[#This Row],[Selling Price]]-10</f>
        <v>266.27</v>
      </c>
      <c r="S941" s="17">
        <f>Table1[[#This Row],[Selling Price]]-Table1[[#This Row],[Cost Price]]</f>
        <v>10</v>
      </c>
      <c r="T941" s="1">
        <v>13.813499999999999</v>
      </c>
      <c r="U941" s="1">
        <v>4.2</v>
      </c>
    </row>
    <row r="942" spans="2:21" ht="21" customHeight="1" x14ac:dyDescent="0.3">
      <c r="B942" s="5" t="s">
        <v>973</v>
      </c>
      <c r="C942" s="5" t="s">
        <v>23</v>
      </c>
      <c r="D942" s="5" t="s">
        <v>24</v>
      </c>
      <c r="E942" s="5" t="s">
        <v>1036</v>
      </c>
      <c r="F942" s="5" t="s">
        <v>1040</v>
      </c>
      <c r="G942" s="5" t="s">
        <v>25</v>
      </c>
      <c r="H942" s="5" t="s">
        <v>19</v>
      </c>
      <c r="I942" s="5" t="s">
        <v>42</v>
      </c>
      <c r="J942" s="5">
        <v>57.29</v>
      </c>
      <c r="K942" s="5">
        <v>6</v>
      </c>
      <c r="L942" s="5">
        <v>17.187000000000001</v>
      </c>
      <c r="M942" s="5">
        <v>360.92700000000002</v>
      </c>
      <c r="N942" s="6">
        <v>43545</v>
      </c>
      <c r="O942" s="7">
        <v>0.71111111111111114</v>
      </c>
      <c r="P942" s="5" t="s">
        <v>21</v>
      </c>
      <c r="Q942" s="5">
        <v>343.74</v>
      </c>
      <c r="R942" s="16">
        <f>Table1[[#This Row],[Selling Price]]-10</f>
        <v>333.74</v>
      </c>
      <c r="S942" s="18">
        <f>Table1[[#This Row],[Selling Price]]-Table1[[#This Row],[Cost Price]]</f>
        <v>10</v>
      </c>
      <c r="T942" s="5">
        <v>17.187000000000001</v>
      </c>
      <c r="U942" s="5">
        <v>5.9</v>
      </c>
    </row>
    <row r="943" spans="2:21" ht="21" customHeight="1" x14ac:dyDescent="0.3">
      <c r="B943" s="1" t="s">
        <v>974</v>
      </c>
      <c r="C943" s="1" t="s">
        <v>16</v>
      </c>
      <c r="D943" s="1" t="s">
        <v>17</v>
      </c>
      <c r="E943" s="1" t="s">
        <v>1035</v>
      </c>
      <c r="F943" s="1" t="s">
        <v>1039</v>
      </c>
      <c r="G943" s="1" t="s">
        <v>25</v>
      </c>
      <c r="H943" s="1" t="s">
        <v>29</v>
      </c>
      <c r="I943" s="1" t="s">
        <v>42</v>
      </c>
      <c r="J943" s="1">
        <v>66.52</v>
      </c>
      <c r="K943" s="1">
        <v>4</v>
      </c>
      <c r="L943" s="1">
        <v>13.304</v>
      </c>
      <c r="M943" s="1">
        <v>279.38400000000001</v>
      </c>
      <c r="N943" s="2">
        <v>43499</v>
      </c>
      <c r="O943" s="3">
        <v>0.7597222222222223</v>
      </c>
      <c r="P943" s="1" t="s">
        <v>21</v>
      </c>
      <c r="Q943" s="1">
        <v>266.08</v>
      </c>
      <c r="R943" s="15">
        <f>Table1[[#This Row],[Selling Price]]-10</f>
        <v>256.08</v>
      </c>
      <c r="S943" s="17">
        <f>Table1[[#This Row],[Selling Price]]-Table1[[#This Row],[Cost Price]]</f>
        <v>10</v>
      </c>
      <c r="T943" s="1">
        <v>13.304</v>
      </c>
      <c r="U943" s="1">
        <v>6.9</v>
      </c>
    </row>
    <row r="944" spans="2:21" ht="21" customHeight="1" x14ac:dyDescent="0.3">
      <c r="B944" s="5" t="s">
        <v>975</v>
      </c>
      <c r="C944" s="5" t="s">
        <v>23</v>
      </c>
      <c r="D944" s="5" t="s">
        <v>24</v>
      </c>
      <c r="E944" s="5" t="s">
        <v>1036</v>
      </c>
      <c r="F944" s="5" t="s">
        <v>1040</v>
      </c>
      <c r="G944" s="5" t="s">
        <v>18</v>
      </c>
      <c r="H944" s="5" t="s">
        <v>29</v>
      </c>
      <c r="I944" s="5" t="s">
        <v>44</v>
      </c>
      <c r="J944" s="5">
        <v>99.82</v>
      </c>
      <c r="K944" s="5">
        <v>9</v>
      </c>
      <c r="L944" s="5">
        <v>44.918999999999997</v>
      </c>
      <c r="M944" s="5">
        <v>943.29899999999998</v>
      </c>
      <c r="N944" s="6">
        <v>43551</v>
      </c>
      <c r="O944" s="7">
        <v>0.4465277777777778</v>
      </c>
      <c r="P944" s="5" t="s">
        <v>27</v>
      </c>
      <c r="Q944" s="5">
        <v>898.38</v>
      </c>
      <c r="R944" s="16">
        <f>Table1[[#This Row],[Selling Price]]-10</f>
        <v>888.38</v>
      </c>
      <c r="S944" s="18">
        <f>Table1[[#This Row],[Selling Price]]-Table1[[#This Row],[Cost Price]]</f>
        <v>10</v>
      </c>
      <c r="T944" s="5">
        <v>44.918999999999997</v>
      </c>
      <c r="U944" s="5">
        <v>6.6</v>
      </c>
    </row>
    <row r="945" spans="2:21" ht="21" customHeight="1" x14ac:dyDescent="0.3">
      <c r="B945" s="1" t="s">
        <v>976</v>
      </c>
      <c r="C945" s="1" t="s">
        <v>16</v>
      </c>
      <c r="D945" s="1" t="s">
        <v>17</v>
      </c>
      <c r="E945" s="1" t="s">
        <v>1035</v>
      </c>
      <c r="F945" s="1" t="s">
        <v>1039</v>
      </c>
      <c r="G945" s="1" t="s">
        <v>25</v>
      </c>
      <c r="H945" s="1" t="s">
        <v>19</v>
      </c>
      <c r="I945" s="1" t="s">
        <v>30</v>
      </c>
      <c r="J945" s="1">
        <v>45.68</v>
      </c>
      <c r="K945" s="1">
        <v>10</v>
      </c>
      <c r="L945" s="1">
        <v>22.84</v>
      </c>
      <c r="M945" s="1">
        <v>479.64</v>
      </c>
      <c r="N945" s="2">
        <v>43484</v>
      </c>
      <c r="O945" s="3">
        <v>0.8125</v>
      </c>
      <c r="P945" s="1" t="s">
        <v>21</v>
      </c>
      <c r="Q945" s="1">
        <v>456.8</v>
      </c>
      <c r="R945" s="15">
        <f>Table1[[#This Row],[Selling Price]]-10</f>
        <v>446.8</v>
      </c>
      <c r="S945" s="17">
        <f>Table1[[#This Row],[Selling Price]]-Table1[[#This Row],[Cost Price]]</f>
        <v>10</v>
      </c>
      <c r="T945" s="1">
        <v>22.84</v>
      </c>
      <c r="U945" s="1">
        <v>5.7</v>
      </c>
    </row>
    <row r="946" spans="2:21" ht="21" customHeight="1" x14ac:dyDescent="0.3">
      <c r="B946" s="5" t="s">
        <v>977</v>
      </c>
      <c r="C946" s="5" t="s">
        <v>16</v>
      </c>
      <c r="D946" s="5" t="s">
        <v>17</v>
      </c>
      <c r="E946" s="5" t="s">
        <v>1035</v>
      </c>
      <c r="F946" s="5" t="s">
        <v>1039</v>
      </c>
      <c r="G946" s="5" t="s">
        <v>25</v>
      </c>
      <c r="H946" s="5" t="s">
        <v>29</v>
      </c>
      <c r="I946" s="5" t="s">
        <v>20</v>
      </c>
      <c r="J946" s="5">
        <v>50.79</v>
      </c>
      <c r="K946" s="5">
        <v>5</v>
      </c>
      <c r="L946" s="5">
        <v>12.6975</v>
      </c>
      <c r="M946" s="5">
        <v>266.64749999999998</v>
      </c>
      <c r="N946" s="6">
        <v>43515</v>
      </c>
      <c r="O946" s="7">
        <v>0.62013888888888891</v>
      </c>
      <c r="P946" s="5" t="s">
        <v>31</v>
      </c>
      <c r="Q946" s="5">
        <v>253.95</v>
      </c>
      <c r="R946" s="16">
        <f>Table1[[#This Row],[Selling Price]]-10</f>
        <v>243.95</v>
      </c>
      <c r="S946" s="18">
        <f>Table1[[#This Row],[Selling Price]]-Table1[[#This Row],[Cost Price]]</f>
        <v>10</v>
      </c>
      <c r="T946" s="5">
        <v>12.6975</v>
      </c>
      <c r="U946" s="5">
        <v>5.3</v>
      </c>
    </row>
    <row r="947" spans="2:21" ht="21" customHeight="1" x14ac:dyDescent="0.3">
      <c r="B947" s="1" t="s">
        <v>978</v>
      </c>
      <c r="C947" s="1" t="s">
        <v>16</v>
      </c>
      <c r="D947" s="1" t="s">
        <v>17</v>
      </c>
      <c r="E947" s="1" t="s">
        <v>1035</v>
      </c>
      <c r="F947" s="1" t="s">
        <v>1039</v>
      </c>
      <c r="G947" s="1" t="s">
        <v>18</v>
      </c>
      <c r="H947" s="1" t="s">
        <v>29</v>
      </c>
      <c r="I947" s="1" t="s">
        <v>20</v>
      </c>
      <c r="J947" s="1">
        <v>10.08</v>
      </c>
      <c r="K947" s="1">
        <v>7</v>
      </c>
      <c r="L947" s="1">
        <v>3.528</v>
      </c>
      <c r="M947" s="1">
        <v>74.087999999999994</v>
      </c>
      <c r="N947" s="2">
        <v>43552</v>
      </c>
      <c r="O947" s="3">
        <v>0.84305555555555556</v>
      </c>
      <c r="P947" s="1" t="s">
        <v>27</v>
      </c>
      <c r="Q947" s="1">
        <v>70.56</v>
      </c>
      <c r="R947" s="15">
        <f>Table1[[#This Row],[Selling Price]]-10</f>
        <v>60.56</v>
      </c>
      <c r="S947" s="17">
        <f>Table1[[#This Row],[Selling Price]]-Table1[[#This Row],[Cost Price]]</f>
        <v>10</v>
      </c>
      <c r="T947" s="1">
        <v>3.528</v>
      </c>
      <c r="U947" s="1">
        <v>4.2</v>
      </c>
    </row>
    <row r="948" spans="2:21" ht="21" customHeight="1" x14ac:dyDescent="0.3">
      <c r="B948" s="5" t="s">
        <v>979</v>
      </c>
      <c r="C948" s="5" t="s">
        <v>16</v>
      </c>
      <c r="D948" s="5" t="s">
        <v>17</v>
      </c>
      <c r="E948" s="5" t="s">
        <v>1035</v>
      </c>
      <c r="F948" s="5" t="s">
        <v>1039</v>
      </c>
      <c r="G948" s="5" t="s">
        <v>25</v>
      </c>
      <c r="H948" s="5" t="s">
        <v>19</v>
      </c>
      <c r="I948" s="5" t="s">
        <v>26</v>
      </c>
      <c r="J948" s="5">
        <v>93.88</v>
      </c>
      <c r="K948" s="5">
        <v>7</v>
      </c>
      <c r="L948" s="5">
        <v>32.857999999999997</v>
      </c>
      <c r="M948" s="5">
        <v>690.01800000000003</v>
      </c>
      <c r="N948" s="6">
        <v>43586</v>
      </c>
      <c r="O948" s="7">
        <v>0.49374999999999997</v>
      </c>
      <c r="P948" s="5" t="s">
        <v>31</v>
      </c>
      <c r="Q948" s="5">
        <v>657.16</v>
      </c>
      <c r="R948" s="16">
        <f>Table1[[#This Row],[Selling Price]]-10</f>
        <v>647.16</v>
      </c>
      <c r="S948" s="18">
        <f>Table1[[#This Row],[Selling Price]]-Table1[[#This Row],[Cost Price]]</f>
        <v>10</v>
      </c>
      <c r="T948" s="5">
        <v>32.857999999999997</v>
      </c>
      <c r="U948" s="5">
        <v>7.3</v>
      </c>
    </row>
    <row r="949" spans="2:21" ht="21" customHeight="1" x14ac:dyDescent="0.3">
      <c r="B949" s="1" t="s">
        <v>980</v>
      </c>
      <c r="C949" s="1" t="s">
        <v>23</v>
      </c>
      <c r="D949" s="1" t="s">
        <v>24</v>
      </c>
      <c r="E949" s="1" t="s">
        <v>1036</v>
      </c>
      <c r="F949" s="1" t="s">
        <v>1040</v>
      </c>
      <c r="G949" s="1" t="s">
        <v>18</v>
      </c>
      <c r="H949" s="1" t="s">
        <v>29</v>
      </c>
      <c r="I949" s="1" t="s">
        <v>26</v>
      </c>
      <c r="J949" s="1">
        <v>84.25</v>
      </c>
      <c r="K949" s="1">
        <v>2</v>
      </c>
      <c r="L949" s="1">
        <v>8.4250000000000007</v>
      </c>
      <c r="M949" s="1">
        <v>176.92500000000001</v>
      </c>
      <c r="N949" s="2">
        <v>43550</v>
      </c>
      <c r="O949" s="3">
        <v>0.59236111111111112</v>
      </c>
      <c r="P949" s="1" t="s">
        <v>31</v>
      </c>
      <c r="Q949" s="1">
        <v>168.5</v>
      </c>
      <c r="R949" s="15">
        <f>Table1[[#This Row],[Selling Price]]-10</f>
        <v>158.5</v>
      </c>
      <c r="S949" s="17">
        <f>Table1[[#This Row],[Selling Price]]-Table1[[#This Row],[Cost Price]]</f>
        <v>10</v>
      </c>
      <c r="T949" s="1">
        <v>8.4250000000000007</v>
      </c>
      <c r="U949" s="1">
        <v>5.3</v>
      </c>
    </row>
    <row r="950" spans="2:21" ht="21" customHeight="1" x14ac:dyDescent="0.3">
      <c r="B950" s="5" t="s">
        <v>981</v>
      </c>
      <c r="C950" s="5" t="s">
        <v>40</v>
      </c>
      <c r="D950" s="5" t="s">
        <v>41</v>
      </c>
      <c r="E950" s="5" t="s">
        <v>1037</v>
      </c>
      <c r="F950" s="5" t="s">
        <v>1039</v>
      </c>
      <c r="G950" s="5" t="s">
        <v>18</v>
      </c>
      <c r="H950" s="5" t="s">
        <v>29</v>
      </c>
      <c r="I950" s="5" t="s">
        <v>44</v>
      </c>
      <c r="J950" s="5">
        <v>53.78</v>
      </c>
      <c r="K950" s="5">
        <v>1</v>
      </c>
      <c r="L950" s="5">
        <v>2.6890000000000001</v>
      </c>
      <c r="M950" s="5">
        <v>56.469000000000001</v>
      </c>
      <c r="N950" s="6">
        <v>43526</v>
      </c>
      <c r="O950" s="7">
        <v>0.84236111111111101</v>
      </c>
      <c r="P950" s="5" t="s">
        <v>21</v>
      </c>
      <c r="Q950" s="5">
        <v>53.78</v>
      </c>
      <c r="R950" s="16">
        <f>Table1[[#This Row],[Selling Price]]-10</f>
        <v>43.78</v>
      </c>
      <c r="S950" s="18">
        <f>Table1[[#This Row],[Selling Price]]-Table1[[#This Row],[Cost Price]]</f>
        <v>10</v>
      </c>
      <c r="T950" s="5">
        <v>2.6890000000000001</v>
      </c>
      <c r="U950" s="5">
        <v>4.7</v>
      </c>
    </row>
    <row r="951" spans="2:21" ht="21" customHeight="1" x14ac:dyDescent="0.3">
      <c r="B951" s="1" t="s">
        <v>982</v>
      </c>
      <c r="C951" s="1" t="s">
        <v>23</v>
      </c>
      <c r="D951" s="1" t="s">
        <v>24</v>
      </c>
      <c r="E951" s="1" t="s">
        <v>1036</v>
      </c>
      <c r="F951" s="1" t="s">
        <v>1040</v>
      </c>
      <c r="G951" s="1" t="s">
        <v>18</v>
      </c>
      <c r="H951" s="1" t="s">
        <v>29</v>
      </c>
      <c r="I951" s="1" t="s">
        <v>30</v>
      </c>
      <c r="J951" s="1">
        <v>35.81</v>
      </c>
      <c r="K951" s="1">
        <v>5</v>
      </c>
      <c r="L951" s="1">
        <v>8.9525000000000006</v>
      </c>
      <c r="M951" s="1">
        <v>188.0025</v>
      </c>
      <c r="N951" s="2">
        <v>43618</v>
      </c>
      <c r="O951" s="3">
        <v>0.78055555555555556</v>
      </c>
      <c r="P951" s="1" t="s">
        <v>21</v>
      </c>
      <c r="Q951" s="1">
        <v>179.05</v>
      </c>
      <c r="R951" s="15">
        <f>Table1[[#This Row],[Selling Price]]-10</f>
        <v>169.05</v>
      </c>
      <c r="S951" s="17">
        <f>Table1[[#This Row],[Selling Price]]-Table1[[#This Row],[Cost Price]]</f>
        <v>10</v>
      </c>
      <c r="T951" s="1">
        <v>8.9525000000000006</v>
      </c>
      <c r="U951" s="1">
        <v>7.9</v>
      </c>
    </row>
    <row r="952" spans="2:21" ht="21" customHeight="1" x14ac:dyDescent="0.3">
      <c r="B952" s="5" t="s">
        <v>983</v>
      </c>
      <c r="C952" s="5" t="s">
        <v>40</v>
      </c>
      <c r="D952" s="5" t="s">
        <v>41</v>
      </c>
      <c r="E952" s="5" t="s">
        <v>1037</v>
      </c>
      <c r="F952" s="5" t="s">
        <v>1039</v>
      </c>
      <c r="G952" s="5" t="s">
        <v>25</v>
      </c>
      <c r="H952" s="5" t="s">
        <v>19</v>
      </c>
      <c r="I952" s="5" t="s">
        <v>42</v>
      </c>
      <c r="J952" s="5">
        <v>26.43</v>
      </c>
      <c r="K952" s="5">
        <v>8</v>
      </c>
      <c r="L952" s="5">
        <v>10.571999999999999</v>
      </c>
      <c r="M952" s="5">
        <v>222.012</v>
      </c>
      <c r="N952" s="6">
        <v>43520</v>
      </c>
      <c r="O952" s="7">
        <v>0.60138888888888886</v>
      </c>
      <c r="P952" s="5" t="s">
        <v>21</v>
      </c>
      <c r="Q952" s="5">
        <v>211.44</v>
      </c>
      <c r="R952" s="16">
        <f>Table1[[#This Row],[Selling Price]]-10</f>
        <v>201.44</v>
      </c>
      <c r="S952" s="18">
        <f>Table1[[#This Row],[Selling Price]]-Table1[[#This Row],[Cost Price]]</f>
        <v>10</v>
      </c>
      <c r="T952" s="5">
        <v>10.571999999999999</v>
      </c>
      <c r="U952" s="5">
        <v>8.9</v>
      </c>
    </row>
    <row r="953" spans="2:21" ht="21" customHeight="1" x14ac:dyDescent="0.3">
      <c r="B953" s="1" t="s">
        <v>984</v>
      </c>
      <c r="C953" s="1" t="s">
        <v>40</v>
      </c>
      <c r="D953" s="1" t="s">
        <v>41</v>
      </c>
      <c r="E953" s="1" t="s">
        <v>1037</v>
      </c>
      <c r="F953" s="1" t="s">
        <v>1039</v>
      </c>
      <c r="G953" s="1" t="s">
        <v>18</v>
      </c>
      <c r="H953" s="1" t="s">
        <v>29</v>
      </c>
      <c r="I953" s="1" t="s">
        <v>20</v>
      </c>
      <c r="J953" s="1">
        <v>39.909999999999997</v>
      </c>
      <c r="K953" s="1">
        <v>3</v>
      </c>
      <c r="L953" s="1">
        <v>5.9865000000000004</v>
      </c>
      <c r="M953" s="1">
        <v>125.7165</v>
      </c>
      <c r="N953" s="2">
        <v>43517</v>
      </c>
      <c r="O953" s="3">
        <v>0.52777777777777779</v>
      </c>
      <c r="P953" s="1" t="s">
        <v>21</v>
      </c>
      <c r="Q953" s="1">
        <v>119.73</v>
      </c>
      <c r="R953" s="15">
        <f>Table1[[#This Row],[Selling Price]]-10</f>
        <v>109.73</v>
      </c>
      <c r="S953" s="17">
        <f>Table1[[#This Row],[Selling Price]]-Table1[[#This Row],[Cost Price]]</f>
        <v>10</v>
      </c>
      <c r="T953" s="1">
        <v>5.9865000000000004</v>
      </c>
      <c r="U953" s="1">
        <v>9.3000000000000007</v>
      </c>
    </row>
    <row r="954" spans="2:21" ht="21" customHeight="1" x14ac:dyDescent="0.3">
      <c r="B954" s="5" t="s">
        <v>985</v>
      </c>
      <c r="C954" s="5" t="s">
        <v>40</v>
      </c>
      <c r="D954" s="5" t="s">
        <v>41</v>
      </c>
      <c r="E954" s="5" t="s">
        <v>1037</v>
      </c>
      <c r="F954" s="5" t="s">
        <v>1039</v>
      </c>
      <c r="G954" s="5" t="s">
        <v>18</v>
      </c>
      <c r="H954" s="5" t="s">
        <v>19</v>
      </c>
      <c r="I954" s="5" t="s">
        <v>30</v>
      </c>
      <c r="J954" s="5">
        <v>21.9</v>
      </c>
      <c r="K954" s="5">
        <v>3</v>
      </c>
      <c r="L954" s="5">
        <v>3.2850000000000001</v>
      </c>
      <c r="M954" s="5">
        <v>68.984999999999999</v>
      </c>
      <c r="N954" s="6">
        <v>43709</v>
      </c>
      <c r="O954" s="7">
        <v>0.77986111111111101</v>
      </c>
      <c r="P954" s="5" t="s">
        <v>21</v>
      </c>
      <c r="Q954" s="5">
        <v>65.7</v>
      </c>
      <c r="R954" s="16">
        <f>Table1[[#This Row],[Selling Price]]-10</f>
        <v>55.7</v>
      </c>
      <c r="S954" s="18">
        <f>Table1[[#This Row],[Selling Price]]-Table1[[#This Row],[Cost Price]]</f>
        <v>10</v>
      </c>
      <c r="T954" s="5">
        <v>3.2850000000000001</v>
      </c>
      <c r="U954" s="5">
        <v>4.7</v>
      </c>
    </row>
    <row r="955" spans="2:21" ht="21" customHeight="1" x14ac:dyDescent="0.3">
      <c r="B955" s="1" t="s">
        <v>986</v>
      </c>
      <c r="C955" s="1" t="s">
        <v>40</v>
      </c>
      <c r="D955" s="1" t="s">
        <v>41</v>
      </c>
      <c r="E955" s="1" t="s">
        <v>1037</v>
      </c>
      <c r="F955" s="1" t="s">
        <v>1039</v>
      </c>
      <c r="G955" s="1" t="s">
        <v>18</v>
      </c>
      <c r="H955" s="1" t="s">
        <v>19</v>
      </c>
      <c r="I955" s="1" t="s">
        <v>42</v>
      </c>
      <c r="J955" s="1">
        <v>62.85</v>
      </c>
      <c r="K955" s="1">
        <v>4</v>
      </c>
      <c r="L955" s="1">
        <v>12.57</v>
      </c>
      <c r="M955" s="1">
        <v>263.97000000000003</v>
      </c>
      <c r="N955" s="2">
        <v>43521</v>
      </c>
      <c r="O955" s="3">
        <v>0.55694444444444446</v>
      </c>
      <c r="P955" s="1" t="s">
        <v>21</v>
      </c>
      <c r="Q955" s="1">
        <v>251.4</v>
      </c>
      <c r="R955" s="15">
        <f>Table1[[#This Row],[Selling Price]]-10</f>
        <v>241.4</v>
      </c>
      <c r="S955" s="17">
        <f>Table1[[#This Row],[Selling Price]]-Table1[[#This Row],[Cost Price]]</f>
        <v>10</v>
      </c>
      <c r="T955" s="1">
        <v>12.57</v>
      </c>
      <c r="U955" s="1">
        <v>8.6999999999999993</v>
      </c>
    </row>
    <row r="956" spans="2:21" ht="21" customHeight="1" x14ac:dyDescent="0.3">
      <c r="B956" s="5" t="s">
        <v>987</v>
      </c>
      <c r="C956" s="5" t="s">
        <v>23</v>
      </c>
      <c r="D956" s="5" t="s">
        <v>24</v>
      </c>
      <c r="E956" s="5" t="s">
        <v>1036</v>
      </c>
      <c r="F956" s="5" t="s">
        <v>1040</v>
      </c>
      <c r="G956" s="5" t="s">
        <v>18</v>
      </c>
      <c r="H956" s="5" t="s">
        <v>19</v>
      </c>
      <c r="I956" s="5" t="s">
        <v>42</v>
      </c>
      <c r="J956" s="5">
        <v>21.04</v>
      </c>
      <c r="K956" s="5">
        <v>4</v>
      </c>
      <c r="L956" s="5">
        <v>4.2080000000000002</v>
      </c>
      <c r="M956" s="5">
        <v>88.367999999999995</v>
      </c>
      <c r="N956" s="6">
        <v>43478</v>
      </c>
      <c r="O956" s="7">
        <v>0.58194444444444449</v>
      </c>
      <c r="P956" s="5" t="s">
        <v>27</v>
      </c>
      <c r="Q956" s="5">
        <v>84.16</v>
      </c>
      <c r="R956" s="16">
        <f>Table1[[#This Row],[Selling Price]]-10</f>
        <v>74.16</v>
      </c>
      <c r="S956" s="18">
        <f>Table1[[#This Row],[Selling Price]]-Table1[[#This Row],[Cost Price]]</f>
        <v>10</v>
      </c>
      <c r="T956" s="5">
        <v>4.2080000000000002</v>
      </c>
      <c r="U956" s="5">
        <v>7.6</v>
      </c>
    </row>
    <row r="957" spans="2:21" ht="21" customHeight="1" x14ac:dyDescent="0.3">
      <c r="B957" s="1" t="s">
        <v>988</v>
      </c>
      <c r="C957" s="1" t="s">
        <v>40</v>
      </c>
      <c r="D957" s="1" t="s">
        <v>41</v>
      </c>
      <c r="E957" s="1" t="s">
        <v>1037</v>
      </c>
      <c r="F957" s="1" t="s">
        <v>1039</v>
      </c>
      <c r="G957" s="1" t="s">
        <v>18</v>
      </c>
      <c r="H957" s="1" t="s">
        <v>29</v>
      </c>
      <c r="I957" s="1" t="s">
        <v>30</v>
      </c>
      <c r="J957" s="1">
        <v>65.91</v>
      </c>
      <c r="K957" s="1">
        <v>6</v>
      </c>
      <c r="L957" s="1">
        <v>19.773</v>
      </c>
      <c r="M957" s="1">
        <v>415.233</v>
      </c>
      <c r="N957" s="2">
        <v>43710</v>
      </c>
      <c r="O957" s="3">
        <v>0.48958333333333331</v>
      </c>
      <c r="P957" s="1" t="s">
        <v>27</v>
      </c>
      <c r="Q957" s="1">
        <v>395.46</v>
      </c>
      <c r="R957" s="15">
        <f>Table1[[#This Row],[Selling Price]]-10</f>
        <v>385.46</v>
      </c>
      <c r="S957" s="17">
        <f>Table1[[#This Row],[Selling Price]]-Table1[[#This Row],[Cost Price]]</f>
        <v>10</v>
      </c>
      <c r="T957" s="1">
        <v>19.773</v>
      </c>
      <c r="U957" s="1">
        <v>5.7</v>
      </c>
    </row>
    <row r="958" spans="2:21" ht="21" customHeight="1" x14ac:dyDescent="0.3">
      <c r="B958" s="5" t="s">
        <v>989</v>
      </c>
      <c r="C958" s="5" t="s">
        <v>16</v>
      </c>
      <c r="D958" s="5" t="s">
        <v>17</v>
      </c>
      <c r="E958" s="5" t="s">
        <v>1035</v>
      </c>
      <c r="F958" s="5" t="s">
        <v>1039</v>
      </c>
      <c r="G958" s="5" t="s">
        <v>25</v>
      </c>
      <c r="H958" s="5" t="s">
        <v>19</v>
      </c>
      <c r="I958" s="5" t="s">
        <v>44</v>
      </c>
      <c r="J958" s="5">
        <v>42.57</v>
      </c>
      <c r="K958" s="5">
        <v>7</v>
      </c>
      <c r="L958" s="5">
        <v>14.8995</v>
      </c>
      <c r="M958" s="5">
        <v>312.8895</v>
      </c>
      <c r="N958" s="6">
        <v>43617</v>
      </c>
      <c r="O958" s="7">
        <v>0.49374999999999997</v>
      </c>
      <c r="P958" s="5" t="s">
        <v>27</v>
      </c>
      <c r="Q958" s="5">
        <v>297.99</v>
      </c>
      <c r="R958" s="16">
        <f>Table1[[#This Row],[Selling Price]]-10</f>
        <v>287.99</v>
      </c>
      <c r="S958" s="18">
        <f>Table1[[#This Row],[Selling Price]]-Table1[[#This Row],[Cost Price]]</f>
        <v>10</v>
      </c>
      <c r="T958" s="5">
        <v>14.8995</v>
      </c>
      <c r="U958" s="5">
        <v>6.8</v>
      </c>
    </row>
    <row r="959" spans="2:21" ht="21" customHeight="1" x14ac:dyDescent="0.3">
      <c r="B959" s="1" t="s">
        <v>990</v>
      </c>
      <c r="C959" s="1" t="s">
        <v>23</v>
      </c>
      <c r="D959" s="1" t="s">
        <v>24</v>
      </c>
      <c r="E959" s="1" t="s">
        <v>1036</v>
      </c>
      <c r="F959" s="1" t="s">
        <v>1040</v>
      </c>
      <c r="G959" s="1" t="s">
        <v>18</v>
      </c>
      <c r="H959" s="1" t="s">
        <v>29</v>
      </c>
      <c r="I959" s="1" t="s">
        <v>42</v>
      </c>
      <c r="J959" s="1">
        <v>50.49</v>
      </c>
      <c r="K959" s="1">
        <v>9</v>
      </c>
      <c r="L959" s="1">
        <v>22.720500000000001</v>
      </c>
      <c r="M959" s="1">
        <v>477.13049999999998</v>
      </c>
      <c r="N959" s="2">
        <v>43739</v>
      </c>
      <c r="O959" s="3">
        <v>0.71944444444444444</v>
      </c>
      <c r="P959" s="1" t="s">
        <v>27</v>
      </c>
      <c r="Q959" s="1">
        <v>454.41</v>
      </c>
      <c r="R959" s="15">
        <f>Table1[[#This Row],[Selling Price]]-10</f>
        <v>444.41</v>
      </c>
      <c r="S959" s="17">
        <f>Table1[[#This Row],[Selling Price]]-Table1[[#This Row],[Cost Price]]</f>
        <v>10</v>
      </c>
      <c r="T959" s="1">
        <v>22.720500000000001</v>
      </c>
      <c r="U959" s="1">
        <v>5.4</v>
      </c>
    </row>
    <row r="960" spans="2:21" ht="21" customHeight="1" x14ac:dyDescent="0.3">
      <c r="B960" s="5" t="s">
        <v>991</v>
      </c>
      <c r="C960" s="5" t="s">
        <v>40</v>
      </c>
      <c r="D960" s="5" t="s">
        <v>41</v>
      </c>
      <c r="E960" s="5" t="s">
        <v>1037</v>
      </c>
      <c r="F960" s="5" t="s">
        <v>1039</v>
      </c>
      <c r="G960" s="5" t="s">
        <v>25</v>
      </c>
      <c r="H960" s="5" t="s">
        <v>29</v>
      </c>
      <c r="I960" s="5" t="s">
        <v>26</v>
      </c>
      <c r="J960" s="5">
        <v>46.02</v>
      </c>
      <c r="K960" s="5">
        <v>6</v>
      </c>
      <c r="L960" s="5">
        <v>13.805999999999999</v>
      </c>
      <c r="M960" s="5">
        <v>289.92599999999999</v>
      </c>
      <c r="N960" s="6">
        <v>43648</v>
      </c>
      <c r="O960" s="7">
        <v>0.66319444444444442</v>
      </c>
      <c r="P960" s="5" t="s">
        <v>27</v>
      </c>
      <c r="Q960" s="5">
        <v>276.12</v>
      </c>
      <c r="R960" s="16">
        <f>Table1[[#This Row],[Selling Price]]-10</f>
        <v>266.12</v>
      </c>
      <c r="S960" s="18">
        <f>Table1[[#This Row],[Selling Price]]-Table1[[#This Row],[Cost Price]]</f>
        <v>10</v>
      </c>
      <c r="T960" s="5">
        <v>13.805999999999999</v>
      </c>
      <c r="U960" s="5">
        <v>7.1</v>
      </c>
    </row>
    <row r="961" spans="2:21" ht="21" customHeight="1" x14ac:dyDescent="0.3">
      <c r="B961" s="1" t="s">
        <v>992</v>
      </c>
      <c r="C961" s="1" t="s">
        <v>23</v>
      </c>
      <c r="D961" s="1" t="s">
        <v>24</v>
      </c>
      <c r="E961" s="1" t="s">
        <v>1036</v>
      </c>
      <c r="F961" s="1" t="s">
        <v>1040</v>
      </c>
      <c r="G961" s="1" t="s">
        <v>25</v>
      </c>
      <c r="H961" s="1" t="s">
        <v>19</v>
      </c>
      <c r="I961" s="1" t="s">
        <v>30</v>
      </c>
      <c r="J961" s="1">
        <v>15.8</v>
      </c>
      <c r="K961" s="1">
        <v>10</v>
      </c>
      <c r="L961" s="1">
        <v>7.9</v>
      </c>
      <c r="M961" s="1">
        <v>165.9</v>
      </c>
      <c r="N961" s="2">
        <v>43709</v>
      </c>
      <c r="O961" s="3">
        <v>0.50486111111111109</v>
      </c>
      <c r="P961" s="1" t="s">
        <v>27</v>
      </c>
      <c r="Q961" s="1">
        <v>158</v>
      </c>
      <c r="R961" s="15">
        <f>Table1[[#This Row],[Selling Price]]-10</f>
        <v>148</v>
      </c>
      <c r="S961" s="17">
        <f>Table1[[#This Row],[Selling Price]]-Table1[[#This Row],[Cost Price]]</f>
        <v>10</v>
      </c>
      <c r="T961" s="1">
        <v>7.9</v>
      </c>
      <c r="U961" s="1">
        <v>7.8</v>
      </c>
    </row>
    <row r="962" spans="2:21" ht="21" customHeight="1" x14ac:dyDescent="0.3">
      <c r="B962" s="5" t="s">
        <v>993</v>
      </c>
      <c r="C962" s="5" t="s">
        <v>16</v>
      </c>
      <c r="D962" s="5" t="s">
        <v>17</v>
      </c>
      <c r="E962" s="5" t="s">
        <v>1035</v>
      </c>
      <c r="F962" s="5" t="s">
        <v>1039</v>
      </c>
      <c r="G962" s="5" t="s">
        <v>18</v>
      </c>
      <c r="H962" s="5" t="s">
        <v>19</v>
      </c>
      <c r="I962" s="5" t="s">
        <v>42</v>
      </c>
      <c r="J962" s="5">
        <v>98.66</v>
      </c>
      <c r="K962" s="5">
        <v>9</v>
      </c>
      <c r="L962" s="5">
        <v>44.396999999999998</v>
      </c>
      <c r="M962" s="5">
        <v>932.33699999999999</v>
      </c>
      <c r="N962" s="6">
        <v>43515</v>
      </c>
      <c r="O962" s="7">
        <v>0.62986111111111109</v>
      </c>
      <c r="P962" s="5" t="s">
        <v>27</v>
      </c>
      <c r="Q962" s="5">
        <v>887.94</v>
      </c>
      <c r="R962" s="16">
        <f>Table1[[#This Row],[Selling Price]]-10</f>
        <v>877.94</v>
      </c>
      <c r="S962" s="18">
        <f>Table1[[#This Row],[Selling Price]]-Table1[[#This Row],[Cost Price]]</f>
        <v>10</v>
      </c>
      <c r="T962" s="5">
        <v>44.396999999999998</v>
      </c>
      <c r="U962" s="5">
        <v>8.4</v>
      </c>
    </row>
    <row r="963" spans="2:21" ht="21" customHeight="1" x14ac:dyDescent="0.3">
      <c r="B963" s="1" t="s">
        <v>994</v>
      </c>
      <c r="C963" s="1" t="s">
        <v>23</v>
      </c>
      <c r="D963" s="1" t="s">
        <v>24</v>
      </c>
      <c r="E963" s="1" t="s">
        <v>1036</v>
      </c>
      <c r="F963" s="1" t="s">
        <v>1040</v>
      </c>
      <c r="G963" s="1" t="s">
        <v>18</v>
      </c>
      <c r="H963" s="1" t="s">
        <v>29</v>
      </c>
      <c r="I963" s="1" t="s">
        <v>44</v>
      </c>
      <c r="J963" s="1">
        <v>91.98</v>
      </c>
      <c r="K963" s="1">
        <v>1</v>
      </c>
      <c r="L963" s="1">
        <v>4.5990000000000002</v>
      </c>
      <c r="M963" s="1">
        <v>96.578999999999994</v>
      </c>
      <c r="N963" s="2">
        <v>43542</v>
      </c>
      <c r="O963" s="3">
        <v>0.64513888888888882</v>
      </c>
      <c r="P963" s="1" t="s">
        <v>27</v>
      </c>
      <c r="Q963" s="1">
        <v>91.98</v>
      </c>
      <c r="R963" s="15">
        <f>Table1[[#This Row],[Selling Price]]-10</f>
        <v>81.98</v>
      </c>
      <c r="S963" s="17">
        <f>Table1[[#This Row],[Selling Price]]-Table1[[#This Row],[Cost Price]]</f>
        <v>10</v>
      </c>
      <c r="T963" s="1">
        <v>4.5990000000000002</v>
      </c>
      <c r="U963" s="1">
        <v>9.8000000000000007</v>
      </c>
    </row>
    <row r="964" spans="2:21" ht="21" customHeight="1" x14ac:dyDescent="0.3">
      <c r="B964" s="5" t="s">
        <v>995</v>
      </c>
      <c r="C964" s="5" t="s">
        <v>16</v>
      </c>
      <c r="D964" s="5" t="s">
        <v>17</v>
      </c>
      <c r="E964" s="5" t="s">
        <v>1035</v>
      </c>
      <c r="F964" s="5" t="s">
        <v>1039</v>
      </c>
      <c r="G964" s="5" t="s">
        <v>18</v>
      </c>
      <c r="H964" s="5" t="s">
        <v>29</v>
      </c>
      <c r="I964" s="5" t="s">
        <v>26</v>
      </c>
      <c r="J964" s="5">
        <v>20.89</v>
      </c>
      <c r="K964" s="5">
        <v>2</v>
      </c>
      <c r="L964" s="5">
        <v>2.089</v>
      </c>
      <c r="M964" s="5">
        <v>43.869</v>
      </c>
      <c r="N964" s="6">
        <v>43587</v>
      </c>
      <c r="O964" s="7">
        <v>0.78125</v>
      </c>
      <c r="P964" s="5" t="s">
        <v>27</v>
      </c>
      <c r="Q964" s="5">
        <v>41.78</v>
      </c>
      <c r="R964" s="16">
        <f>Table1[[#This Row],[Selling Price]]-10</f>
        <v>31.78</v>
      </c>
      <c r="S964" s="18">
        <f>Table1[[#This Row],[Selling Price]]-Table1[[#This Row],[Cost Price]]</f>
        <v>10</v>
      </c>
      <c r="T964" s="5">
        <v>2.089</v>
      </c>
      <c r="U964" s="5">
        <v>9.8000000000000007</v>
      </c>
    </row>
    <row r="965" spans="2:21" ht="21" customHeight="1" x14ac:dyDescent="0.3">
      <c r="B965" s="1" t="s">
        <v>996</v>
      </c>
      <c r="C965" s="1" t="s">
        <v>16</v>
      </c>
      <c r="D965" s="1" t="s">
        <v>17</v>
      </c>
      <c r="E965" s="1" t="s">
        <v>1035</v>
      </c>
      <c r="F965" s="1" t="s">
        <v>1039</v>
      </c>
      <c r="G965" s="1" t="s">
        <v>25</v>
      </c>
      <c r="H965" s="1" t="s">
        <v>19</v>
      </c>
      <c r="I965" s="1" t="s">
        <v>44</v>
      </c>
      <c r="J965" s="1">
        <v>15.5</v>
      </c>
      <c r="K965" s="1">
        <v>1</v>
      </c>
      <c r="L965" s="1">
        <v>0.77500000000000002</v>
      </c>
      <c r="M965" s="1">
        <v>16.274999999999999</v>
      </c>
      <c r="N965" s="2">
        <v>43543</v>
      </c>
      <c r="O965" s="3">
        <v>0.64097222222222217</v>
      </c>
      <c r="P965" s="1" t="s">
        <v>31</v>
      </c>
      <c r="Q965" s="1">
        <v>15.5</v>
      </c>
      <c r="R965" s="15">
        <f>Table1[[#This Row],[Selling Price]]-10</f>
        <v>5.5</v>
      </c>
      <c r="S965" s="17">
        <f>Table1[[#This Row],[Selling Price]]-Table1[[#This Row],[Cost Price]]</f>
        <v>10</v>
      </c>
      <c r="T965" s="1">
        <v>0.77500000000000002</v>
      </c>
      <c r="U965" s="1">
        <v>7.4</v>
      </c>
    </row>
    <row r="966" spans="2:21" ht="21" customHeight="1" x14ac:dyDescent="0.3">
      <c r="B966" s="5" t="s">
        <v>997</v>
      </c>
      <c r="C966" s="5" t="s">
        <v>23</v>
      </c>
      <c r="D966" s="5" t="s">
        <v>24</v>
      </c>
      <c r="E966" s="5" t="s">
        <v>1036</v>
      </c>
      <c r="F966" s="5" t="s">
        <v>1040</v>
      </c>
      <c r="G966" s="5" t="s">
        <v>18</v>
      </c>
      <c r="H966" s="5" t="s">
        <v>29</v>
      </c>
      <c r="I966" s="5" t="s">
        <v>26</v>
      </c>
      <c r="J966" s="5">
        <v>96.82</v>
      </c>
      <c r="K966" s="5">
        <v>3</v>
      </c>
      <c r="L966" s="5">
        <v>14.523</v>
      </c>
      <c r="M966" s="5">
        <v>304.983</v>
      </c>
      <c r="N966" s="6">
        <v>43554</v>
      </c>
      <c r="O966" s="7">
        <v>0.85902777777777783</v>
      </c>
      <c r="P966" s="5" t="s">
        <v>27</v>
      </c>
      <c r="Q966" s="5">
        <v>290.45999999999998</v>
      </c>
      <c r="R966" s="16">
        <f>Table1[[#This Row],[Selling Price]]-10</f>
        <v>280.45999999999998</v>
      </c>
      <c r="S966" s="18">
        <f>Table1[[#This Row],[Selling Price]]-Table1[[#This Row],[Cost Price]]</f>
        <v>10</v>
      </c>
      <c r="T966" s="5">
        <v>14.523</v>
      </c>
      <c r="U966" s="5">
        <v>6.7</v>
      </c>
    </row>
    <row r="967" spans="2:21" ht="21" customHeight="1" x14ac:dyDescent="0.3">
      <c r="B967" s="1" t="s">
        <v>998</v>
      </c>
      <c r="C967" s="1" t="s">
        <v>40</v>
      </c>
      <c r="D967" s="1" t="s">
        <v>41</v>
      </c>
      <c r="E967" s="1" t="s">
        <v>1037</v>
      </c>
      <c r="F967" s="1" t="s">
        <v>1039</v>
      </c>
      <c r="G967" s="1" t="s">
        <v>25</v>
      </c>
      <c r="H967" s="1" t="s">
        <v>29</v>
      </c>
      <c r="I967" s="1" t="s">
        <v>42</v>
      </c>
      <c r="J967" s="1">
        <v>33.33</v>
      </c>
      <c r="K967" s="1">
        <v>2</v>
      </c>
      <c r="L967" s="1">
        <v>3.3330000000000002</v>
      </c>
      <c r="M967" s="1">
        <v>69.992999999999995</v>
      </c>
      <c r="N967" s="2">
        <v>43491</v>
      </c>
      <c r="O967" s="3">
        <v>0.6118055555555556</v>
      </c>
      <c r="P967" s="1" t="s">
        <v>31</v>
      </c>
      <c r="Q967" s="1">
        <v>66.66</v>
      </c>
      <c r="R967" s="15">
        <f>Table1[[#This Row],[Selling Price]]-10</f>
        <v>56.66</v>
      </c>
      <c r="S967" s="17">
        <f>Table1[[#This Row],[Selling Price]]-Table1[[#This Row],[Cost Price]]</f>
        <v>10</v>
      </c>
      <c r="T967" s="1">
        <v>3.3330000000000002</v>
      </c>
      <c r="U967" s="1">
        <v>6.4</v>
      </c>
    </row>
    <row r="968" spans="2:21" ht="21" customHeight="1" x14ac:dyDescent="0.3">
      <c r="B968" s="5" t="s">
        <v>999</v>
      </c>
      <c r="C968" s="5" t="s">
        <v>40</v>
      </c>
      <c r="D968" s="5" t="s">
        <v>41</v>
      </c>
      <c r="E968" s="5" t="s">
        <v>1037</v>
      </c>
      <c r="F968" s="5" t="s">
        <v>1039</v>
      </c>
      <c r="G968" s="5" t="s">
        <v>25</v>
      </c>
      <c r="H968" s="5" t="s">
        <v>19</v>
      </c>
      <c r="I968" s="5" t="s">
        <v>26</v>
      </c>
      <c r="J968" s="5">
        <v>38.270000000000003</v>
      </c>
      <c r="K968" s="5">
        <v>2</v>
      </c>
      <c r="L968" s="5">
        <v>3.827</v>
      </c>
      <c r="M968" s="5">
        <v>80.367000000000004</v>
      </c>
      <c r="N968" s="6">
        <v>43499</v>
      </c>
      <c r="O968" s="7">
        <v>0.76250000000000007</v>
      </c>
      <c r="P968" s="5" t="s">
        <v>31</v>
      </c>
      <c r="Q968" s="5">
        <v>76.540000000000006</v>
      </c>
      <c r="R968" s="16">
        <f>Table1[[#This Row],[Selling Price]]-10</f>
        <v>66.540000000000006</v>
      </c>
      <c r="S968" s="18">
        <f>Table1[[#This Row],[Selling Price]]-Table1[[#This Row],[Cost Price]]</f>
        <v>10</v>
      </c>
      <c r="T968" s="5">
        <v>3.827</v>
      </c>
      <c r="U968" s="5">
        <v>5.8</v>
      </c>
    </row>
    <row r="969" spans="2:21" ht="21" customHeight="1" x14ac:dyDescent="0.3">
      <c r="B969" s="1" t="s">
        <v>1000</v>
      </c>
      <c r="C969" s="1" t="s">
        <v>16</v>
      </c>
      <c r="D969" s="1" t="s">
        <v>17</v>
      </c>
      <c r="E969" s="1" t="s">
        <v>1035</v>
      </c>
      <c r="F969" s="1" t="s">
        <v>1039</v>
      </c>
      <c r="G969" s="1" t="s">
        <v>25</v>
      </c>
      <c r="H969" s="1" t="s">
        <v>19</v>
      </c>
      <c r="I969" s="1" t="s">
        <v>30</v>
      </c>
      <c r="J969" s="1">
        <v>33.299999999999997</v>
      </c>
      <c r="K969" s="1">
        <v>9</v>
      </c>
      <c r="L969" s="1">
        <v>14.984999999999999</v>
      </c>
      <c r="M969" s="1">
        <v>314.685</v>
      </c>
      <c r="N969" s="2">
        <v>43558</v>
      </c>
      <c r="O969" s="3">
        <v>0.64374999999999993</v>
      </c>
      <c r="P969" s="1" t="s">
        <v>21</v>
      </c>
      <c r="Q969" s="1">
        <v>299.7</v>
      </c>
      <c r="R969" s="15">
        <f>Table1[[#This Row],[Selling Price]]-10</f>
        <v>289.7</v>
      </c>
      <c r="S969" s="17">
        <f>Table1[[#This Row],[Selling Price]]-Table1[[#This Row],[Cost Price]]</f>
        <v>10</v>
      </c>
      <c r="T969" s="1">
        <v>14.984999999999999</v>
      </c>
      <c r="U969" s="1">
        <v>7.2</v>
      </c>
    </row>
    <row r="970" spans="2:21" ht="21" customHeight="1" x14ac:dyDescent="0.3">
      <c r="B970" s="5" t="s">
        <v>1001</v>
      </c>
      <c r="C970" s="5" t="s">
        <v>16</v>
      </c>
      <c r="D970" s="5" t="s">
        <v>17</v>
      </c>
      <c r="E970" s="5" t="s">
        <v>1035</v>
      </c>
      <c r="F970" s="5" t="s">
        <v>1039</v>
      </c>
      <c r="G970" s="5" t="s">
        <v>18</v>
      </c>
      <c r="H970" s="5" t="s">
        <v>29</v>
      </c>
      <c r="I970" s="5" t="s">
        <v>30</v>
      </c>
      <c r="J970" s="5">
        <v>81.010000000000005</v>
      </c>
      <c r="K970" s="5">
        <v>3</v>
      </c>
      <c r="L970" s="5">
        <v>12.1515</v>
      </c>
      <c r="M970" s="5">
        <v>255.1815</v>
      </c>
      <c r="N970" s="6">
        <v>43478</v>
      </c>
      <c r="O970" s="7">
        <v>0.53819444444444442</v>
      </c>
      <c r="P970" s="5" t="s">
        <v>31</v>
      </c>
      <c r="Q970" s="5">
        <v>243.03</v>
      </c>
      <c r="R970" s="16">
        <f>Table1[[#This Row],[Selling Price]]-10</f>
        <v>233.03</v>
      </c>
      <c r="S970" s="18">
        <f>Table1[[#This Row],[Selling Price]]-Table1[[#This Row],[Cost Price]]</f>
        <v>10</v>
      </c>
      <c r="T970" s="5">
        <v>12.1515</v>
      </c>
      <c r="U970" s="5">
        <v>9.3000000000000007</v>
      </c>
    </row>
    <row r="971" spans="2:21" ht="21" customHeight="1" x14ac:dyDescent="0.3">
      <c r="B971" s="1" t="s">
        <v>1002</v>
      </c>
      <c r="C971" s="1" t="s">
        <v>16</v>
      </c>
      <c r="D971" s="1" t="s">
        <v>17</v>
      </c>
      <c r="E971" s="1" t="s">
        <v>1035</v>
      </c>
      <c r="F971" s="1" t="s">
        <v>1039</v>
      </c>
      <c r="G971" s="1" t="s">
        <v>25</v>
      </c>
      <c r="H971" s="1" t="s">
        <v>19</v>
      </c>
      <c r="I971" s="1" t="s">
        <v>20</v>
      </c>
      <c r="J971" s="1">
        <v>15.8</v>
      </c>
      <c r="K971" s="1">
        <v>3</v>
      </c>
      <c r="L971" s="1">
        <v>2.37</v>
      </c>
      <c r="M971" s="1">
        <v>49.77</v>
      </c>
      <c r="N971" s="2">
        <v>43549</v>
      </c>
      <c r="O971" s="3">
        <v>0.75138888888888899</v>
      </c>
      <c r="P971" s="1" t="s">
        <v>27</v>
      </c>
      <c r="Q971" s="1">
        <v>47.4</v>
      </c>
      <c r="R971" s="15">
        <f>Table1[[#This Row],[Selling Price]]-10</f>
        <v>37.4</v>
      </c>
      <c r="S971" s="17">
        <f>Table1[[#This Row],[Selling Price]]-Table1[[#This Row],[Cost Price]]</f>
        <v>10</v>
      </c>
      <c r="T971" s="1">
        <v>2.37</v>
      </c>
      <c r="U971" s="1">
        <v>9.5</v>
      </c>
    </row>
    <row r="972" spans="2:21" ht="21" customHeight="1" x14ac:dyDescent="0.3">
      <c r="B972" s="5" t="s">
        <v>1003</v>
      </c>
      <c r="C972" s="5" t="s">
        <v>40</v>
      </c>
      <c r="D972" s="5" t="s">
        <v>41</v>
      </c>
      <c r="E972" s="5" t="s">
        <v>1037</v>
      </c>
      <c r="F972" s="5" t="s">
        <v>1039</v>
      </c>
      <c r="G972" s="5" t="s">
        <v>18</v>
      </c>
      <c r="H972" s="5" t="s">
        <v>19</v>
      </c>
      <c r="I972" s="5" t="s">
        <v>26</v>
      </c>
      <c r="J972" s="5">
        <v>34.49</v>
      </c>
      <c r="K972" s="5">
        <v>5</v>
      </c>
      <c r="L972" s="5">
        <v>8.6225000000000005</v>
      </c>
      <c r="M972" s="5">
        <v>181.07249999999999</v>
      </c>
      <c r="N972" s="6">
        <v>43772</v>
      </c>
      <c r="O972" s="7">
        <v>0.8222222222222223</v>
      </c>
      <c r="P972" s="5" t="s">
        <v>31</v>
      </c>
      <c r="Q972" s="5">
        <v>172.45</v>
      </c>
      <c r="R972" s="16">
        <f>Table1[[#This Row],[Selling Price]]-10</f>
        <v>162.44999999999999</v>
      </c>
      <c r="S972" s="18">
        <f>Table1[[#This Row],[Selling Price]]-Table1[[#This Row],[Cost Price]]</f>
        <v>10</v>
      </c>
      <c r="T972" s="5">
        <v>8.6225000000000005</v>
      </c>
      <c r="U972" s="5">
        <v>9</v>
      </c>
    </row>
    <row r="973" spans="2:21" ht="21" customHeight="1" x14ac:dyDescent="0.3">
      <c r="B973" s="1" t="s">
        <v>1004</v>
      </c>
      <c r="C973" s="1" t="s">
        <v>40</v>
      </c>
      <c r="D973" s="1" t="s">
        <v>41</v>
      </c>
      <c r="E973" s="1" t="s">
        <v>1037</v>
      </c>
      <c r="F973" s="1" t="s">
        <v>1039</v>
      </c>
      <c r="G973" s="1" t="s">
        <v>18</v>
      </c>
      <c r="H973" s="1" t="s">
        <v>19</v>
      </c>
      <c r="I973" s="1" t="s">
        <v>42</v>
      </c>
      <c r="J973" s="1">
        <v>84.63</v>
      </c>
      <c r="K973" s="1">
        <v>10</v>
      </c>
      <c r="L973" s="1">
        <v>42.314999999999998</v>
      </c>
      <c r="M973" s="1">
        <v>888.61500000000001</v>
      </c>
      <c r="N973" s="2">
        <v>43466</v>
      </c>
      <c r="O973" s="3">
        <v>0.48333333333333334</v>
      </c>
      <c r="P973" s="1" t="s">
        <v>31</v>
      </c>
      <c r="Q973" s="1">
        <v>846.3</v>
      </c>
      <c r="R973" s="15">
        <f>Table1[[#This Row],[Selling Price]]-10</f>
        <v>836.3</v>
      </c>
      <c r="S973" s="17">
        <f>Table1[[#This Row],[Selling Price]]-Table1[[#This Row],[Cost Price]]</f>
        <v>10</v>
      </c>
      <c r="T973" s="1">
        <v>42.314999999999998</v>
      </c>
      <c r="U973" s="1">
        <v>9</v>
      </c>
    </row>
    <row r="974" spans="2:21" ht="21" customHeight="1" x14ac:dyDescent="0.3">
      <c r="B974" s="5" t="s">
        <v>1005</v>
      </c>
      <c r="C974" s="5" t="s">
        <v>40</v>
      </c>
      <c r="D974" s="5" t="s">
        <v>41</v>
      </c>
      <c r="E974" s="5" t="s">
        <v>1037</v>
      </c>
      <c r="F974" s="5" t="s">
        <v>1039</v>
      </c>
      <c r="G974" s="5" t="s">
        <v>18</v>
      </c>
      <c r="H974" s="5" t="s">
        <v>29</v>
      </c>
      <c r="I974" s="5" t="s">
        <v>30</v>
      </c>
      <c r="J974" s="5">
        <v>36.909999999999997</v>
      </c>
      <c r="K974" s="5">
        <v>7</v>
      </c>
      <c r="L974" s="5">
        <v>12.9185</v>
      </c>
      <c r="M974" s="5">
        <v>271.2885</v>
      </c>
      <c r="N974" s="6">
        <v>43740</v>
      </c>
      <c r="O974" s="7">
        <v>0.57708333333333328</v>
      </c>
      <c r="P974" s="5" t="s">
        <v>21</v>
      </c>
      <c r="Q974" s="5">
        <v>258.37</v>
      </c>
      <c r="R974" s="16">
        <f>Table1[[#This Row],[Selling Price]]-10</f>
        <v>248.37</v>
      </c>
      <c r="S974" s="18">
        <f>Table1[[#This Row],[Selling Price]]-Table1[[#This Row],[Cost Price]]</f>
        <v>10</v>
      </c>
      <c r="T974" s="5">
        <v>12.9185</v>
      </c>
      <c r="U974" s="5">
        <v>6.7</v>
      </c>
    </row>
    <row r="975" spans="2:21" ht="21" customHeight="1" x14ac:dyDescent="0.3">
      <c r="B975" s="1" t="s">
        <v>1006</v>
      </c>
      <c r="C975" s="1" t="s">
        <v>40</v>
      </c>
      <c r="D975" s="1" t="s">
        <v>41</v>
      </c>
      <c r="E975" s="1" t="s">
        <v>1037</v>
      </c>
      <c r="F975" s="1" t="s">
        <v>1039</v>
      </c>
      <c r="G975" s="1" t="s">
        <v>25</v>
      </c>
      <c r="H975" s="1" t="s">
        <v>29</v>
      </c>
      <c r="I975" s="1" t="s">
        <v>26</v>
      </c>
      <c r="J975" s="1">
        <v>87.08</v>
      </c>
      <c r="K975" s="1">
        <v>7</v>
      </c>
      <c r="L975" s="1">
        <v>30.478000000000002</v>
      </c>
      <c r="M975" s="1">
        <v>640.03800000000001</v>
      </c>
      <c r="N975" s="2">
        <v>43491</v>
      </c>
      <c r="O975" s="3">
        <v>0.63680555555555551</v>
      </c>
      <c r="P975" s="1" t="s">
        <v>27</v>
      </c>
      <c r="Q975" s="1">
        <v>609.55999999999995</v>
      </c>
      <c r="R975" s="15">
        <f>Table1[[#This Row],[Selling Price]]-10</f>
        <v>599.55999999999995</v>
      </c>
      <c r="S975" s="17">
        <f>Table1[[#This Row],[Selling Price]]-Table1[[#This Row],[Cost Price]]</f>
        <v>10</v>
      </c>
      <c r="T975" s="1">
        <v>30.478000000000002</v>
      </c>
      <c r="U975" s="1">
        <v>5.5</v>
      </c>
    </row>
    <row r="976" spans="2:21" ht="21" customHeight="1" x14ac:dyDescent="0.3">
      <c r="B976" s="5" t="s">
        <v>1007</v>
      </c>
      <c r="C976" s="5" t="s">
        <v>16</v>
      </c>
      <c r="D976" s="5" t="s">
        <v>17</v>
      </c>
      <c r="E976" s="5" t="s">
        <v>1035</v>
      </c>
      <c r="F976" s="5" t="s">
        <v>1039</v>
      </c>
      <c r="G976" s="5" t="s">
        <v>25</v>
      </c>
      <c r="H976" s="5" t="s">
        <v>29</v>
      </c>
      <c r="I976" s="5" t="s">
        <v>30</v>
      </c>
      <c r="J976" s="5">
        <v>80.08</v>
      </c>
      <c r="K976" s="5">
        <v>3</v>
      </c>
      <c r="L976" s="5">
        <v>12.012</v>
      </c>
      <c r="M976" s="5">
        <v>252.25200000000001</v>
      </c>
      <c r="N976" s="6">
        <v>43771</v>
      </c>
      <c r="O976" s="7">
        <v>0.64513888888888882</v>
      </c>
      <c r="P976" s="5" t="s">
        <v>27</v>
      </c>
      <c r="Q976" s="5">
        <v>240.24</v>
      </c>
      <c r="R976" s="16">
        <f>Table1[[#This Row],[Selling Price]]-10</f>
        <v>230.24</v>
      </c>
      <c r="S976" s="18">
        <f>Table1[[#This Row],[Selling Price]]-Table1[[#This Row],[Cost Price]]</f>
        <v>10</v>
      </c>
      <c r="T976" s="5">
        <v>12.012</v>
      </c>
      <c r="U976" s="5">
        <v>5.4</v>
      </c>
    </row>
    <row r="977" spans="2:21" ht="21" customHeight="1" x14ac:dyDescent="0.3">
      <c r="B977" s="1" t="s">
        <v>1008</v>
      </c>
      <c r="C977" s="1" t="s">
        <v>23</v>
      </c>
      <c r="D977" s="1" t="s">
        <v>24</v>
      </c>
      <c r="E977" s="1" t="s">
        <v>1036</v>
      </c>
      <c r="F977" s="1" t="s">
        <v>1040</v>
      </c>
      <c r="G977" s="1" t="s">
        <v>25</v>
      </c>
      <c r="H977" s="1" t="s">
        <v>29</v>
      </c>
      <c r="I977" s="1" t="s">
        <v>44</v>
      </c>
      <c r="J977" s="1">
        <v>86.13</v>
      </c>
      <c r="K977" s="1">
        <v>2</v>
      </c>
      <c r="L977" s="1">
        <v>8.6129999999999995</v>
      </c>
      <c r="M977" s="1">
        <v>180.87299999999999</v>
      </c>
      <c r="N977" s="2">
        <v>43648</v>
      </c>
      <c r="O977" s="3">
        <v>0.74930555555555556</v>
      </c>
      <c r="P977" s="1" t="s">
        <v>27</v>
      </c>
      <c r="Q977" s="1">
        <v>172.26</v>
      </c>
      <c r="R977" s="15">
        <f>Table1[[#This Row],[Selling Price]]-10</f>
        <v>162.26</v>
      </c>
      <c r="S977" s="17">
        <f>Table1[[#This Row],[Selling Price]]-Table1[[#This Row],[Cost Price]]</f>
        <v>10</v>
      </c>
      <c r="T977" s="1">
        <v>8.6129999999999995</v>
      </c>
      <c r="U977" s="1">
        <v>8.1999999999999993</v>
      </c>
    </row>
    <row r="978" spans="2:21" ht="21" customHeight="1" x14ac:dyDescent="0.3">
      <c r="B978" s="5" t="s">
        <v>1009</v>
      </c>
      <c r="C978" s="5" t="s">
        <v>40</v>
      </c>
      <c r="D978" s="5" t="s">
        <v>41</v>
      </c>
      <c r="E978" s="5" t="s">
        <v>1037</v>
      </c>
      <c r="F978" s="5" t="s">
        <v>1039</v>
      </c>
      <c r="G978" s="5" t="s">
        <v>18</v>
      </c>
      <c r="H978" s="5" t="s">
        <v>29</v>
      </c>
      <c r="I978" s="5" t="s">
        <v>44</v>
      </c>
      <c r="J978" s="5">
        <v>49.92</v>
      </c>
      <c r="K978" s="5">
        <v>2</v>
      </c>
      <c r="L978" s="5">
        <v>4.992</v>
      </c>
      <c r="M978" s="5">
        <v>104.83199999999999</v>
      </c>
      <c r="N978" s="6">
        <v>43619</v>
      </c>
      <c r="O978" s="7">
        <v>0.49652777777777773</v>
      </c>
      <c r="P978" s="5" t="s">
        <v>31</v>
      </c>
      <c r="Q978" s="5">
        <v>99.84</v>
      </c>
      <c r="R978" s="16">
        <f>Table1[[#This Row],[Selling Price]]-10</f>
        <v>89.84</v>
      </c>
      <c r="S978" s="18">
        <f>Table1[[#This Row],[Selling Price]]-Table1[[#This Row],[Cost Price]]</f>
        <v>10</v>
      </c>
      <c r="T978" s="5">
        <v>4.992</v>
      </c>
      <c r="U978" s="5">
        <v>7</v>
      </c>
    </row>
    <row r="979" spans="2:21" ht="21" customHeight="1" x14ac:dyDescent="0.3">
      <c r="B979" s="1" t="s">
        <v>1010</v>
      </c>
      <c r="C979" s="1" t="s">
        <v>16</v>
      </c>
      <c r="D979" s="1" t="s">
        <v>17</v>
      </c>
      <c r="E979" s="1" t="s">
        <v>1035</v>
      </c>
      <c r="F979" s="1" t="s">
        <v>1039</v>
      </c>
      <c r="G979" s="1" t="s">
        <v>25</v>
      </c>
      <c r="H979" s="1" t="s">
        <v>19</v>
      </c>
      <c r="I979" s="1" t="s">
        <v>42</v>
      </c>
      <c r="J979" s="1">
        <v>74.66</v>
      </c>
      <c r="K979" s="1">
        <v>4</v>
      </c>
      <c r="L979" s="1">
        <v>14.932</v>
      </c>
      <c r="M979" s="1">
        <v>313.572</v>
      </c>
      <c r="N979" s="2">
        <v>43558</v>
      </c>
      <c r="O979" s="3">
        <v>0.44375000000000003</v>
      </c>
      <c r="P979" s="1" t="s">
        <v>27</v>
      </c>
      <c r="Q979" s="1">
        <v>298.64</v>
      </c>
      <c r="R979" s="15">
        <f>Table1[[#This Row],[Selling Price]]-10</f>
        <v>288.64</v>
      </c>
      <c r="S979" s="17">
        <f>Table1[[#This Row],[Selling Price]]-Table1[[#This Row],[Cost Price]]</f>
        <v>10</v>
      </c>
      <c r="T979" s="1">
        <v>14.932</v>
      </c>
      <c r="U979" s="1">
        <v>8.5</v>
      </c>
    </row>
    <row r="980" spans="2:21" ht="21" customHeight="1" x14ac:dyDescent="0.3">
      <c r="B980" s="5" t="s">
        <v>1011</v>
      </c>
      <c r="C980" s="5" t="s">
        <v>40</v>
      </c>
      <c r="D980" s="5" t="s">
        <v>41</v>
      </c>
      <c r="E980" s="5" t="s">
        <v>1037</v>
      </c>
      <c r="F980" s="5" t="s">
        <v>1039</v>
      </c>
      <c r="G980" s="5" t="s">
        <v>18</v>
      </c>
      <c r="H980" s="5" t="s">
        <v>29</v>
      </c>
      <c r="I980" s="5" t="s">
        <v>42</v>
      </c>
      <c r="J980" s="5">
        <v>26.6</v>
      </c>
      <c r="K980" s="5">
        <v>6</v>
      </c>
      <c r="L980" s="5">
        <v>7.98</v>
      </c>
      <c r="M980" s="5">
        <v>167.58</v>
      </c>
      <c r="N980" s="6">
        <v>43522</v>
      </c>
      <c r="O980" s="7">
        <v>0.63194444444444442</v>
      </c>
      <c r="P980" s="5" t="s">
        <v>21</v>
      </c>
      <c r="Q980" s="5">
        <v>159.6</v>
      </c>
      <c r="R980" s="16">
        <f>Table1[[#This Row],[Selling Price]]-10</f>
        <v>149.6</v>
      </c>
      <c r="S980" s="18">
        <f>Table1[[#This Row],[Selling Price]]-Table1[[#This Row],[Cost Price]]</f>
        <v>10</v>
      </c>
      <c r="T980" s="5">
        <v>7.98</v>
      </c>
      <c r="U980" s="5">
        <v>4.9000000000000004</v>
      </c>
    </row>
    <row r="981" spans="2:21" ht="21" customHeight="1" x14ac:dyDescent="0.3">
      <c r="B981" s="1" t="s">
        <v>1012</v>
      </c>
      <c r="C981" s="1" t="s">
        <v>40</v>
      </c>
      <c r="D981" s="1" t="s">
        <v>41</v>
      </c>
      <c r="E981" s="1" t="s">
        <v>1037</v>
      </c>
      <c r="F981" s="1" t="s">
        <v>1039</v>
      </c>
      <c r="G981" s="1" t="s">
        <v>25</v>
      </c>
      <c r="H981" s="1" t="s">
        <v>19</v>
      </c>
      <c r="I981" s="1" t="s">
        <v>26</v>
      </c>
      <c r="J981" s="1">
        <v>25.45</v>
      </c>
      <c r="K981" s="1">
        <v>1</v>
      </c>
      <c r="L981" s="1">
        <v>1.2725</v>
      </c>
      <c r="M981" s="1">
        <v>26.7225</v>
      </c>
      <c r="N981" s="2">
        <v>43741</v>
      </c>
      <c r="O981" s="3">
        <v>0.75694444444444453</v>
      </c>
      <c r="P981" s="1" t="s">
        <v>31</v>
      </c>
      <c r="Q981" s="1">
        <v>25.45</v>
      </c>
      <c r="R981" s="15">
        <f>Table1[[#This Row],[Selling Price]]-10</f>
        <v>15.45</v>
      </c>
      <c r="S981" s="17">
        <f>Table1[[#This Row],[Selling Price]]-Table1[[#This Row],[Cost Price]]</f>
        <v>10</v>
      </c>
      <c r="T981" s="1">
        <v>1.2725</v>
      </c>
      <c r="U981" s="1">
        <v>5.0999999999999996</v>
      </c>
    </row>
    <row r="982" spans="2:21" ht="21" customHeight="1" x14ac:dyDescent="0.3">
      <c r="B982" s="5" t="s">
        <v>1013</v>
      </c>
      <c r="C982" s="5" t="s">
        <v>40</v>
      </c>
      <c r="D982" s="5" t="s">
        <v>41</v>
      </c>
      <c r="E982" s="5" t="s">
        <v>1037</v>
      </c>
      <c r="F982" s="5" t="s">
        <v>1039</v>
      </c>
      <c r="G982" s="5" t="s">
        <v>25</v>
      </c>
      <c r="H982" s="5" t="s">
        <v>19</v>
      </c>
      <c r="I982" s="5" t="s">
        <v>42</v>
      </c>
      <c r="J982" s="5">
        <v>67.77</v>
      </c>
      <c r="K982" s="5">
        <v>1</v>
      </c>
      <c r="L982" s="5">
        <v>3.3885000000000001</v>
      </c>
      <c r="M982" s="5">
        <v>71.158500000000004</v>
      </c>
      <c r="N982" s="6">
        <v>43557</v>
      </c>
      <c r="O982" s="7">
        <v>0.86319444444444438</v>
      </c>
      <c r="P982" s="5" t="s">
        <v>31</v>
      </c>
      <c r="Q982" s="5">
        <v>67.77</v>
      </c>
      <c r="R982" s="16">
        <f>Table1[[#This Row],[Selling Price]]-10</f>
        <v>57.769999999999996</v>
      </c>
      <c r="S982" s="18">
        <f>Table1[[#This Row],[Selling Price]]-Table1[[#This Row],[Cost Price]]</f>
        <v>10</v>
      </c>
      <c r="T982" s="5">
        <v>3.3885000000000001</v>
      </c>
      <c r="U982" s="5">
        <v>6.5</v>
      </c>
    </row>
    <row r="983" spans="2:21" ht="21" customHeight="1" x14ac:dyDescent="0.3">
      <c r="B983" s="1" t="s">
        <v>1014</v>
      </c>
      <c r="C983" s="1" t="s">
        <v>23</v>
      </c>
      <c r="D983" s="1" t="s">
        <v>24</v>
      </c>
      <c r="E983" s="1" t="s">
        <v>1036</v>
      </c>
      <c r="F983" s="1" t="s">
        <v>1040</v>
      </c>
      <c r="G983" s="1" t="s">
        <v>18</v>
      </c>
      <c r="H983" s="1" t="s">
        <v>29</v>
      </c>
      <c r="I983" s="1" t="s">
        <v>42</v>
      </c>
      <c r="J983" s="1">
        <v>59.59</v>
      </c>
      <c r="K983" s="1">
        <v>4</v>
      </c>
      <c r="L983" s="1">
        <v>11.917999999999999</v>
      </c>
      <c r="M983" s="1">
        <v>250.27799999999999</v>
      </c>
      <c r="N983" s="2">
        <v>43484</v>
      </c>
      <c r="O983" s="3">
        <v>0.53194444444444444</v>
      </c>
      <c r="P983" s="1" t="s">
        <v>27</v>
      </c>
      <c r="Q983" s="1">
        <v>238.36</v>
      </c>
      <c r="R983" s="15">
        <f>Table1[[#This Row],[Selling Price]]-10</f>
        <v>228.36</v>
      </c>
      <c r="S983" s="17">
        <f>Table1[[#This Row],[Selling Price]]-Table1[[#This Row],[Cost Price]]</f>
        <v>10</v>
      </c>
      <c r="T983" s="1">
        <v>11.917999999999999</v>
      </c>
      <c r="U983" s="1">
        <v>9.8000000000000007</v>
      </c>
    </row>
    <row r="984" spans="2:21" ht="21" customHeight="1" x14ac:dyDescent="0.3">
      <c r="B984" s="5" t="s">
        <v>1015</v>
      </c>
      <c r="C984" s="5" t="s">
        <v>16</v>
      </c>
      <c r="D984" s="5" t="s">
        <v>17</v>
      </c>
      <c r="E984" s="5" t="s">
        <v>1035</v>
      </c>
      <c r="F984" s="5" t="s">
        <v>1039</v>
      </c>
      <c r="G984" s="5" t="s">
        <v>25</v>
      </c>
      <c r="H984" s="5" t="s">
        <v>29</v>
      </c>
      <c r="I984" s="5" t="s">
        <v>20</v>
      </c>
      <c r="J984" s="5">
        <v>58.15</v>
      </c>
      <c r="K984" s="5">
        <v>4</v>
      </c>
      <c r="L984" s="5">
        <v>11.63</v>
      </c>
      <c r="M984" s="5">
        <v>244.23</v>
      </c>
      <c r="N984" s="6">
        <v>43488</v>
      </c>
      <c r="O984" s="7">
        <v>0.73888888888888893</v>
      </c>
      <c r="P984" s="5" t="s">
        <v>27</v>
      </c>
      <c r="Q984" s="5">
        <v>232.6</v>
      </c>
      <c r="R984" s="16">
        <f>Table1[[#This Row],[Selling Price]]-10</f>
        <v>222.6</v>
      </c>
      <c r="S984" s="18">
        <f>Table1[[#This Row],[Selling Price]]-Table1[[#This Row],[Cost Price]]</f>
        <v>10</v>
      </c>
      <c r="T984" s="5">
        <v>11.63</v>
      </c>
      <c r="U984" s="5">
        <v>8.4</v>
      </c>
    </row>
    <row r="985" spans="2:21" ht="21" customHeight="1" x14ac:dyDescent="0.3">
      <c r="B985" s="1" t="s">
        <v>1016</v>
      </c>
      <c r="C985" s="1" t="s">
        <v>16</v>
      </c>
      <c r="D985" s="1" t="s">
        <v>17</v>
      </c>
      <c r="E985" s="1" t="s">
        <v>1035</v>
      </c>
      <c r="F985" s="1" t="s">
        <v>1039</v>
      </c>
      <c r="G985" s="1" t="s">
        <v>18</v>
      </c>
      <c r="H985" s="1" t="s">
        <v>19</v>
      </c>
      <c r="I985" s="1" t="s">
        <v>34</v>
      </c>
      <c r="J985" s="1">
        <v>97.48</v>
      </c>
      <c r="K985" s="1">
        <v>9</v>
      </c>
      <c r="L985" s="1">
        <v>43.866</v>
      </c>
      <c r="M985" s="1">
        <v>921.18600000000004</v>
      </c>
      <c r="N985" s="2">
        <v>43538</v>
      </c>
      <c r="O985" s="3">
        <v>0.59652777777777777</v>
      </c>
      <c r="P985" s="1" t="s">
        <v>21</v>
      </c>
      <c r="Q985" s="1">
        <v>877.32</v>
      </c>
      <c r="R985" s="15">
        <f>Table1[[#This Row],[Selling Price]]-10</f>
        <v>867.32</v>
      </c>
      <c r="S985" s="17">
        <f>Table1[[#This Row],[Selling Price]]-Table1[[#This Row],[Cost Price]]</f>
        <v>10</v>
      </c>
      <c r="T985" s="1">
        <v>43.866</v>
      </c>
      <c r="U985" s="1">
        <v>7.4</v>
      </c>
    </row>
    <row r="986" spans="2:21" ht="21" customHeight="1" x14ac:dyDescent="0.3">
      <c r="B986" s="5" t="s">
        <v>1017</v>
      </c>
      <c r="C986" s="5" t="s">
        <v>23</v>
      </c>
      <c r="D986" s="5" t="s">
        <v>24</v>
      </c>
      <c r="E986" s="5" t="s">
        <v>1036</v>
      </c>
      <c r="F986" s="5" t="s">
        <v>1040</v>
      </c>
      <c r="G986" s="5" t="s">
        <v>25</v>
      </c>
      <c r="H986" s="5" t="s">
        <v>29</v>
      </c>
      <c r="I986" s="5" t="s">
        <v>20</v>
      </c>
      <c r="J986" s="5">
        <v>99.96</v>
      </c>
      <c r="K986" s="5">
        <v>7</v>
      </c>
      <c r="L986" s="5">
        <v>34.985999999999997</v>
      </c>
      <c r="M986" s="5">
        <v>734.70600000000002</v>
      </c>
      <c r="N986" s="6">
        <v>43488</v>
      </c>
      <c r="O986" s="7">
        <v>0.43958333333333338</v>
      </c>
      <c r="P986" s="5" t="s">
        <v>27</v>
      </c>
      <c r="Q986" s="5">
        <v>699.72</v>
      </c>
      <c r="R986" s="16">
        <f>Table1[[#This Row],[Selling Price]]-10</f>
        <v>689.72</v>
      </c>
      <c r="S986" s="18">
        <f>Table1[[#This Row],[Selling Price]]-Table1[[#This Row],[Cost Price]]</f>
        <v>10</v>
      </c>
      <c r="T986" s="5">
        <v>34.985999999999997</v>
      </c>
      <c r="U986" s="5">
        <v>6.1</v>
      </c>
    </row>
    <row r="987" spans="2:21" ht="21" customHeight="1" x14ac:dyDescent="0.3">
      <c r="B987" s="1" t="s">
        <v>1018</v>
      </c>
      <c r="C987" s="1" t="s">
        <v>23</v>
      </c>
      <c r="D987" s="1" t="s">
        <v>24</v>
      </c>
      <c r="E987" s="1" t="s">
        <v>1036</v>
      </c>
      <c r="F987" s="1" t="s">
        <v>1040</v>
      </c>
      <c r="G987" s="1" t="s">
        <v>25</v>
      </c>
      <c r="H987" s="1" t="s">
        <v>29</v>
      </c>
      <c r="I987" s="1" t="s">
        <v>26</v>
      </c>
      <c r="J987" s="1">
        <v>96.37</v>
      </c>
      <c r="K987" s="1">
        <v>7</v>
      </c>
      <c r="L987" s="1">
        <v>33.729500000000002</v>
      </c>
      <c r="M987" s="1">
        <v>708.31949999999995</v>
      </c>
      <c r="N987" s="2">
        <v>43709</v>
      </c>
      <c r="O987" s="3">
        <v>0.4861111111111111</v>
      </c>
      <c r="P987" s="1" t="s">
        <v>27</v>
      </c>
      <c r="Q987" s="1">
        <v>674.59</v>
      </c>
      <c r="R987" s="15">
        <f>Table1[[#This Row],[Selling Price]]-10</f>
        <v>664.59</v>
      </c>
      <c r="S987" s="17">
        <f>Table1[[#This Row],[Selling Price]]-Table1[[#This Row],[Cost Price]]</f>
        <v>10</v>
      </c>
      <c r="T987" s="1">
        <v>33.729500000000002</v>
      </c>
      <c r="U987" s="1">
        <v>6</v>
      </c>
    </row>
    <row r="988" spans="2:21" ht="21" customHeight="1" x14ac:dyDescent="0.3">
      <c r="B988" s="5" t="s">
        <v>1019</v>
      </c>
      <c r="C988" s="5" t="s">
        <v>40</v>
      </c>
      <c r="D988" s="5" t="s">
        <v>41</v>
      </c>
      <c r="E988" s="5" t="s">
        <v>1037</v>
      </c>
      <c r="F988" s="5" t="s">
        <v>1039</v>
      </c>
      <c r="G988" s="5" t="s">
        <v>25</v>
      </c>
      <c r="H988" s="5" t="s">
        <v>19</v>
      </c>
      <c r="I988" s="5" t="s">
        <v>44</v>
      </c>
      <c r="J988" s="5">
        <v>63.71</v>
      </c>
      <c r="K988" s="5">
        <v>5</v>
      </c>
      <c r="L988" s="5">
        <v>15.9275</v>
      </c>
      <c r="M988" s="5">
        <v>334.47750000000002</v>
      </c>
      <c r="N988" s="6">
        <v>43648</v>
      </c>
      <c r="O988" s="7">
        <v>0.8125</v>
      </c>
      <c r="P988" s="5" t="s">
        <v>21</v>
      </c>
      <c r="Q988" s="5">
        <v>318.55</v>
      </c>
      <c r="R988" s="16">
        <f>Table1[[#This Row],[Selling Price]]-10</f>
        <v>308.55</v>
      </c>
      <c r="S988" s="18">
        <f>Table1[[#This Row],[Selling Price]]-Table1[[#This Row],[Cost Price]]</f>
        <v>10</v>
      </c>
      <c r="T988" s="5">
        <v>15.9275</v>
      </c>
      <c r="U988" s="5">
        <v>8.5</v>
      </c>
    </row>
    <row r="989" spans="2:21" ht="21" customHeight="1" x14ac:dyDescent="0.3">
      <c r="B989" s="1" t="s">
        <v>1020</v>
      </c>
      <c r="C989" s="1" t="s">
        <v>40</v>
      </c>
      <c r="D989" s="1" t="s">
        <v>41</v>
      </c>
      <c r="E989" s="1" t="s">
        <v>1037</v>
      </c>
      <c r="F989" s="1" t="s">
        <v>1039</v>
      </c>
      <c r="G989" s="1" t="s">
        <v>25</v>
      </c>
      <c r="H989" s="1" t="s">
        <v>19</v>
      </c>
      <c r="I989" s="1" t="s">
        <v>20</v>
      </c>
      <c r="J989" s="1">
        <v>14.76</v>
      </c>
      <c r="K989" s="1">
        <v>2</v>
      </c>
      <c r="L989" s="1">
        <v>1.476</v>
      </c>
      <c r="M989" s="1">
        <v>30.995999999999999</v>
      </c>
      <c r="N989" s="2">
        <v>43514</v>
      </c>
      <c r="O989" s="3">
        <v>0.61249999999999993</v>
      </c>
      <c r="P989" s="1" t="s">
        <v>21</v>
      </c>
      <c r="Q989" s="1">
        <v>29.52</v>
      </c>
      <c r="R989" s="15">
        <f>Table1[[#This Row],[Selling Price]]-10</f>
        <v>19.52</v>
      </c>
      <c r="S989" s="17">
        <f>Table1[[#This Row],[Selling Price]]-Table1[[#This Row],[Cost Price]]</f>
        <v>10</v>
      </c>
      <c r="T989" s="1">
        <v>1.476</v>
      </c>
      <c r="U989" s="1">
        <v>4.3</v>
      </c>
    </row>
    <row r="990" spans="2:21" ht="21" customHeight="1" x14ac:dyDescent="0.3">
      <c r="B990" s="5" t="s">
        <v>1021</v>
      </c>
      <c r="C990" s="5" t="s">
        <v>40</v>
      </c>
      <c r="D990" s="5" t="s">
        <v>41</v>
      </c>
      <c r="E990" s="5" t="s">
        <v>1037</v>
      </c>
      <c r="F990" s="5" t="s">
        <v>1039</v>
      </c>
      <c r="G990" s="5" t="s">
        <v>18</v>
      </c>
      <c r="H990" s="5" t="s">
        <v>29</v>
      </c>
      <c r="I990" s="5" t="s">
        <v>20</v>
      </c>
      <c r="J990" s="5">
        <v>62</v>
      </c>
      <c r="K990" s="5">
        <v>8</v>
      </c>
      <c r="L990" s="5">
        <v>24.8</v>
      </c>
      <c r="M990" s="5">
        <v>520.79999999999995</v>
      </c>
      <c r="N990" s="6">
        <v>43525</v>
      </c>
      <c r="O990" s="7">
        <v>0.79722222222222217</v>
      </c>
      <c r="P990" s="5" t="s">
        <v>31</v>
      </c>
      <c r="Q990" s="5">
        <v>496</v>
      </c>
      <c r="R990" s="16">
        <f>Table1[[#This Row],[Selling Price]]-10</f>
        <v>486</v>
      </c>
      <c r="S990" s="18">
        <f>Table1[[#This Row],[Selling Price]]-Table1[[#This Row],[Cost Price]]</f>
        <v>10</v>
      </c>
      <c r="T990" s="5">
        <v>24.8</v>
      </c>
      <c r="U990" s="5">
        <v>6.2</v>
      </c>
    </row>
    <row r="991" spans="2:21" ht="21" customHeight="1" x14ac:dyDescent="0.3">
      <c r="B991" s="1" t="s">
        <v>1022</v>
      </c>
      <c r="C991" s="1" t="s">
        <v>23</v>
      </c>
      <c r="D991" s="1" t="s">
        <v>24</v>
      </c>
      <c r="E991" s="1" t="s">
        <v>1036</v>
      </c>
      <c r="F991" s="1" t="s">
        <v>1040</v>
      </c>
      <c r="G991" s="1" t="s">
        <v>18</v>
      </c>
      <c r="H991" s="1" t="s">
        <v>29</v>
      </c>
      <c r="I991" s="1" t="s">
        <v>26</v>
      </c>
      <c r="J991" s="1">
        <v>82.34</v>
      </c>
      <c r="K991" s="1">
        <v>10</v>
      </c>
      <c r="L991" s="1">
        <v>41.17</v>
      </c>
      <c r="M991" s="1">
        <v>864.57</v>
      </c>
      <c r="N991" s="2">
        <v>43553</v>
      </c>
      <c r="O991" s="3">
        <v>0.79999999999999993</v>
      </c>
      <c r="P991" s="1" t="s">
        <v>21</v>
      </c>
      <c r="Q991" s="1">
        <v>823.4</v>
      </c>
      <c r="R991" s="15">
        <f>Table1[[#This Row],[Selling Price]]-10</f>
        <v>813.4</v>
      </c>
      <c r="S991" s="17">
        <f>Table1[[#This Row],[Selling Price]]-Table1[[#This Row],[Cost Price]]</f>
        <v>10</v>
      </c>
      <c r="T991" s="1">
        <v>41.17</v>
      </c>
      <c r="U991" s="1">
        <v>4.3</v>
      </c>
    </row>
    <row r="992" spans="2:21" ht="21" customHeight="1" x14ac:dyDescent="0.3">
      <c r="B992" s="5" t="s">
        <v>1023</v>
      </c>
      <c r="C992" s="5" t="s">
        <v>40</v>
      </c>
      <c r="D992" s="5" t="s">
        <v>41</v>
      </c>
      <c r="E992" s="5" t="s">
        <v>1037</v>
      </c>
      <c r="F992" s="5" t="s">
        <v>1039</v>
      </c>
      <c r="G992" s="5" t="s">
        <v>18</v>
      </c>
      <c r="H992" s="5" t="s">
        <v>29</v>
      </c>
      <c r="I992" s="5" t="s">
        <v>20</v>
      </c>
      <c r="J992" s="5">
        <v>75.37</v>
      </c>
      <c r="K992" s="5">
        <v>8</v>
      </c>
      <c r="L992" s="5">
        <v>30.148</v>
      </c>
      <c r="M992" s="5">
        <v>633.10799999999995</v>
      </c>
      <c r="N992" s="6">
        <v>43493</v>
      </c>
      <c r="O992" s="7">
        <v>0.65694444444444444</v>
      </c>
      <c r="P992" s="5" t="s">
        <v>31</v>
      </c>
      <c r="Q992" s="5">
        <v>602.96</v>
      </c>
      <c r="R992" s="16">
        <f>Table1[[#This Row],[Selling Price]]-10</f>
        <v>592.96</v>
      </c>
      <c r="S992" s="18">
        <f>Table1[[#This Row],[Selling Price]]-Table1[[#This Row],[Cost Price]]</f>
        <v>10</v>
      </c>
      <c r="T992" s="5">
        <v>30.148</v>
      </c>
      <c r="U992" s="5">
        <v>8.4</v>
      </c>
    </row>
    <row r="993" spans="2:21" ht="21" customHeight="1" x14ac:dyDescent="0.3">
      <c r="B993" s="1" t="s">
        <v>1024</v>
      </c>
      <c r="C993" s="1" t="s">
        <v>16</v>
      </c>
      <c r="D993" s="1" t="s">
        <v>17</v>
      </c>
      <c r="E993" s="1" t="s">
        <v>1035</v>
      </c>
      <c r="F993" s="1" t="s">
        <v>1039</v>
      </c>
      <c r="G993" s="1" t="s">
        <v>25</v>
      </c>
      <c r="H993" s="1" t="s">
        <v>19</v>
      </c>
      <c r="I993" s="1" t="s">
        <v>42</v>
      </c>
      <c r="J993" s="1">
        <v>56.56</v>
      </c>
      <c r="K993" s="1">
        <v>5</v>
      </c>
      <c r="L993" s="1">
        <v>14.14</v>
      </c>
      <c r="M993" s="1">
        <v>296.94</v>
      </c>
      <c r="N993" s="2">
        <v>43546</v>
      </c>
      <c r="O993" s="3">
        <v>0.79583333333333339</v>
      </c>
      <c r="P993" s="1" t="s">
        <v>31</v>
      </c>
      <c r="Q993" s="1">
        <v>282.8</v>
      </c>
      <c r="R993" s="15">
        <f>Table1[[#This Row],[Selling Price]]-10</f>
        <v>272.8</v>
      </c>
      <c r="S993" s="17">
        <f>Table1[[#This Row],[Selling Price]]-Table1[[#This Row],[Cost Price]]</f>
        <v>10</v>
      </c>
      <c r="T993" s="1">
        <v>14.14</v>
      </c>
      <c r="U993" s="1">
        <v>4.5</v>
      </c>
    </row>
    <row r="994" spans="2:21" ht="21" customHeight="1" x14ac:dyDescent="0.3">
      <c r="B994" s="5" t="s">
        <v>1025</v>
      </c>
      <c r="C994" s="5" t="s">
        <v>40</v>
      </c>
      <c r="D994" s="5" t="s">
        <v>41</v>
      </c>
      <c r="E994" s="5" t="s">
        <v>1037</v>
      </c>
      <c r="F994" s="5" t="s">
        <v>1039</v>
      </c>
      <c r="G994" s="5" t="s">
        <v>25</v>
      </c>
      <c r="H994" s="5" t="s">
        <v>19</v>
      </c>
      <c r="I994" s="5" t="s">
        <v>34</v>
      </c>
      <c r="J994" s="5">
        <v>76.599999999999994</v>
      </c>
      <c r="K994" s="5">
        <v>10</v>
      </c>
      <c r="L994" s="5">
        <v>38.299999999999997</v>
      </c>
      <c r="M994" s="5">
        <v>804.3</v>
      </c>
      <c r="N994" s="6">
        <v>43489</v>
      </c>
      <c r="O994" s="7">
        <v>0.75694444444444453</v>
      </c>
      <c r="P994" s="5" t="s">
        <v>21</v>
      </c>
      <c r="Q994" s="5">
        <v>766</v>
      </c>
      <c r="R994" s="16">
        <f>Table1[[#This Row],[Selling Price]]-10</f>
        <v>756</v>
      </c>
      <c r="S994" s="18">
        <f>Table1[[#This Row],[Selling Price]]-Table1[[#This Row],[Cost Price]]</f>
        <v>10</v>
      </c>
      <c r="T994" s="5">
        <v>38.299999999999997</v>
      </c>
      <c r="U994" s="5">
        <v>6</v>
      </c>
    </row>
    <row r="995" spans="2:21" ht="21" customHeight="1" x14ac:dyDescent="0.3">
      <c r="B995" s="1" t="s">
        <v>1026</v>
      </c>
      <c r="C995" s="1" t="s">
        <v>16</v>
      </c>
      <c r="D995" s="1" t="s">
        <v>17</v>
      </c>
      <c r="E995" s="1" t="s">
        <v>1035</v>
      </c>
      <c r="F995" s="1" t="s">
        <v>1039</v>
      </c>
      <c r="G995" s="1" t="s">
        <v>25</v>
      </c>
      <c r="H995" s="1" t="s">
        <v>29</v>
      </c>
      <c r="I995" s="1" t="s">
        <v>26</v>
      </c>
      <c r="J995" s="1">
        <v>58.03</v>
      </c>
      <c r="K995" s="1">
        <v>2</v>
      </c>
      <c r="L995" s="1">
        <v>5.8029999999999999</v>
      </c>
      <c r="M995" s="1">
        <v>121.863</v>
      </c>
      <c r="N995" s="2">
        <v>43741</v>
      </c>
      <c r="O995" s="3">
        <v>0.8652777777777777</v>
      </c>
      <c r="P995" s="1" t="s">
        <v>21</v>
      </c>
      <c r="Q995" s="1">
        <v>116.06</v>
      </c>
      <c r="R995" s="15">
        <f>Table1[[#This Row],[Selling Price]]-10</f>
        <v>106.06</v>
      </c>
      <c r="S995" s="17">
        <f>Table1[[#This Row],[Selling Price]]-Table1[[#This Row],[Cost Price]]</f>
        <v>10</v>
      </c>
      <c r="T995" s="1">
        <v>5.8029999999999999</v>
      </c>
      <c r="U995" s="1">
        <v>8.8000000000000007</v>
      </c>
    </row>
    <row r="996" spans="2:21" ht="21" customHeight="1" x14ac:dyDescent="0.3">
      <c r="B996" s="5" t="s">
        <v>1027</v>
      </c>
      <c r="C996" s="5" t="s">
        <v>40</v>
      </c>
      <c r="D996" s="5" t="s">
        <v>41</v>
      </c>
      <c r="E996" s="5" t="s">
        <v>1037</v>
      </c>
      <c r="F996" s="5" t="s">
        <v>1039</v>
      </c>
      <c r="G996" s="5" t="s">
        <v>25</v>
      </c>
      <c r="H996" s="5" t="s">
        <v>29</v>
      </c>
      <c r="I996" s="5" t="s">
        <v>44</v>
      </c>
      <c r="J996" s="5">
        <v>17.489999999999998</v>
      </c>
      <c r="K996" s="5">
        <v>10</v>
      </c>
      <c r="L996" s="5">
        <v>8.7449999999999992</v>
      </c>
      <c r="M996" s="5">
        <v>183.64500000000001</v>
      </c>
      <c r="N996" s="6">
        <v>43518</v>
      </c>
      <c r="O996" s="7">
        <v>0.77430555555555547</v>
      </c>
      <c r="P996" s="5" t="s">
        <v>21</v>
      </c>
      <c r="Q996" s="5">
        <v>174.9</v>
      </c>
      <c r="R996" s="16">
        <f>Table1[[#This Row],[Selling Price]]-10</f>
        <v>164.9</v>
      </c>
      <c r="S996" s="18">
        <f>Table1[[#This Row],[Selling Price]]-Table1[[#This Row],[Cost Price]]</f>
        <v>10</v>
      </c>
      <c r="T996" s="5">
        <v>8.7449999999999992</v>
      </c>
      <c r="U996" s="5">
        <v>6.6</v>
      </c>
    </row>
    <row r="997" spans="2:21" ht="21" customHeight="1" x14ac:dyDescent="0.3">
      <c r="B997" s="1" t="s">
        <v>1028</v>
      </c>
      <c r="C997" s="1" t="s">
        <v>23</v>
      </c>
      <c r="D997" s="1" t="s">
        <v>24</v>
      </c>
      <c r="E997" s="1" t="s">
        <v>1036</v>
      </c>
      <c r="F997" s="1" t="s">
        <v>1040</v>
      </c>
      <c r="G997" s="1" t="s">
        <v>18</v>
      </c>
      <c r="H997" s="1" t="s">
        <v>19</v>
      </c>
      <c r="I997" s="1" t="s">
        <v>26</v>
      </c>
      <c r="J997" s="1">
        <v>60.95</v>
      </c>
      <c r="K997" s="1">
        <v>1</v>
      </c>
      <c r="L997" s="1">
        <v>3.0474999999999999</v>
      </c>
      <c r="M997" s="1">
        <v>63.997500000000002</v>
      </c>
      <c r="N997" s="2">
        <v>43514</v>
      </c>
      <c r="O997" s="3">
        <v>0.4861111111111111</v>
      </c>
      <c r="P997" s="1" t="s">
        <v>21</v>
      </c>
      <c r="Q997" s="1">
        <v>60.95</v>
      </c>
      <c r="R997" s="15">
        <f>Table1[[#This Row],[Selling Price]]-10</f>
        <v>50.95</v>
      </c>
      <c r="S997" s="17">
        <f>Table1[[#This Row],[Selling Price]]-Table1[[#This Row],[Cost Price]]</f>
        <v>10</v>
      </c>
      <c r="T997" s="1">
        <v>3.0474999999999999</v>
      </c>
      <c r="U997" s="1">
        <v>5.9</v>
      </c>
    </row>
    <row r="998" spans="2:21" ht="21" customHeight="1" x14ac:dyDescent="0.3">
      <c r="B998" s="5" t="s">
        <v>1029</v>
      </c>
      <c r="C998" s="5" t="s">
        <v>23</v>
      </c>
      <c r="D998" s="5" t="s">
        <v>24</v>
      </c>
      <c r="E998" s="5" t="s">
        <v>1036</v>
      </c>
      <c r="F998" s="5" t="s">
        <v>1040</v>
      </c>
      <c r="G998" s="5" t="s">
        <v>25</v>
      </c>
      <c r="H998" s="5" t="s">
        <v>29</v>
      </c>
      <c r="I998" s="5" t="s">
        <v>20</v>
      </c>
      <c r="J998" s="5">
        <v>40.35</v>
      </c>
      <c r="K998" s="5">
        <v>1</v>
      </c>
      <c r="L998" s="5">
        <v>2.0175000000000001</v>
      </c>
      <c r="M998" s="5">
        <v>42.3675</v>
      </c>
      <c r="N998" s="6">
        <v>43494</v>
      </c>
      <c r="O998" s="7">
        <v>0.57361111111111118</v>
      </c>
      <c r="P998" s="5" t="s">
        <v>21</v>
      </c>
      <c r="Q998" s="5">
        <v>40.35</v>
      </c>
      <c r="R998" s="16">
        <f>Table1[[#This Row],[Selling Price]]-10</f>
        <v>30.35</v>
      </c>
      <c r="S998" s="18">
        <f>Table1[[#This Row],[Selling Price]]-Table1[[#This Row],[Cost Price]]</f>
        <v>10</v>
      </c>
      <c r="T998" s="5">
        <v>2.0175000000000001</v>
      </c>
      <c r="U998" s="5">
        <v>6.2</v>
      </c>
    </row>
    <row r="999" spans="2:21" ht="21" customHeight="1" x14ac:dyDescent="0.3">
      <c r="B999" s="1" t="s">
        <v>1030</v>
      </c>
      <c r="C999" s="1" t="s">
        <v>40</v>
      </c>
      <c r="D999" s="1" t="s">
        <v>41</v>
      </c>
      <c r="E999" s="1" t="s">
        <v>1037</v>
      </c>
      <c r="F999" s="1" t="s">
        <v>1039</v>
      </c>
      <c r="G999" s="1" t="s">
        <v>25</v>
      </c>
      <c r="H999" s="1" t="s">
        <v>19</v>
      </c>
      <c r="I999" s="1" t="s">
        <v>30</v>
      </c>
      <c r="J999" s="1">
        <v>97.38</v>
      </c>
      <c r="K999" s="1">
        <v>10</v>
      </c>
      <c r="L999" s="1">
        <v>48.69</v>
      </c>
      <c r="M999" s="1">
        <v>1022.49</v>
      </c>
      <c r="N999" s="2">
        <v>43499</v>
      </c>
      <c r="O999" s="3">
        <v>0.71944444444444444</v>
      </c>
      <c r="P999" s="1" t="s">
        <v>21</v>
      </c>
      <c r="Q999" s="1">
        <v>973.8</v>
      </c>
      <c r="R999" s="15">
        <f>Table1[[#This Row],[Selling Price]]-10</f>
        <v>963.8</v>
      </c>
      <c r="S999" s="17">
        <f>Table1[[#This Row],[Selling Price]]-Table1[[#This Row],[Cost Price]]</f>
        <v>10</v>
      </c>
      <c r="T999" s="1">
        <v>48.69</v>
      </c>
      <c r="U999" s="1">
        <v>4.4000000000000004</v>
      </c>
    </row>
    <row r="1000" spans="2:21" ht="21" customHeight="1" x14ac:dyDescent="0.3">
      <c r="B1000" s="5" t="s">
        <v>1031</v>
      </c>
      <c r="C1000" s="5" t="s">
        <v>16</v>
      </c>
      <c r="D1000" s="5" t="s">
        <v>17</v>
      </c>
      <c r="E1000" s="5" t="s">
        <v>1035</v>
      </c>
      <c r="F1000" s="5" t="s">
        <v>1039</v>
      </c>
      <c r="G1000" s="5" t="s">
        <v>18</v>
      </c>
      <c r="H1000" s="5" t="s">
        <v>29</v>
      </c>
      <c r="I1000" s="5" t="s">
        <v>42</v>
      </c>
      <c r="J1000" s="5">
        <v>31.84</v>
      </c>
      <c r="K1000" s="5">
        <v>1</v>
      </c>
      <c r="L1000" s="5">
        <v>1.5920000000000001</v>
      </c>
      <c r="M1000" s="5">
        <v>33.432000000000002</v>
      </c>
      <c r="N1000" s="6">
        <v>43710</v>
      </c>
      <c r="O1000" s="7">
        <v>0.55694444444444446</v>
      </c>
      <c r="P1000" s="5" t="s">
        <v>27</v>
      </c>
      <c r="Q1000" s="5">
        <v>31.84</v>
      </c>
      <c r="R1000" s="16">
        <f>Table1[[#This Row],[Selling Price]]-10</f>
        <v>21.84</v>
      </c>
      <c r="S1000" s="18">
        <f>Table1[[#This Row],[Selling Price]]-Table1[[#This Row],[Cost Price]]</f>
        <v>10</v>
      </c>
      <c r="T1000" s="5">
        <v>1.5920000000000001</v>
      </c>
      <c r="U1000" s="5">
        <v>7.7</v>
      </c>
    </row>
    <row r="1001" spans="2:21" ht="21" customHeight="1" x14ac:dyDescent="0.3">
      <c r="B1001" s="1" t="s">
        <v>1032</v>
      </c>
      <c r="C1001" s="1" t="s">
        <v>16</v>
      </c>
      <c r="D1001" s="1" t="s">
        <v>17</v>
      </c>
      <c r="E1001" s="1" t="s">
        <v>1035</v>
      </c>
      <c r="F1001" s="1" t="s">
        <v>1039</v>
      </c>
      <c r="G1001" s="1" t="s">
        <v>25</v>
      </c>
      <c r="H1001" s="1" t="s">
        <v>29</v>
      </c>
      <c r="I1001" s="1" t="s">
        <v>30</v>
      </c>
      <c r="J1001" s="1">
        <v>65.819999999999993</v>
      </c>
      <c r="K1001" s="1">
        <v>1</v>
      </c>
      <c r="L1001" s="1">
        <v>3.2909999999999999</v>
      </c>
      <c r="M1001" s="1">
        <v>69.111000000000004</v>
      </c>
      <c r="N1001" s="2">
        <v>43518</v>
      </c>
      <c r="O1001" s="3">
        <v>0.6479166666666667</v>
      </c>
      <c r="P1001" s="1" t="s">
        <v>27</v>
      </c>
      <c r="Q1001" s="1">
        <v>65.819999999999993</v>
      </c>
      <c r="R1001" s="15">
        <f>Table1[[#This Row],[Selling Price]]-10</f>
        <v>55.819999999999993</v>
      </c>
      <c r="S1001" s="17">
        <f>Table1[[#This Row],[Selling Price]]-Table1[[#This Row],[Cost Price]]</f>
        <v>10</v>
      </c>
      <c r="T1001" s="1">
        <v>3.2909999999999999</v>
      </c>
      <c r="U1001" s="1">
        <v>4.0999999999999996</v>
      </c>
    </row>
    <row r="1002" spans="2:21" ht="21" customHeight="1" x14ac:dyDescent="0.3">
      <c r="B1002" s="5" t="s">
        <v>1033</v>
      </c>
      <c r="C1002" s="5" t="s">
        <v>16</v>
      </c>
      <c r="D1002" s="5" t="s">
        <v>17</v>
      </c>
      <c r="E1002" s="5" t="s">
        <v>1035</v>
      </c>
      <c r="F1002" s="5" t="s">
        <v>1039</v>
      </c>
      <c r="G1002" s="5" t="s">
        <v>18</v>
      </c>
      <c r="H1002" s="5" t="s">
        <v>19</v>
      </c>
      <c r="I1002" s="5" t="s">
        <v>44</v>
      </c>
      <c r="J1002" s="5">
        <v>88.34</v>
      </c>
      <c r="K1002" s="5">
        <v>7</v>
      </c>
      <c r="L1002" s="5">
        <v>30.919</v>
      </c>
      <c r="M1002" s="5">
        <v>649.29899999999998</v>
      </c>
      <c r="N1002" s="6">
        <v>43514</v>
      </c>
      <c r="O1002" s="7">
        <v>0.56111111111111112</v>
      </c>
      <c r="P1002" s="5" t="s">
        <v>27</v>
      </c>
      <c r="Q1002" s="5">
        <v>618.38</v>
      </c>
      <c r="R1002" s="16">
        <f>Table1[[#This Row],[Selling Price]]-10</f>
        <v>608.38</v>
      </c>
      <c r="S1002" s="18">
        <f>Table1[[#This Row],[Selling Price]]-Table1[[#This Row],[Cost Price]]</f>
        <v>10</v>
      </c>
      <c r="T1002" s="5">
        <v>30.919</v>
      </c>
      <c r="U1002" s="5">
        <v>6.6</v>
      </c>
    </row>
  </sheetData>
  <dataValidations count="2">
    <dataValidation type="decimal" showInputMessage="1" showErrorMessage="1" promptTitle="Rating Shoud be &gt; 0.1 &amp; &lt; 10.0" prompt="Please input the valid entry" sqref="U1003:U1048576" xr:uid="{9B65A40A-E960-46E2-AD40-16100635F926}">
      <formula1>0.1</formula1>
      <formula2>10</formula2>
    </dataValidation>
    <dataValidation type="decimal" showInputMessage="1" showErrorMessage="1" sqref="U3:U1002" xr:uid="{269CAF1B-1AA3-4FCF-A559-220D1117C2C1}">
      <formula1>0.1</formula1>
      <formula2>10</formula2>
    </dataValidation>
  </dataValidation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14CB4-9A28-40E5-A7D1-AE0A45095FD5}">
  <sheetPr>
    <tabColor rgb="FFE389B9"/>
  </sheetPr>
  <dimension ref="B14:R73"/>
  <sheetViews>
    <sheetView showGridLines="0" showRowColHeaders="0" zoomScale="91" workbookViewId="0">
      <selection activeCell="C62" sqref="C62"/>
    </sheetView>
  </sheetViews>
  <sheetFormatPr defaultRowHeight="14.4" x14ac:dyDescent="0.3"/>
  <cols>
    <col min="1" max="11" width="8.88671875" style="10"/>
    <col min="12" max="12" width="10.44140625" style="10" customWidth="1"/>
    <col min="13" max="17" width="8.88671875" style="10"/>
    <col min="18" max="18" width="9.5546875" style="10" customWidth="1"/>
    <col min="19" max="16384" width="8.88671875" style="10"/>
  </cols>
  <sheetData>
    <row r="14" spans="18:18" x14ac:dyDescent="0.3">
      <c r="R14" s="19"/>
    </row>
    <row r="59" spans="2:11" x14ac:dyDescent="0.3">
      <c r="B59" s="4" t="s">
        <v>1044</v>
      </c>
      <c r="C59" t="s">
        <v>1083</v>
      </c>
      <c r="D59" s="4" t="s">
        <v>1043</v>
      </c>
      <c r="E59" t="s">
        <v>1084</v>
      </c>
      <c r="F59" s="4" t="s">
        <v>1045</v>
      </c>
      <c r="G59" t="s">
        <v>1085</v>
      </c>
      <c r="H59" s="4" t="s">
        <v>13</v>
      </c>
      <c r="I59" t="s">
        <v>1086</v>
      </c>
      <c r="J59" s="4" t="s">
        <v>14</v>
      </c>
      <c r="K59" t="s">
        <v>1087</v>
      </c>
    </row>
    <row r="60" spans="2:11" x14ac:dyDescent="0.3">
      <c r="B60" s="24" t="s">
        <v>1069</v>
      </c>
      <c r="C60" s="24">
        <v>307.58738000000034</v>
      </c>
      <c r="D60" s="24" t="s">
        <v>1069</v>
      </c>
      <c r="E60" s="24">
        <v>297.58738000000022</v>
      </c>
      <c r="F60" s="24" t="s">
        <v>1069</v>
      </c>
      <c r="G60" s="24">
        <v>10</v>
      </c>
      <c r="H60" s="24" t="s">
        <v>1069</v>
      </c>
      <c r="I60" s="24">
        <v>15.379369000000002</v>
      </c>
      <c r="J60" s="24" t="s">
        <v>1069</v>
      </c>
      <c r="K60" s="24">
        <v>6.9727000000000032</v>
      </c>
    </row>
    <row r="61" spans="2:11" x14ac:dyDescent="0.3">
      <c r="B61" s="24" t="s">
        <v>1070</v>
      </c>
      <c r="C61" s="24">
        <v>7.4053114490744365</v>
      </c>
      <c r="D61" s="24" t="s">
        <v>1070</v>
      </c>
      <c r="E61" s="24">
        <v>7.405311449074456</v>
      </c>
      <c r="F61" s="24" t="s">
        <v>1070</v>
      </c>
      <c r="G61" s="24">
        <v>0</v>
      </c>
      <c r="H61" s="24" t="s">
        <v>1070</v>
      </c>
      <c r="I61" s="24">
        <v>0.37026557245372416</v>
      </c>
      <c r="J61" s="24" t="s">
        <v>1070</v>
      </c>
      <c r="K61" s="24">
        <v>5.4346280721206654E-2</v>
      </c>
    </row>
    <row r="62" spans="2:11" x14ac:dyDescent="0.3">
      <c r="B62" s="24" t="s">
        <v>1071</v>
      </c>
      <c r="C62" s="24">
        <v>241.76</v>
      </c>
      <c r="D62" s="24" t="s">
        <v>1071</v>
      </c>
      <c r="E62" s="24">
        <v>231.76</v>
      </c>
      <c r="F62" s="24" t="s">
        <v>1071</v>
      </c>
      <c r="G62" s="24">
        <v>10</v>
      </c>
      <c r="H62" s="24" t="s">
        <v>1071</v>
      </c>
      <c r="I62" s="24">
        <v>12.088000000000001</v>
      </c>
      <c r="J62" s="24" t="s">
        <v>1071</v>
      </c>
      <c r="K62" s="24">
        <v>7</v>
      </c>
    </row>
    <row r="63" spans="2:11" x14ac:dyDescent="0.3">
      <c r="B63" s="24" t="s">
        <v>1072</v>
      </c>
      <c r="C63" s="24">
        <v>789.6</v>
      </c>
      <c r="D63" s="24" t="s">
        <v>1072</v>
      </c>
      <c r="E63" s="24">
        <v>779.6</v>
      </c>
      <c r="F63" s="24" t="s">
        <v>1072</v>
      </c>
      <c r="G63" s="24">
        <v>10</v>
      </c>
      <c r="H63" s="24" t="s">
        <v>1072</v>
      </c>
      <c r="I63" s="24">
        <v>39.479999999999997</v>
      </c>
      <c r="J63" s="24" t="s">
        <v>1072</v>
      </c>
      <c r="K63" s="24">
        <v>6</v>
      </c>
    </row>
    <row r="64" spans="2:11" x14ac:dyDescent="0.3">
      <c r="B64" s="24" t="s">
        <v>1073</v>
      </c>
      <c r="C64" s="24">
        <v>234.17650961997219</v>
      </c>
      <c r="D64" s="24" t="s">
        <v>1073</v>
      </c>
      <c r="E64" s="24">
        <v>234.17650961997282</v>
      </c>
      <c r="F64" s="24" t="s">
        <v>1073</v>
      </c>
      <c r="G64" s="24">
        <v>0</v>
      </c>
      <c r="H64" s="24" t="s">
        <v>1073</v>
      </c>
      <c r="I64" s="24">
        <v>11.708825480998684</v>
      </c>
      <c r="J64" s="24" t="s">
        <v>1073</v>
      </c>
      <c r="K64" s="24">
        <v>1.7185802943791129</v>
      </c>
    </row>
    <row r="65" spans="2:11" x14ac:dyDescent="0.3">
      <c r="B65" s="24" t="s">
        <v>1074</v>
      </c>
      <c r="C65" s="24">
        <v>54838.637657792926</v>
      </c>
      <c r="D65" s="24" t="s">
        <v>1074</v>
      </c>
      <c r="E65" s="24">
        <v>54838.637657793224</v>
      </c>
      <c r="F65" s="24" t="s">
        <v>1074</v>
      </c>
      <c r="G65" s="24">
        <v>0</v>
      </c>
      <c r="H65" s="24" t="s">
        <v>1074</v>
      </c>
      <c r="I65" s="24">
        <v>137.09659414448404</v>
      </c>
      <c r="J65" s="24" t="s">
        <v>1074</v>
      </c>
      <c r="K65" s="24">
        <v>2.953518228228198</v>
      </c>
    </row>
    <row r="66" spans="2:11" x14ac:dyDescent="0.3">
      <c r="B66" s="24" t="s">
        <v>1075</v>
      </c>
      <c r="C66" s="24">
        <v>-8.1884757904350458E-2</v>
      </c>
      <c r="D66" s="24" t="s">
        <v>1075</v>
      </c>
      <c r="E66" s="24">
        <v>-8.1884757904349126E-2</v>
      </c>
      <c r="F66" s="24" t="s">
        <v>1075</v>
      </c>
      <c r="G66" s="24" t="e">
        <v>#DIV/0!</v>
      </c>
      <c r="H66" s="24" t="s">
        <v>1075</v>
      </c>
      <c r="I66" s="24">
        <v>-8.188475790435179E-2</v>
      </c>
      <c r="J66" s="24" t="s">
        <v>1075</v>
      </c>
      <c r="K66" s="24">
        <v>-1.1515868389358548</v>
      </c>
    </row>
    <row r="67" spans="2:11" x14ac:dyDescent="0.3">
      <c r="B67" s="24" t="s">
        <v>1076</v>
      </c>
      <c r="C67" s="24">
        <v>0.89256980495813787</v>
      </c>
      <c r="D67" s="24" t="s">
        <v>1076</v>
      </c>
      <c r="E67" s="24">
        <v>0.89256980495813909</v>
      </c>
      <c r="F67" s="24" t="s">
        <v>1076</v>
      </c>
      <c r="G67" s="24" t="e">
        <v>#DIV/0!</v>
      </c>
      <c r="H67" s="24" t="s">
        <v>1076</v>
      </c>
      <c r="I67" s="24">
        <v>0.89256980495813998</v>
      </c>
      <c r="J67" s="24" t="s">
        <v>1076</v>
      </c>
      <c r="K67" s="24">
        <v>9.0096487657241892E-3</v>
      </c>
    </row>
    <row r="68" spans="2:11" x14ac:dyDescent="0.3">
      <c r="B68" s="24" t="s">
        <v>1077</v>
      </c>
      <c r="C68" s="24">
        <v>982.83</v>
      </c>
      <c r="D68" s="24" t="s">
        <v>1077</v>
      </c>
      <c r="E68" s="24">
        <v>982.83</v>
      </c>
      <c r="F68" s="24" t="s">
        <v>1077</v>
      </c>
      <c r="G68" s="24">
        <v>0</v>
      </c>
      <c r="H68" s="24" t="s">
        <v>1077</v>
      </c>
      <c r="I68" s="24">
        <v>49.141500000000001</v>
      </c>
      <c r="J68" s="24" t="s">
        <v>1077</v>
      </c>
      <c r="K68" s="24">
        <v>6</v>
      </c>
    </row>
    <row r="69" spans="2:11" x14ac:dyDescent="0.3">
      <c r="B69" s="24" t="s">
        <v>1078</v>
      </c>
      <c r="C69" s="24">
        <v>10.17</v>
      </c>
      <c r="D69" s="24" t="s">
        <v>1078</v>
      </c>
      <c r="E69" s="24">
        <v>0.16999999999999993</v>
      </c>
      <c r="F69" s="24" t="s">
        <v>1078</v>
      </c>
      <c r="G69" s="24">
        <v>10</v>
      </c>
      <c r="H69" s="24" t="s">
        <v>1078</v>
      </c>
      <c r="I69" s="24">
        <v>0.50849999999999995</v>
      </c>
      <c r="J69" s="24" t="s">
        <v>1078</v>
      </c>
      <c r="K69" s="24">
        <v>4</v>
      </c>
    </row>
    <row r="70" spans="2:11" x14ac:dyDescent="0.3">
      <c r="B70" s="24" t="s">
        <v>1079</v>
      </c>
      <c r="C70" s="24">
        <v>993</v>
      </c>
      <c r="D70" s="24" t="s">
        <v>1079</v>
      </c>
      <c r="E70" s="24">
        <v>983</v>
      </c>
      <c r="F70" s="24" t="s">
        <v>1079</v>
      </c>
      <c r="G70" s="24">
        <v>10</v>
      </c>
      <c r="H70" s="24" t="s">
        <v>1079</v>
      </c>
      <c r="I70" s="24">
        <v>49.65</v>
      </c>
      <c r="J70" s="24" t="s">
        <v>1079</v>
      </c>
      <c r="K70" s="24">
        <v>10</v>
      </c>
    </row>
    <row r="71" spans="2:11" x14ac:dyDescent="0.3">
      <c r="B71" s="24" t="s">
        <v>1080</v>
      </c>
      <c r="C71" s="24">
        <v>307587.38000000035</v>
      </c>
      <c r="D71" s="24" t="s">
        <v>1080</v>
      </c>
      <c r="E71" s="24">
        <v>297587.38000000024</v>
      </c>
      <c r="F71" s="24" t="s">
        <v>1080</v>
      </c>
      <c r="G71" s="24">
        <v>10000</v>
      </c>
      <c r="H71" s="24" t="s">
        <v>1080</v>
      </c>
      <c r="I71" s="24">
        <v>15379.369000000002</v>
      </c>
      <c r="J71" s="24" t="s">
        <v>1080</v>
      </c>
      <c r="K71" s="24">
        <v>6972.7000000000035</v>
      </c>
    </row>
    <row r="72" spans="2:11" x14ac:dyDescent="0.3">
      <c r="B72" s="24" t="s">
        <v>1081</v>
      </c>
      <c r="C72" s="24">
        <v>1000</v>
      </c>
      <c r="D72" s="24" t="s">
        <v>1081</v>
      </c>
      <c r="E72" s="24">
        <v>1000</v>
      </c>
      <c r="F72" s="24" t="s">
        <v>1081</v>
      </c>
      <c r="G72" s="24">
        <v>1000</v>
      </c>
      <c r="H72" s="24" t="s">
        <v>1081</v>
      </c>
      <c r="I72" s="24">
        <v>1000</v>
      </c>
      <c r="J72" s="24" t="s">
        <v>1081</v>
      </c>
      <c r="K72" s="24">
        <v>1000</v>
      </c>
    </row>
    <row r="73" spans="2:11" x14ac:dyDescent="0.3">
      <c r="B73" s="24" t="s">
        <v>1082</v>
      </c>
      <c r="C73" s="24">
        <v>14.531749689125089</v>
      </c>
      <c r="D73" s="24" t="s">
        <v>1082</v>
      </c>
      <c r="E73" s="24">
        <v>14.531749689125128</v>
      </c>
      <c r="F73" s="24" t="s">
        <v>1082</v>
      </c>
      <c r="G73" s="24">
        <v>0</v>
      </c>
      <c r="H73" s="24" t="s">
        <v>1082</v>
      </c>
      <c r="I73" s="24">
        <v>0.72658748445625909</v>
      </c>
      <c r="J73" s="24" t="s">
        <v>1082</v>
      </c>
      <c r="K73" s="24">
        <v>0.10664595991762199</v>
      </c>
    </row>
  </sheetData>
  <phoneticPr fontId="4" type="noConversion"/>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EED89-5DC1-43A1-BBD0-2C624F6DE3D9}">
  <sheetPr>
    <tabColor rgb="FF00B0F0"/>
  </sheetPr>
  <dimension ref="C1:AA1046"/>
  <sheetViews>
    <sheetView showGridLines="0" workbookViewId="0">
      <selection activeCell="F7" sqref="F7"/>
    </sheetView>
  </sheetViews>
  <sheetFormatPr defaultRowHeight="14.4" x14ac:dyDescent="0.3"/>
  <cols>
    <col min="3" max="3" width="15.33203125" customWidth="1"/>
    <col min="4" max="4" width="11.5546875" customWidth="1"/>
    <col min="5" max="5" width="18.6640625" customWidth="1"/>
    <col min="6" max="6" width="12.5546875" customWidth="1"/>
    <col min="7" max="7" width="17.6640625" customWidth="1"/>
    <col min="8" max="8" width="6" customWidth="1"/>
    <col min="9" max="9" width="12.109375" customWidth="1"/>
    <col min="10" max="10" width="12.5546875" customWidth="1"/>
    <col min="11" max="11" width="18.6640625" customWidth="1"/>
    <col min="12" max="12" width="15.77734375" customWidth="1"/>
    <col min="13" max="16" width="6" customWidth="1"/>
    <col min="17" max="17" width="5.5546875" customWidth="1"/>
    <col min="18" max="20" width="6.5546875" customWidth="1"/>
    <col min="21" max="21" width="12.5546875" customWidth="1"/>
    <col min="22" max="22" width="12.77734375" customWidth="1"/>
    <col min="23" max="23" width="17.6640625" customWidth="1"/>
    <col min="24" max="24" width="12.5546875" customWidth="1"/>
    <col min="25" max="25" width="15.77734375" customWidth="1"/>
    <col min="26" max="26" width="17.6640625" customWidth="1"/>
    <col min="27" max="27" width="14.88671875" customWidth="1"/>
    <col min="28" max="28" width="6.5546875" customWidth="1"/>
    <col min="29" max="167" width="6.5546875" bestFit="1" customWidth="1"/>
    <col min="168" max="168" width="7" bestFit="1" customWidth="1"/>
    <col min="169" max="189" width="6.5546875" bestFit="1" customWidth="1"/>
    <col min="190" max="190" width="7" bestFit="1" customWidth="1"/>
    <col min="191" max="225" width="6.5546875" bestFit="1" customWidth="1"/>
    <col min="226" max="227" width="7" bestFit="1" customWidth="1"/>
    <col min="228" max="228" width="6.5546875" bestFit="1" customWidth="1"/>
    <col min="229" max="229" width="7" bestFit="1" customWidth="1"/>
    <col min="230" max="230" width="6.5546875" bestFit="1" customWidth="1"/>
    <col min="231" max="234" width="7" bestFit="1" customWidth="1"/>
    <col min="235" max="236" width="6.5546875" bestFit="1" customWidth="1"/>
    <col min="237" max="993" width="7.5546875" bestFit="1" customWidth="1"/>
    <col min="994" max="994" width="10.77734375" bestFit="1" customWidth="1"/>
    <col min="995" max="995" width="12.21875" bestFit="1" customWidth="1"/>
    <col min="996" max="996" width="7.5546875" bestFit="1" customWidth="1"/>
    <col min="997" max="997" width="12.21875" bestFit="1" customWidth="1"/>
    <col min="998" max="998" width="7.5546875" bestFit="1" customWidth="1"/>
    <col min="999" max="999" width="12.21875" bestFit="1" customWidth="1"/>
    <col min="1000" max="1000" width="7.5546875" bestFit="1" customWidth="1"/>
    <col min="1001" max="1001" width="12.21875" bestFit="1" customWidth="1"/>
    <col min="1002" max="1002" width="7.5546875" bestFit="1" customWidth="1"/>
    <col min="1003" max="1003" width="12.21875" bestFit="1" customWidth="1"/>
    <col min="1004" max="1004" width="7.5546875" bestFit="1" customWidth="1"/>
    <col min="1005" max="1005" width="12.21875" bestFit="1" customWidth="1"/>
    <col min="1006" max="1006" width="7.5546875" bestFit="1" customWidth="1"/>
    <col min="1007" max="1007" width="12.21875" bestFit="1" customWidth="1"/>
    <col min="1008" max="1008" width="7.5546875" bestFit="1" customWidth="1"/>
    <col min="1009" max="1009" width="12.21875" bestFit="1" customWidth="1"/>
    <col min="1010" max="1010" width="7.5546875" bestFit="1" customWidth="1"/>
    <col min="1011" max="1011" width="12.21875" bestFit="1" customWidth="1"/>
    <col min="1012" max="1012" width="7.5546875" bestFit="1" customWidth="1"/>
    <col min="1013" max="1013" width="12.21875" bestFit="1" customWidth="1"/>
    <col min="1014" max="1014" width="7.5546875" bestFit="1" customWidth="1"/>
    <col min="1015" max="1015" width="12.21875" bestFit="1" customWidth="1"/>
    <col min="1016" max="1016" width="7.5546875" bestFit="1" customWidth="1"/>
    <col min="1017" max="1017" width="12.21875" bestFit="1" customWidth="1"/>
    <col min="1018" max="1018" width="7.5546875" bestFit="1" customWidth="1"/>
    <col min="1019" max="1019" width="12.21875" bestFit="1" customWidth="1"/>
    <col min="1020" max="1020" width="7.5546875" bestFit="1" customWidth="1"/>
    <col min="1021" max="1021" width="12.21875" bestFit="1" customWidth="1"/>
    <col min="1022" max="1022" width="7.5546875" bestFit="1" customWidth="1"/>
    <col min="1023" max="1023" width="12.21875" bestFit="1" customWidth="1"/>
    <col min="1024" max="1024" width="7.5546875" bestFit="1" customWidth="1"/>
    <col min="1025" max="1025" width="12.21875" bestFit="1" customWidth="1"/>
    <col min="1026" max="1026" width="7.5546875" bestFit="1" customWidth="1"/>
    <col min="1027" max="1027" width="12.21875" bestFit="1" customWidth="1"/>
    <col min="1028" max="1028" width="7.5546875" bestFit="1" customWidth="1"/>
    <col min="1029" max="1029" width="12.21875" bestFit="1" customWidth="1"/>
    <col min="1030" max="1030" width="7.5546875" bestFit="1" customWidth="1"/>
    <col min="1031" max="1031" width="12.21875" bestFit="1" customWidth="1"/>
    <col min="1032" max="1032" width="7.5546875" bestFit="1" customWidth="1"/>
    <col min="1033" max="1033" width="12.21875" bestFit="1" customWidth="1"/>
    <col min="1034" max="1034" width="7.5546875" bestFit="1" customWidth="1"/>
    <col min="1035" max="1035" width="12.21875" bestFit="1" customWidth="1"/>
    <col min="1036" max="1036" width="7.5546875" bestFit="1" customWidth="1"/>
    <col min="1037" max="1037" width="12.21875" bestFit="1" customWidth="1"/>
    <col min="1038" max="1038" width="7.5546875" bestFit="1" customWidth="1"/>
    <col min="1039" max="1039" width="12.21875" bestFit="1" customWidth="1"/>
    <col min="1040" max="1040" width="7.5546875" bestFit="1" customWidth="1"/>
    <col min="1041" max="1041" width="12.21875" bestFit="1" customWidth="1"/>
    <col min="1042" max="1042" width="7.5546875" bestFit="1" customWidth="1"/>
    <col min="1043" max="1043" width="12.21875" bestFit="1" customWidth="1"/>
    <col min="1044" max="1044" width="7.5546875" bestFit="1" customWidth="1"/>
    <col min="1045" max="1045" width="12.21875" bestFit="1" customWidth="1"/>
    <col min="1046" max="1046" width="7.5546875" bestFit="1" customWidth="1"/>
    <col min="1047" max="1047" width="12.21875" bestFit="1" customWidth="1"/>
    <col min="1048" max="1048" width="7.5546875" bestFit="1" customWidth="1"/>
    <col min="1049" max="1049" width="12.21875" bestFit="1" customWidth="1"/>
    <col min="1050" max="1050" width="7.5546875" bestFit="1" customWidth="1"/>
    <col min="1051" max="1051" width="12.21875" bestFit="1" customWidth="1"/>
    <col min="1052" max="1052" width="7.5546875" bestFit="1" customWidth="1"/>
    <col min="1053" max="1053" width="12.21875" bestFit="1" customWidth="1"/>
    <col min="1054" max="1054" width="7.5546875" bestFit="1" customWidth="1"/>
    <col min="1055" max="1055" width="12.21875" bestFit="1" customWidth="1"/>
    <col min="1056" max="1056" width="7.5546875" bestFit="1" customWidth="1"/>
    <col min="1057" max="1057" width="12.21875" bestFit="1" customWidth="1"/>
    <col min="1058" max="1058" width="7.5546875" bestFit="1" customWidth="1"/>
    <col min="1059" max="1059" width="12.21875" bestFit="1" customWidth="1"/>
    <col min="1060" max="1060" width="7.5546875" bestFit="1" customWidth="1"/>
    <col min="1061" max="1061" width="12.21875" bestFit="1" customWidth="1"/>
    <col min="1062" max="1062" width="7.5546875" bestFit="1" customWidth="1"/>
    <col min="1063" max="1063" width="12.21875" bestFit="1" customWidth="1"/>
    <col min="1064" max="1064" width="7.5546875" bestFit="1" customWidth="1"/>
    <col min="1065" max="1065" width="12.21875" bestFit="1" customWidth="1"/>
    <col min="1066" max="1066" width="7.5546875" bestFit="1" customWidth="1"/>
    <col min="1067" max="1067" width="12.21875" bestFit="1" customWidth="1"/>
    <col min="1068" max="1068" width="7.5546875" bestFit="1" customWidth="1"/>
    <col min="1069" max="1069" width="12.21875" bestFit="1" customWidth="1"/>
    <col min="1070" max="1070" width="7.5546875" bestFit="1" customWidth="1"/>
    <col min="1071" max="1071" width="12.21875" bestFit="1" customWidth="1"/>
    <col min="1072" max="1072" width="7.5546875" bestFit="1" customWidth="1"/>
    <col min="1073" max="1073" width="12.21875" bestFit="1" customWidth="1"/>
    <col min="1074" max="1074" width="7.5546875" bestFit="1" customWidth="1"/>
    <col min="1075" max="1075" width="12.21875" bestFit="1" customWidth="1"/>
    <col min="1076" max="1076" width="7.5546875" bestFit="1" customWidth="1"/>
    <col min="1077" max="1077" width="12.21875" bestFit="1" customWidth="1"/>
    <col min="1078" max="1078" width="7.5546875" bestFit="1" customWidth="1"/>
    <col min="1079" max="1079" width="12.21875" bestFit="1" customWidth="1"/>
    <col min="1080" max="1080" width="7.5546875" bestFit="1" customWidth="1"/>
    <col min="1081" max="1081" width="12.21875" bestFit="1" customWidth="1"/>
    <col min="1082" max="1082" width="7.5546875" bestFit="1" customWidth="1"/>
    <col min="1083" max="1083" width="12.21875" bestFit="1" customWidth="1"/>
    <col min="1084" max="1084" width="7.5546875" bestFit="1" customWidth="1"/>
    <col min="1085" max="1085" width="12.21875" bestFit="1" customWidth="1"/>
    <col min="1086" max="1086" width="7.5546875" bestFit="1" customWidth="1"/>
    <col min="1087" max="1087" width="12.21875" bestFit="1" customWidth="1"/>
    <col min="1088" max="1088" width="7.5546875" bestFit="1" customWidth="1"/>
    <col min="1089" max="1089" width="12.21875" bestFit="1" customWidth="1"/>
    <col min="1090" max="1090" width="7.5546875" bestFit="1" customWidth="1"/>
    <col min="1091" max="1091" width="12.21875" bestFit="1" customWidth="1"/>
    <col min="1092" max="1092" width="7.5546875" bestFit="1" customWidth="1"/>
    <col min="1093" max="1093" width="12.21875" bestFit="1" customWidth="1"/>
    <col min="1094" max="1094" width="7.5546875" bestFit="1" customWidth="1"/>
    <col min="1095" max="1095" width="12.21875" bestFit="1" customWidth="1"/>
    <col min="1096" max="1096" width="7.5546875" bestFit="1" customWidth="1"/>
    <col min="1097" max="1097" width="12.21875" bestFit="1" customWidth="1"/>
    <col min="1098" max="1098" width="7.5546875" bestFit="1" customWidth="1"/>
    <col min="1099" max="1099" width="12.21875" bestFit="1" customWidth="1"/>
    <col min="1100" max="1100" width="7.5546875" bestFit="1" customWidth="1"/>
    <col min="1101" max="1101" width="12.21875" bestFit="1" customWidth="1"/>
    <col min="1102" max="1102" width="7.5546875" bestFit="1" customWidth="1"/>
    <col min="1103" max="1103" width="12.21875" bestFit="1" customWidth="1"/>
    <col min="1104" max="1104" width="7.5546875" bestFit="1" customWidth="1"/>
    <col min="1105" max="1105" width="12.21875" bestFit="1" customWidth="1"/>
    <col min="1106" max="1106" width="7.5546875" bestFit="1" customWidth="1"/>
    <col min="1107" max="1107" width="12.21875" bestFit="1" customWidth="1"/>
    <col min="1108" max="1108" width="7.5546875" bestFit="1" customWidth="1"/>
    <col min="1109" max="1109" width="12.21875" bestFit="1" customWidth="1"/>
    <col min="1110" max="1110" width="7.5546875" bestFit="1" customWidth="1"/>
    <col min="1111" max="1111" width="12.21875" bestFit="1" customWidth="1"/>
    <col min="1112" max="1112" width="7.5546875" bestFit="1" customWidth="1"/>
    <col min="1113" max="1113" width="12.21875" bestFit="1" customWidth="1"/>
    <col min="1114" max="1114" width="7.5546875" bestFit="1" customWidth="1"/>
    <col min="1115" max="1115" width="12.21875" bestFit="1" customWidth="1"/>
    <col min="1116" max="1116" width="7.5546875" bestFit="1" customWidth="1"/>
    <col min="1117" max="1117" width="12.21875" bestFit="1" customWidth="1"/>
    <col min="1118" max="1118" width="7.5546875" bestFit="1" customWidth="1"/>
    <col min="1119" max="1119" width="12.21875" bestFit="1" customWidth="1"/>
    <col min="1120" max="1120" width="7.5546875" bestFit="1" customWidth="1"/>
    <col min="1121" max="1121" width="12.21875" bestFit="1" customWidth="1"/>
    <col min="1122" max="1122" width="7.5546875" bestFit="1" customWidth="1"/>
    <col min="1123" max="1123" width="12.21875" bestFit="1" customWidth="1"/>
    <col min="1124" max="1124" width="7.5546875" bestFit="1" customWidth="1"/>
    <col min="1125" max="1125" width="12.21875" bestFit="1" customWidth="1"/>
    <col min="1126" max="1126" width="7.5546875" bestFit="1" customWidth="1"/>
    <col min="1127" max="1127" width="12.21875" bestFit="1" customWidth="1"/>
    <col min="1128" max="1128" width="7.5546875" bestFit="1" customWidth="1"/>
    <col min="1129" max="1129" width="12.21875" bestFit="1" customWidth="1"/>
    <col min="1130" max="1130" width="7.5546875" bestFit="1" customWidth="1"/>
    <col min="1131" max="1131" width="12.21875" bestFit="1" customWidth="1"/>
    <col min="1132" max="1132" width="7.5546875" bestFit="1" customWidth="1"/>
    <col min="1133" max="1133" width="12.21875" bestFit="1" customWidth="1"/>
    <col min="1134" max="1134" width="7.5546875" bestFit="1" customWidth="1"/>
    <col min="1135" max="1135" width="12.21875" bestFit="1" customWidth="1"/>
    <col min="1136" max="1136" width="7.5546875" bestFit="1" customWidth="1"/>
    <col min="1137" max="1137" width="12.21875" bestFit="1" customWidth="1"/>
    <col min="1138" max="1138" width="7.5546875" bestFit="1" customWidth="1"/>
    <col min="1139" max="1139" width="12.21875" bestFit="1" customWidth="1"/>
    <col min="1140" max="1140" width="7.5546875" bestFit="1" customWidth="1"/>
    <col min="1141" max="1141" width="12.21875" bestFit="1" customWidth="1"/>
    <col min="1142" max="1142" width="7.5546875" bestFit="1" customWidth="1"/>
    <col min="1143" max="1143" width="12.21875" bestFit="1" customWidth="1"/>
    <col min="1144" max="1144" width="7.5546875" bestFit="1" customWidth="1"/>
    <col min="1145" max="1145" width="12.21875" bestFit="1" customWidth="1"/>
    <col min="1146" max="1146" width="7.5546875" bestFit="1" customWidth="1"/>
    <col min="1147" max="1147" width="12.21875" bestFit="1" customWidth="1"/>
    <col min="1148" max="1148" width="7.5546875" bestFit="1" customWidth="1"/>
    <col min="1149" max="1149" width="12.21875" bestFit="1" customWidth="1"/>
    <col min="1150" max="1150" width="7.5546875" bestFit="1" customWidth="1"/>
    <col min="1151" max="1151" width="12.21875" bestFit="1" customWidth="1"/>
    <col min="1152" max="1152" width="7.5546875" bestFit="1" customWidth="1"/>
    <col min="1153" max="1153" width="12.21875" bestFit="1" customWidth="1"/>
    <col min="1154" max="1154" width="7.5546875" bestFit="1" customWidth="1"/>
    <col min="1155" max="1155" width="12.21875" bestFit="1" customWidth="1"/>
    <col min="1156" max="1156" width="7.5546875" bestFit="1" customWidth="1"/>
    <col min="1157" max="1157" width="12.21875" bestFit="1" customWidth="1"/>
    <col min="1158" max="1158" width="7.5546875" bestFit="1" customWidth="1"/>
    <col min="1159" max="1159" width="12.21875" bestFit="1" customWidth="1"/>
    <col min="1160" max="1160" width="7.5546875" bestFit="1" customWidth="1"/>
    <col min="1161" max="1161" width="12.21875" bestFit="1" customWidth="1"/>
    <col min="1162" max="1162" width="7.5546875" bestFit="1" customWidth="1"/>
    <col min="1163" max="1163" width="12.21875" bestFit="1" customWidth="1"/>
    <col min="1164" max="1164" width="7.5546875" bestFit="1" customWidth="1"/>
    <col min="1165" max="1165" width="12.21875" bestFit="1" customWidth="1"/>
    <col min="1166" max="1166" width="7.5546875" bestFit="1" customWidth="1"/>
    <col min="1167" max="1167" width="12.21875" bestFit="1" customWidth="1"/>
    <col min="1168" max="1168" width="7.5546875" bestFit="1" customWidth="1"/>
    <col min="1169" max="1169" width="12.21875" bestFit="1" customWidth="1"/>
    <col min="1170" max="1170" width="7.5546875" bestFit="1" customWidth="1"/>
    <col min="1171" max="1171" width="12.21875" bestFit="1" customWidth="1"/>
    <col min="1172" max="1172" width="7.5546875" bestFit="1" customWidth="1"/>
    <col min="1173" max="1173" width="12.21875" bestFit="1" customWidth="1"/>
    <col min="1174" max="1174" width="7.5546875" bestFit="1" customWidth="1"/>
    <col min="1175" max="1175" width="12.21875" bestFit="1" customWidth="1"/>
    <col min="1176" max="1176" width="7.5546875" bestFit="1" customWidth="1"/>
    <col min="1177" max="1177" width="12.21875" bestFit="1" customWidth="1"/>
    <col min="1178" max="1178" width="7.5546875" bestFit="1" customWidth="1"/>
    <col min="1179" max="1179" width="12.21875" bestFit="1" customWidth="1"/>
    <col min="1180" max="1180" width="7.5546875" bestFit="1" customWidth="1"/>
    <col min="1181" max="1181" width="12.21875" bestFit="1" customWidth="1"/>
    <col min="1182" max="1182" width="7.5546875" bestFit="1" customWidth="1"/>
    <col min="1183" max="1183" width="12.21875" bestFit="1" customWidth="1"/>
    <col min="1184" max="1184" width="7.5546875" bestFit="1" customWidth="1"/>
    <col min="1185" max="1185" width="12.21875" bestFit="1" customWidth="1"/>
    <col min="1186" max="1186" width="7.5546875" bestFit="1" customWidth="1"/>
    <col min="1187" max="1187" width="12.21875" bestFit="1" customWidth="1"/>
    <col min="1188" max="1188" width="7.5546875" bestFit="1" customWidth="1"/>
    <col min="1189" max="1189" width="12.21875" bestFit="1" customWidth="1"/>
    <col min="1190" max="1190" width="7.5546875" bestFit="1" customWidth="1"/>
    <col min="1191" max="1191" width="12.21875" bestFit="1" customWidth="1"/>
    <col min="1192" max="1192" width="7.5546875" bestFit="1" customWidth="1"/>
    <col min="1193" max="1193" width="12.21875" bestFit="1" customWidth="1"/>
    <col min="1194" max="1194" width="7.5546875" bestFit="1" customWidth="1"/>
    <col min="1195" max="1195" width="12.21875" bestFit="1" customWidth="1"/>
    <col min="1196" max="1196" width="7.5546875" bestFit="1" customWidth="1"/>
    <col min="1197" max="1197" width="12.21875" bestFit="1" customWidth="1"/>
    <col min="1198" max="1198" width="7.5546875" bestFit="1" customWidth="1"/>
    <col min="1199" max="1199" width="12.21875" bestFit="1" customWidth="1"/>
    <col min="1200" max="1200" width="7.5546875" bestFit="1" customWidth="1"/>
    <col min="1201" max="1201" width="12.21875" bestFit="1" customWidth="1"/>
    <col min="1202" max="1202" width="7.5546875" bestFit="1" customWidth="1"/>
    <col min="1203" max="1203" width="12.21875" bestFit="1" customWidth="1"/>
    <col min="1204" max="1204" width="7.5546875" bestFit="1" customWidth="1"/>
    <col min="1205" max="1205" width="12.21875" bestFit="1" customWidth="1"/>
    <col min="1206" max="1206" width="7.5546875" bestFit="1" customWidth="1"/>
    <col min="1207" max="1207" width="12.21875" bestFit="1" customWidth="1"/>
    <col min="1208" max="1208" width="7.5546875" bestFit="1" customWidth="1"/>
    <col min="1209" max="1209" width="12.21875" bestFit="1" customWidth="1"/>
    <col min="1210" max="1210" width="7.5546875" bestFit="1" customWidth="1"/>
    <col min="1211" max="1211" width="12.21875" bestFit="1" customWidth="1"/>
    <col min="1212" max="1212" width="7.5546875" bestFit="1" customWidth="1"/>
    <col min="1213" max="1213" width="12.21875" bestFit="1" customWidth="1"/>
    <col min="1214" max="1214" width="7.5546875" bestFit="1" customWidth="1"/>
    <col min="1215" max="1215" width="12.21875" bestFit="1" customWidth="1"/>
    <col min="1216" max="1216" width="7.5546875" bestFit="1" customWidth="1"/>
    <col min="1217" max="1217" width="12.21875" bestFit="1" customWidth="1"/>
    <col min="1218" max="1218" width="7.5546875" bestFit="1" customWidth="1"/>
    <col min="1219" max="1219" width="12.21875" bestFit="1" customWidth="1"/>
    <col min="1220" max="1220" width="7.5546875" bestFit="1" customWidth="1"/>
    <col min="1221" max="1221" width="12.21875" bestFit="1" customWidth="1"/>
    <col min="1222" max="1222" width="7.5546875" bestFit="1" customWidth="1"/>
    <col min="1223" max="1223" width="12.21875" bestFit="1" customWidth="1"/>
    <col min="1224" max="1224" width="7.5546875" bestFit="1" customWidth="1"/>
    <col min="1225" max="1225" width="12.21875" bestFit="1" customWidth="1"/>
    <col min="1226" max="1226" width="7.5546875" bestFit="1" customWidth="1"/>
    <col min="1227" max="1227" width="12.21875" bestFit="1" customWidth="1"/>
    <col min="1228" max="1228" width="7.5546875" bestFit="1" customWidth="1"/>
    <col min="1229" max="1229" width="12.21875" bestFit="1" customWidth="1"/>
    <col min="1230" max="1230" width="7.5546875" bestFit="1" customWidth="1"/>
    <col min="1231" max="1231" width="12.21875" bestFit="1" customWidth="1"/>
    <col min="1232" max="1232" width="7.5546875" bestFit="1" customWidth="1"/>
    <col min="1233" max="1233" width="12.21875" bestFit="1" customWidth="1"/>
    <col min="1234" max="1234" width="7.5546875" bestFit="1" customWidth="1"/>
    <col min="1235" max="1235" width="12.21875" bestFit="1" customWidth="1"/>
    <col min="1236" max="1236" width="7.5546875" bestFit="1" customWidth="1"/>
    <col min="1237" max="1237" width="12.21875" bestFit="1" customWidth="1"/>
    <col min="1238" max="1238" width="7.5546875" bestFit="1" customWidth="1"/>
    <col min="1239" max="1239" width="12.21875" bestFit="1" customWidth="1"/>
    <col min="1240" max="1240" width="7.5546875" bestFit="1" customWidth="1"/>
    <col min="1241" max="1241" width="12.21875" bestFit="1" customWidth="1"/>
    <col min="1242" max="1242" width="7.5546875" bestFit="1" customWidth="1"/>
    <col min="1243" max="1243" width="12.21875" bestFit="1" customWidth="1"/>
    <col min="1244" max="1244" width="7.5546875" bestFit="1" customWidth="1"/>
    <col min="1245" max="1245" width="12.21875" bestFit="1" customWidth="1"/>
    <col min="1246" max="1246" width="7.5546875" bestFit="1" customWidth="1"/>
    <col min="1247" max="1247" width="12.21875" bestFit="1" customWidth="1"/>
    <col min="1248" max="1248" width="7.5546875" bestFit="1" customWidth="1"/>
    <col min="1249" max="1249" width="12.21875" bestFit="1" customWidth="1"/>
    <col min="1250" max="1250" width="7.5546875" bestFit="1" customWidth="1"/>
    <col min="1251" max="1251" width="12.21875" bestFit="1" customWidth="1"/>
    <col min="1252" max="1252" width="7.5546875" bestFit="1" customWidth="1"/>
    <col min="1253" max="1253" width="12.21875" bestFit="1" customWidth="1"/>
    <col min="1254" max="1254" width="7.5546875" bestFit="1" customWidth="1"/>
    <col min="1255" max="1255" width="12.21875" bestFit="1" customWidth="1"/>
    <col min="1256" max="1256" width="7.5546875" bestFit="1" customWidth="1"/>
    <col min="1257" max="1257" width="12.21875" bestFit="1" customWidth="1"/>
    <col min="1258" max="1258" width="7.5546875" bestFit="1" customWidth="1"/>
    <col min="1259" max="1259" width="12.21875" bestFit="1" customWidth="1"/>
    <col min="1260" max="1260" width="7.5546875" bestFit="1" customWidth="1"/>
    <col min="1261" max="1261" width="12.21875" bestFit="1" customWidth="1"/>
    <col min="1262" max="1262" width="7.5546875" bestFit="1" customWidth="1"/>
    <col min="1263" max="1263" width="12.21875" bestFit="1" customWidth="1"/>
    <col min="1264" max="1264" width="7.5546875" bestFit="1" customWidth="1"/>
    <col min="1265" max="1265" width="12.21875" bestFit="1" customWidth="1"/>
    <col min="1266" max="1266" width="7.5546875" bestFit="1" customWidth="1"/>
    <col min="1267" max="1267" width="12.21875" bestFit="1" customWidth="1"/>
    <col min="1268" max="1268" width="7.5546875" bestFit="1" customWidth="1"/>
    <col min="1269" max="1269" width="12.21875" bestFit="1" customWidth="1"/>
    <col min="1270" max="1270" width="7.5546875" bestFit="1" customWidth="1"/>
    <col min="1271" max="1271" width="12.21875" bestFit="1" customWidth="1"/>
    <col min="1272" max="1272" width="7.5546875" bestFit="1" customWidth="1"/>
    <col min="1273" max="1273" width="12.21875" bestFit="1" customWidth="1"/>
    <col min="1274" max="1274" width="7.5546875" bestFit="1" customWidth="1"/>
    <col min="1275" max="1275" width="12.21875" bestFit="1" customWidth="1"/>
    <col min="1276" max="1276" width="7.5546875" bestFit="1" customWidth="1"/>
    <col min="1277" max="1277" width="12.21875" bestFit="1" customWidth="1"/>
    <col min="1278" max="1278" width="7.5546875" bestFit="1" customWidth="1"/>
    <col min="1279" max="1279" width="12.21875" bestFit="1" customWidth="1"/>
    <col min="1280" max="1280" width="7.5546875" bestFit="1" customWidth="1"/>
    <col min="1281" max="1281" width="12.21875" bestFit="1" customWidth="1"/>
    <col min="1282" max="1282" width="7.5546875" bestFit="1" customWidth="1"/>
    <col min="1283" max="1283" width="12.21875" bestFit="1" customWidth="1"/>
    <col min="1284" max="1284" width="7.5546875" bestFit="1" customWidth="1"/>
    <col min="1285" max="1285" width="12.21875" bestFit="1" customWidth="1"/>
    <col min="1286" max="1286" width="7.5546875" bestFit="1" customWidth="1"/>
    <col min="1287" max="1287" width="12.21875" bestFit="1" customWidth="1"/>
    <col min="1288" max="1288" width="7.5546875" bestFit="1" customWidth="1"/>
    <col min="1289" max="1289" width="12.21875" bestFit="1" customWidth="1"/>
    <col min="1290" max="1290" width="7.5546875" bestFit="1" customWidth="1"/>
    <col min="1291" max="1291" width="12.21875" bestFit="1" customWidth="1"/>
    <col min="1292" max="1292" width="7.5546875" bestFit="1" customWidth="1"/>
    <col min="1293" max="1293" width="12.21875" bestFit="1" customWidth="1"/>
    <col min="1294" max="1294" width="7.5546875" bestFit="1" customWidth="1"/>
    <col min="1295" max="1295" width="12.21875" bestFit="1" customWidth="1"/>
    <col min="1296" max="1296" width="7.5546875" bestFit="1" customWidth="1"/>
    <col min="1297" max="1297" width="12.21875" bestFit="1" customWidth="1"/>
    <col min="1298" max="1298" width="7.5546875" bestFit="1" customWidth="1"/>
    <col min="1299" max="1299" width="12.21875" bestFit="1" customWidth="1"/>
    <col min="1300" max="1300" width="7.5546875" bestFit="1" customWidth="1"/>
    <col min="1301" max="1301" width="12.21875" bestFit="1" customWidth="1"/>
    <col min="1302" max="1302" width="7.5546875" bestFit="1" customWidth="1"/>
    <col min="1303" max="1303" width="12.21875" bestFit="1" customWidth="1"/>
    <col min="1304" max="1304" width="7.5546875" bestFit="1" customWidth="1"/>
    <col min="1305" max="1305" width="12.21875" bestFit="1" customWidth="1"/>
    <col min="1306" max="1306" width="7.5546875" bestFit="1" customWidth="1"/>
    <col min="1307" max="1307" width="12.21875" bestFit="1" customWidth="1"/>
    <col min="1308" max="1308" width="7.5546875" bestFit="1" customWidth="1"/>
    <col min="1309" max="1309" width="12.21875" bestFit="1" customWidth="1"/>
    <col min="1310" max="1310" width="7.5546875" bestFit="1" customWidth="1"/>
    <col min="1311" max="1311" width="12.21875" bestFit="1" customWidth="1"/>
    <col min="1312" max="1312" width="7.5546875" bestFit="1" customWidth="1"/>
    <col min="1313" max="1313" width="12.21875" bestFit="1" customWidth="1"/>
    <col min="1314" max="1314" width="7.5546875" bestFit="1" customWidth="1"/>
    <col min="1315" max="1315" width="12.21875" bestFit="1" customWidth="1"/>
    <col min="1316" max="1316" width="7.5546875" bestFit="1" customWidth="1"/>
    <col min="1317" max="1317" width="12.21875" bestFit="1" customWidth="1"/>
    <col min="1318" max="1318" width="7.5546875" bestFit="1" customWidth="1"/>
    <col min="1319" max="1319" width="12.21875" bestFit="1" customWidth="1"/>
    <col min="1320" max="1320" width="7.5546875" bestFit="1" customWidth="1"/>
    <col min="1321" max="1321" width="12.21875" bestFit="1" customWidth="1"/>
    <col min="1322" max="1322" width="7.5546875" bestFit="1" customWidth="1"/>
    <col min="1323" max="1323" width="12.21875" bestFit="1" customWidth="1"/>
    <col min="1324" max="1324" width="7.5546875" bestFit="1" customWidth="1"/>
    <col min="1325" max="1325" width="12.21875" bestFit="1" customWidth="1"/>
    <col min="1326" max="1326" width="7.5546875" bestFit="1" customWidth="1"/>
    <col min="1327" max="1327" width="12.21875" bestFit="1" customWidth="1"/>
    <col min="1328" max="1328" width="7.5546875" bestFit="1" customWidth="1"/>
    <col min="1329" max="1329" width="12.21875" bestFit="1" customWidth="1"/>
    <col min="1330" max="1330" width="7.5546875" bestFit="1" customWidth="1"/>
    <col min="1331" max="1331" width="12.21875" bestFit="1" customWidth="1"/>
    <col min="1332" max="1332" width="7.5546875" bestFit="1" customWidth="1"/>
    <col min="1333" max="1333" width="12.21875" bestFit="1" customWidth="1"/>
    <col min="1334" max="1334" width="7.5546875" bestFit="1" customWidth="1"/>
    <col min="1335" max="1335" width="12.21875" bestFit="1" customWidth="1"/>
    <col min="1336" max="1336" width="7.5546875" bestFit="1" customWidth="1"/>
    <col min="1337" max="1337" width="12.21875" bestFit="1" customWidth="1"/>
    <col min="1338" max="1338" width="7.5546875" bestFit="1" customWidth="1"/>
    <col min="1339" max="1339" width="12.21875" bestFit="1" customWidth="1"/>
    <col min="1340" max="1340" width="7.5546875" bestFit="1" customWidth="1"/>
    <col min="1341" max="1341" width="12.21875" bestFit="1" customWidth="1"/>
    <col min="1342" max="1342" width="7.5546875" bestFit="1" customWidth="1"/>
    <col min="1343" max="1343" width="12.21875" bestFit="1" customWidth="1"/>
    <col min="1344" max="1344" width="7.5546875" bestFit="1" customWidth="1"/>
    <col min="1345" max="1345" width="12.21875" bestFit="1" customWidth="1"/>
    <col min="1346" max="1346" width="7.5546875" bestFit="1" customWidth="1"/>
    <col min="1347" max="1347" width="12.21875" bestFit="1" customWidth="1"/>
    <col min="1348" max="1348" width="7.5546875" bestFit="1" customWidth="1"/>
    <col min="1349" max="1349" width="12.21875" bestFit="1" customWidth="1"/>
    <col min="1350" max="1350" width="7.5546875" bestFit="1" customWidth="1"/>
    <col min="1351" max="1351" width="12.21875" bestFit="1" customWidth="1"/>
    <col min="1352" max="1352" width="7.5546875" bestFit="1" customWidth="1"/>
    <col min="1353" max="1353" width="12.21875" bestFit="1" customWidth="1"/>
    <col min="1354" max="1354" width="7.5546875" bestFit="1" customWidth="1"/>
    <col min="1355" max="1355" width="12.21875" bestFit="1" customWidth="1"/>
    <col min="1356" max="1356" width="7.5546875" bestFit="1" customWidth="1"/>
    <col min="1357" max="1357" width="12.21875" bestFit="1" customWidth="1"/>
    <col min="1358" max="1358" width="7.5546875" bestFit="1" customWidth="1"/>
    <col min="1359" max="1359" width="12.21875" bestFit="1" customWidth="1"/>
    <col min="1360" max="1360" width="7.5546875" bestFit="1" customWidth="1"/>
    <col min="1361" max="1361" width="12.21875" bestFit="1" customWidth="1"/>
    <col min="1362" max="1362" width="7.5546875" bestFit="1" customWidth="1"/>
    <col min="1363" max="1363" width="12.21875" bestFit="1" customWidth="1"/>
    <col min="1364" max="1364" width="7.5546875" bestFit="1" customWidth="1"/>
    <col min="1365" max="1365" width="12.21875" bestFit="1" customWidth="1"/>
    <col min="1366" max="1366" width="7.5546875" bestFit="1" customWidth="1"/>
    <col min="1367" max="1367" width="12.21875" bestFit="1" customWidth="1"/>
    <col min="1368" max="1368" width="7.5546875" bestFit="1" customWidth="1"/>
    <col min="1369" max="1369" width="12.21875" bestFit="1" customWidth="1"/>
    <col min="1370" max="1370" width="7.5546875" bestFit="1" customWidth="1"/>
    <col min="1371" max="1371" width="12.21875" bestFit="1" customWidth="1"/>
    <col min="1372" max="1372" width="7.5546875" bestFit="1" customWidth="1"/>
    <col min="1373" max="1373" width="12.21875" bestFit="1" customWidth="1"/>
    <col min="1374" max="1374" width="7.5546875" bestFit="1" customWidth="1"/>
    <col min="1375" max="1375" width="12.21875" bestFit="1" customWidth="1"/>
    <col min="1376" max="1376" width="7.5546875" bestFit="1" customWidth="1"/>
    <col min="1377" max="1377" width="12.21875" bestFit="1" customWidth="1"/>
    <col min="1378" max="1378" width="7.5546875" bestFit="1" customWidth="1"/>
    <col min="1379" max="1379" width="12.21875" bestFit="1" customWidth="1"/>
    <col min="1380" max="1380" width="7.5546875" bestFit="1" customWidth="1"/>
    <col min="1381" max="1381" width="12.21875" bestFit="1" customWidth="1"/>
    <col min="1382" max="1382" width="7.5546875" bestFit="1" customWidth="1"/>
    <col min="1383" max="1383" width="12.21875" bestFit="1" customWidth="1"/>
    <col min="1384" max="1384" width="7.5546875" bestFit="1" customWidth="1"/>
    <col min="1385" max="1385" width="12.21875" bestFit="1" customWidth="1"/>
    <col min="1386" max="1386" width="7.5546875" bestFit="1" customWidth="1"/>
    <col min="1387" max="1387" width="12.21875" bestFit="1" customWidth="1"/>
    <col min="1388" max="1388" width="7.5546875" bestFit="1" customWidth="1"/>
    <col min="1389" max="1389" width="12.21875" bestFit="1" customWidth="1"/>
    <col min="1390" max="1390" width="7.5546875" bestFit="1" customWidth="1"/>
    <col min="1391" max="1391" width="12.21875" bestFit="1" customWidth="1"/>
    <col min="1392" max="1392" width="7.5546875" bestFit="1" customWidth="1"/>
    <col min="1393" max="1393" width="12.21875" bestFit="1" customWidth="1"/>
    <col min="1394" max="1394" width="7.5546875" bestFit="1" customWidth="1"/>
    <col min="1395" max="1395" width="12.21875" bestFit="1" customWidth="1"/>
    <col min="1396" max="1396" width="7.5546875" bestFit="1" customWidth="1"/>
    <col min="1397" max="1397" width="12.21875" bestFit="1" customWidth="1"/>
    <col min="1398" max="1398" width="7.5546875" bestFit="1" customWidth="1"/>
    <col min="1399" max="1399" width="12.21875" bestFit="1" customWidth="1"/>
    <col min="1400" max="1400" width="7.5546875" bestFit="1" customWidth="1"/>
    <col min="1401" max="1401" width="12.21875" bestFit="1" customWidth="1"/>
    <col min="1402" max="1402" width="7.5546875" bestFit="1" customWidth="1"/>
    <col min="1403" max="1403" width="12.21875" bestFit="1" customWidth="1"/>
    <col min="1404" max="1404" width="7.5546875" bestFit="1" customWidth="1"/>
    <col min="1405" max="1405" width="12.21875" bestFit="1" customWidth="1"/>
    <col min="1406" max="1406" width="7.5546875" bestFit="1" customWidth="1"/>
    <col min="1407" max="1407" width="12.21875" bestFit="1" customWidth="1"/>
    <col min="1408" max="1408" width="7.5546875" bestFit="1" customWidth="1"/>
    <col min="1409" max="1409" width="12.21875" bestFit="1" customWidth="1"/>
    <col min="1410" max="1410" width="7.5546875" bestFit="1" customWidth="1"/>
    <col min="1411" max="1411" width="12.21875" bestFit="1" customWidth="1"/>
    <col min="1412" max="1412" width="7.5546875" bestFit="1" customWidth="1"/>
    <col min="1413" max="1413" width="12.21875" bestFit="1" customWidth="1"/>
    <col min="1414" max="1414" width="7.5546875" bestFit="1" customWidth="1"/>
    <col min="1415" max="1415" width="12.21875" bestFit="1" customWidth="1"/>
    <col min="1416" max="1416" width="7.5546875" bestFit="1" customWidth="1"/>
    <col min="1417" max="1417" width="12.21875" bestFit="1" customWidth="1"/>
    <col min="1418" max="1418" width="7.5546875" bestFit="1" customWidth="1"/>
    <col min="1419" max="1419" width="12.21875" bestFit="1" customWidth="1"/>
    <col min="1420" max="1420" width="7.5546875" bestFit="1" customWidth="1"/>
    <col min="1421" max="1421" width="12.21875" bestFit="1" customWidth="1"/>
    <col min="1422" max="1422" width="7.5546875" bestFit="1" customWidth="1"/>
    <col min="1423" max="1423" width="12.21875" bestFit="1" customWidth="1"/>
    <col min="1424" max="1424" width="7.5546875" bestFit="1" customWidth="1"/>
    <col min="1425" max="1425" width="12.21875" bestFit="1" customWidth="1"/>
    <col min="1426" max="1426" width="7.5546875" bestFit="1" customWidth="1"/>
    <col min="1427" max="1427" width="12.21875" bestFit="1" customWidth="1"/>
    <col min="1428" max="1428" width="7.5546875" bestFit="1" customWidth="1"/>
    <col min="1429" max="1429" width="12.21875" bestFit="1" customWidth="1"/>
    <col min="1430" max="1430" width="7.5546875" bestFit="1" customWidth="1"/>
    <col min="1431" max="1431" width="12.21875" bestFit="1" customWidth="1"/>
    <col min="1432" max="1432" width="7.5546875" bestFit="1" customWidth="1"/>
    <col min="1433" max="1433" width="12.21875" bestFit="1" customWidth="1"/>
    <col min="1434" max="1434" width="7.5546875" bestFit="1" customWidth="1"/>
    <col min="1435" max="1435" width="12.21875" bestFit="1" customWidth="1"/>
    <col min="1436" max="1436" width="7.5546875" bestFit="1" customWidth="1"/>
    <col min="1437" max="1437" width="12.21875" bestFit="1" customWidth="1"/>
    <col min="1438" max="1438" width="7.5546875" bestFit="1" customWidth="1"/>
    <col min="1439" max="1439" width="12.21875" bestFit="1" customWidth="1"/>
    <col min="1440" max="1440" width="7.5546875" bestFit="1" customWidth="1"/>
    <col min="1441" max="1441" width="12.21875" bestFit="1" customWidth="1"/>
    <col min="1442" max="1442" width="7.5546875" bestFit="1" customWidth="1"/>
    <col min="1443" max="1443" width="12.21875" bestFit="1" customWidth="1"/>
    <col min="1444" max="1444" width="7.5546875" bestFit="1" customWidth="1"/>
    <col min="1445" max="1445" width="12.21875" bestFit="1" customWidth="1"/>
    <col min="1446" max="1446" width="7.5546875" bestFit="1" customWidth="1"/>
    <col min="1447" max="1447" width="12.21875" bestFit="1" customWidth="1"/>
    <col min="1448" max="1448" width="7.5546875" bestFit="1" customWidth="1"/>
    <col min="1449" max="1449" width="12.21875" bestFit="1" customWidth="1"/>
    <col min="1450" max="1450" width="7.5546875" bestFit="1" customWidth="1"/>
    <col min="1451" max="1451" width="12.21875" bestFit="1" customWidth="1"/>
    <col min="1452" max="1452" width="7.5546875" bestFit="1" customWidth="1"/>
    <col min="1453" max="1453" width="12.21875" bestFit="1" customWidth="1"/>
    <col min="1454" max="1454" width="7.5546875" bestFit="1" customWidth="1"/>
    <col min="1455" max="1455" width="12.21875" bestFit="1" customWidth="1"/>
    <col min="1456" max="1456" width="7.5546875" bestFit="1" customWidth="1"/>
    <col min="1457" max="1457" width="12.21875" bestFit="1" customWidth="1"/>
    <col min="1458" max="1458" width="7.5546875" bestFit="1" customWidth="1"/>
    <col min="1459" max="1459" width="12.21875" bestFit="1" customWidth="1"/>
    <col min="1460" max="1460" width="7.5546875" bestFit="1" customWidth="1"/>
    <col min="1461" max="1461" width="12.21875" bestFit="1" customWidth="1"/>
    <col min="1462" max="1462" width="7.5546875" bestFit="1" customWidth="1"/>
    <col min="1463" max="1463" width="12.21875" bestFit="1" customWidth="1"/>
    <col min="1464" max="1464" width="7.5546875" bestFit="1" customWidth="1"/>
    <col min="1465" max="1465" width="12.21875" bestFit="1" customWidth="1"/>
    <col min="1466" max="1466" width="7.5546875" bestFit="1" customWidth="1"/>
    <col min="1467" max="1467" width="12.21875" bestFit="1" customWidth="1"/>
    <col min="1468" max="1468" width="7.5546875" bestFit="1" customWidth="1"/>
    <col min="1469" max="1469" width="12.21875" bestFit="1" customWidth="1"/>
    <col min="1470" max="1470" width="7.5546875" bestFit="1" customWidth="1"/>
    <col min="1471" max="1471" width="12.21875" bestFit="1" customWidth="1"/>
    <col min="1472" max="1472" width="7.5546875" bestFit="1" customWidth="1"/>
    <col min="1473" max="1473" width="12.21875" bestFit="1" customWidth="1"/>
    <col min="1474" max="1474" width="7.5546875" bestFit="1" customWidth="1"/>
    <col min="1475" max="1475" width="12.21875" bestFit="1" customWidth="1"/>
    <col min="1476" max="1476" width="7.5546875" bestFit="1" customWidth="1"/>
    <col min="1477" max="1477" width="12.21875" bestFit="1" customWidth="1"/>
    <col min="1478" max="1478" width="7.5546875" bestFit="1" customWidth="1"/>
    <col min="1479" max="1479" width="12.21875" bestFit="1" customWidth="1"/>
    <col min="1480" max="1480" width="7.5546875" bestFit="1" customWidth="1"/>
    <col min="1481" max="1481" width="12.21875" bestFit="1" customWidth="1"/>
    <col min="1482" max="1482" width="7.5546875" bestFit="1" customWidth="1"/>
    <col min="1483" max="1483" width="12.21875" bestFit="1" customWidth="1"/>
    <col min="1484" max="1484" width="7.5546875" bestFit="1" customWidth="1"/>
    <col min="1485" max="1485" width="12.21875" bestFit="1" customWidth="1"/>
    <col min="1486" max="1486" width="7.5546875" bestFit="1" customWidth="1"/>
    <col min="1487" max="1487" width="12.21875" bestFit="1" customWidth="1"/>
    <col min="1488" max="1488" width="7.5546875" bestFit="1" customWidth="1"/>
    <col min="1489" max="1489" width="12.21875" bestFit="1" customWidth="1"/>
    <col min="1490" max="1490" width="7.5546875" bestFit="1" customWidth="1"/>
    <col min="1491" max="1491" width="12.21875" bestFit="1" customWidth="1"/>
    <col min="1492" max="1492" width="7.5546875" bestFit="1" customWidth="1"/>
    <col min="1493" max="1493" width="12.21875" bestFit="1" customWidth="1"/>
    <col min="1494" max="1494" width="7.5546875" bestFit="1" customWidth="1"/>
    <col min="1495" max="1495" width="12.21875" bestFit="1" customWidth="1"/>
    <col min="1496" max="1496" width="7.5546875" bestFit="1" customWidth="1"/>
    <col min="1497" max="1497" width="12.21875" bestFit="1" customWidth="1"/>
    <col min="1498" max="1498" width="7.5546875" bestFit="1" customWidth="1"/>
    <col min="1499" max="1499" width="12.21875" bestFit="1" customWidth="1"/>
    <col min="1500" max="1500" width="7.5546875" bestFit="1" customWidth="1"/>
    <col min="1501" max="1501" width="12.21875" bestFit="1" customWidth="1"/>
    <col min="1502" max="1502" width="7.5546875" bestFit="1" customWidth="1"/>
    <col min="1503" max="1503" width="12.21875" bestFit="1" customWidth="1"/>
    <col min="1504" max="1504" width="7.5546875" bestFit="1" customWidth="1"/>
    <col min="1505" max="1505" width="12.21875" bestFit="1" customWidth="1"/>
    <col min="1506" max="1506" width="7.5546875" bestFit="1" customWidth="1"/>
    <col min="1507" max="1507" width="12.21875" bestFit="1" customWidth="1"/>
    <col min="1508" max="1508" width="7.5546875" bestFit="1" customWidth="1"/>
    <col min="1509" max="1509" width="12.21875" bestFit="1" customWidth="1"/>
    <col min="1510" max="1510" width="7.5546875" bestFit="1" customWidth="1"/>
    <col min="1511" max="1511" width="12.21875" bestFit="1" customWidth="1"/>
    <col min="1512" max="1512" width="7.5546875" bestFit="1" customWidth="1"/>
    <col min="1513" max="1513" width="12.21875" bestFit="1" customWidth="1"/>
    <col min="1514" max="1514" width="7.5546875" bestFit="1" customWidth="1"/>
    <col min="1515" max="1515" width="12.21875" bestFit="1" customWidth="1"/>
    <col min="1516" max="1516" width="7.5546875" bestFit="1" customWidth="1"/>
    <col min="1517" max="1517" width="12.21875" bestFit="1" customWidth="1"/>
    <col min="1518" max="1518" width="7.5546875" bestFit="1" customWidth="1"/>
    <col min="1519" max="1519" width="12.21875" bestFit="1" customWidth="1"/>
    <col min="1520" max="1520" width="7.5546875" bestFit="1" customWidth="1"/>
    <col min="1521" max="1521" width="12.21875" bestFit="1" customWidth="1"/>
    <col min="1522" max="1522" width="7.5546875" bestFit="1" customWidth="1"/>
    <col min="1523" max="1523" width="12.21875" bestFit="1" customWidth="1"/>
    <col min="1524" max="1524" width="7.5546875" bestFit="1" customWidth="1"/>
    <col min="1525" max="1525" width="12.21875" bestFit="1" customWidth="1"/>
    <col min="1526" max="1526" width="7.5546875" bestFit="1" customWidth="1"/>
    <col min="1527" max="1527" width="12.21875" bestFit="1" customWidth="1"/>
    <col min="1528" max="1528" width="7.5546875" bestFit="1" customWidth="1"/>
    <col min="1529" max="1529" width="12.21875" bestFit="1" customWidth="1"/>
    <col min="1530" max="1530" width="7.5546875" bestFit="1" customWidth="1"/>
    <col min="1531" max="1531" width="12.21875" bestFit="1" customWidth="1"/>
    <col min="1532" max="1532" width="7.5546875" bestFit="1" customWidth="1"/>
    <col min="1533" max="1533" width="12.21875" bestFit="1" customWidth="1"/>
    <col min="1534" max="1534" width="7.5546875" bestFit="1" customWidth="1"/>
    <col min="1535" max="1535" width="12.21875" bestFit="1" customWidth="1"/>
    <col min="1536" max="1536" width="7.5546875" bestFit="1" customWidth="1"/>
    <col min="1537" max="1537" width="12.21875" bestFit="1" customWidth="1"/>
    <col min="1538" max="1538" width="7.5546875" bestFit="1" customWidth="1"/>
    <col min="1539" max="1539" width="12.21875" bestFit="1" customWidth="1"/>
    <col min="1540" max="1540" width="7.5546875" bestFit="1" customWidth="1"/>
    <col min="1541" max="1541" width="12.21875" bestFit="1" customWidth="1"/>
    <col min="1542" max="1542" width="7.5546875" bestFit="1" customWidth="1"/>
    <col min="1543" max="1543" width="12.21875" bestFit="1" customWidth="1"/>
    <col min="1544" max="1544" width="7.5546875" bestFit="1" customWidth="1"/>
    <col min="1545" max="1545" width="12.21875" bestFit="1" customWidth="1"/>
    <col min="1546" max="1546" width="7.5546875" bestFit="1" customWidth="1"/>
    <col min="1547" max="1547" width="12.21875" bestFit="1" customWidth="1"/>
    <col min="1548" max="1548" width="7.5546875" bestFit="1" customWidth="1"/>
    <col min="1549" max="1549" width="12.21875" bestFit="1" customWidth="1"/>
    <col min="1550" max="1550" width="7.5546875" bestFit="1" customWidth="1"/>
    <col min="1551" max="1551" width="12.21875" bestFit="1" customWidth="1"/>
    <col min="1552" max="1552" width="7.5546875" bestFit="1" customWidth="1"/>
    <col min="1553" max="1553" width="12.21875" bestFit="1" customWidth="1"/>
    <col min="1554" max="1554" width="7.5546875" bestFit="1" customWidth="1"/>
    <col min="1555" max="1555" width="12.21875" bestFit="1" customWidth="1"/>
    <col min="1556" max="1556" width="7.5546875" bestFit="1" customWidth="1"/>
    <col min="1557" max="1557" width="12.21875" bestFit="1" customWidth="1"/>
    <col min="1558" max="1558" width="7.5546875" bestFit="1" customWidth="1"/>
    <col min="1559" max="1559" width="12.21875" bestFit="1" customWidth="1"/>
    <col min="1560" max="1560" width="7.5546875" bestFit="1" customWidth="1"/>
    <col min="1561" max="1561" width="12.21875" bestFit="1" customWidth="1"/>
    <col min="1562" max="1562" width="7.5546875" bestFit="1" customWidth="1"/>
    <col min="1563" max="1563" width="12.21875" bestFit="1" customWidth="1"/>
    <col min="1564" max="1564" width="7.5546875" bestFit="1" customWidth="1"/>
    <col min="1565" max="1565" width="12.21875" bestFit="1" customWidth="1"/>
    <col min="1566" max="1566" width="7.5546875" bestFit="1" customWidth="1"/>
    <col min="1567" max="1567" width="12.21875" bestFit="1" customWidth="1"/>
    <col min="1568" max="1568" width="7.5546875" bestFit="1" customWidth="1"/>
    <col min="1569" max="1569" width="12.21875" bestFit="1" customWidth="1"/>
    <col min="1570" max="1570" width="7.5546875" bestFit="1" customWidth="1"/>
    <col min="1571" max="1571" width="12.21875" bestFit="1" customWidth="1"/>
    <col min="1572" max="1572" width="7.5546875" bestFit="1" customWidth="1"/>
    <col min="1573" max="1573" width="12.21875" bestFit="1" customWidth="1"/>
    <col min="1574" max="1574" width="7.5546875" bestFit="1" customWidth="1"/>
    <col min="1575" max="1575" width="12.21875" bestFit="1" customWidth="1"/>
    <col min="1576" max="1576" width="7.5546875" bestFit="1" customWidth="1"/>
    <col min="1577" max="1577" width="12.21875" bestFit="1" customWidth="1"/>
    <col min="1578" max="1578" width="7.5546875" bestFit="1" customWidth="1"/>
    <col min="1579" max="1579" width="12.21875" bestFit="1" customWidth="1"/>
    <col min="1580" max="1580" width="7.5546875" bestFit="1" customWidth="1"/>
    <col min="1581" max="1581" width="12.21875" bestFit="1" customWidth="1"/>
    <col min="1582" max="1582" width="7.5546875" bestFit="1" customWidth="1"/>
    <col min="1583" max="1583" width="12.21875" bestFit="1" customWidth="1"/>
    <col min="1584" max="1584" width="7.5546875" bestFit="1" customWidth="1"/>
    <col min="1585" max="1585" width="12.21875" bestFit="1" customWidth="1"/>
    <col min="1586" max="1586" width="7.5546875" bestFit="1" customWidth="1"/>
    <col min="1587" max="1587" width="12.21875" bestFit="1" customWidth="1"/>
    <col min="1588" max="1588" width="7.5546875" bestFit="1" customWidth="1"/>
    <col min="1589" max="1589" width="12.21875" bestFit="1" customWidth="1"/>
    <col min="1590" max="1590" width="7.5546875" bestFit="1" customWidth="1"/>
    <col min="1591" max="1591" width="12.21875" bestFit="1" customWidth="1"/>
    <col min="1592" max="1592" width="7.5546875" bestFit="1" customWidth="1"/>
    <col min="1593" max="1593" width="12.21875" bestFit="1" customWidth="1"/>
    <col min="1594" max="1594" width="7.5546875" bestFit="1" customWidth="1"/>
    <col min="1595" max="1595" width="12.21875" bestFit="1" customWidth="1"/>
    <col min="1596" max="1596" width="7.5546875" bestFit="1" customWidth="1"/>
    <col min="1597" max="1597" width="12.21875" bestFit="1" customWidth="1"/>
    <col min="1598" max="1598" width="7.5546875" bestFit="1" customWidth="1"/>
    <col min="1599" max="1599" width="12.21875" bestFit="1" customWidth="1"/>
    <col min="1600" max="1600" width="7.5546875" bestFit="1" customWidth="1"/>
    <col min="1601" max="1601" width="12.21875" bestFit="1" customWidth="1"/>
    <col min="1602" max="1602" width="7.5546875" bestFit="1" customWidth="1"/>
    <col min="1603" max="1603" width="12.21875" bestFit="1" customWidth="1"/>
    <col min="1604" max="1604" width="7.5546875" bestFit="1" customWidth="1"/>
    <col min="1605" max="1605" width="12.21875" bestFit="1" customWidth="1"/>
    <col min="1606" max="1606" width="7.5546875" bestFit="1" customWidth="1"/>
    <col min="1607" max="1607" width="12.21875" bestFit="1" customWidth="1"/>
    <col min="1608" max="1608" width="7.5546875" bestFit="1" customWidth="1"/>
    <col min="1609" max="1609" width="12.21875" bestFit="1" customWidth="1"/>
    <col min="1610" max="1610" width="7.5546875" bestFit="1" customWidth="1"/>
    <col min="1611" max="1611" width="12.21875" bestFit="1" customWidth="1"/>
    <col min="1612" max="1612" width="7.5546875" bestFit="1" customWidth="1"/>
    <col min="1613" max="1613" width="12.21875" bestFit="1" customWidth="1"/>
    <col min="1614" max="1614" width="7.5546875" bestFit="1" customWidth="1"/>
    <col min="1615" max="1615" width="12.21875" bestFit="1" customWidth="1"/>
    <col min="1616" max="1616" width="7.5546875" bestFit="1" customWidth="1"/>
    <col min="1617" max="1617" width="12.21875" bestFit="1" customWidth="1"/>
    <col min="1618" max="1618" width="7.5546875" bestFit="1" customWidth="1"/>
    <col min="1619" max="1619" width="12.21875" bestFit="1" customWidth="1"/>
    <col min="1620" max="1620" width="7.5546875" bestFit="1" customWidth="1"/>
    <col min="1621" max="1621" width="12.21875" bestFit="1" customWidth="1"/>
    <col min="1622" max="1622" width="7.5546875" bestFit="1" customWidth="1"/>
    <col min="1623" max="1623" width="12.21875" bestFit="1" customWidth="1"/>
    <col min="1624" max="1624" width="7.5546875" bestFit="1" customWidth="1"/>
    <col min="1625" max="1625" width="12.21875" bestFit="1" customWidth="1"/>
    <col min="1626" max="1626" width="7.5546875" bestFit="1" customWidth="1"/>
    <col min="1627" max="1627" width="12.21875" bestFit="1" customWidth="1"/>
    <col min="1628" max="1628" width="7.5546875" bestFit="1" customWidth="1"/>
    <col min="1629" max="1629" width="12.21875" bestFit="1" customWidth="1"/>
    <col min="1630" max="1630" width="7.5546875" bestFit="1" customWidth="1"/>
    <col min="1631" max="1631" width="12.21875" bestFit="1" customWidth="1"/>
    <col min="1632" max="1632" width="7.5546875" bestFit="1" customWidth="1"/>
    <col min="1633" max="1633" width="12.21875" bestFit="1" customWidth="1"/>
    <col min="1634" max="1634" width="7.5546875" bestFit="1" customWidth="1"/>
    <col min="1635" max="1635" width="12.21875" bestFit="1" customWidth="1"/>
    <col min="1636" max="1636" width="7.5546875" bestFit="1" customWidth="1"/>
    <col min="1637" max="1637" width="12.21875" bestFit="1" customWidth="1"/>
    <col min="1638" max="1638" width="7.5546875" bestFit="1" customWidth="1"/>
    <col min="1639" max="1639" width="12.21875" bestFit="1" customWidth="1"/>
    <col min="1640" max="1640" width="7.5546875" bestFit="1" customWidth="1"/>
    <col min="1641" max="1641" width="12.21875" bestFit="1" customWidth="1"/>
    <col min="1642" max="1642" width="7.5546875" bestFit="1" customWidth="1"/>
    <col min="1643" max="1643" width="12.21875" bestFit="1" customWidth="1"/>
    <col min="1644" max="1644" width="7.5546875" bestFit="1" customWidth="1"/>
    <col min="1645" max="1645" width="12.21875" bestFit="1" customWidth="1"/>
    <col min="1646" max="1646" width="7.5546875" bestFit="1" customWidth="1"/>
    <col min="1647" max="1647" width="12.21875" bestFit="1" customWidth="1"/>
    <col min="1648" max="1648" width="7.5546875" bestFit="1" customWidth="1"/>
    <col min="1649" max="1649" width="12.21875" bestFit="1" customWidth="1"/>
    <col min="1650" max="1650" width="7.5546875" bestFit="1" customWidth="1"/>
    <col min="1651" max="1651" width="12.21875" bestFit="1" customWidth="1"/>
    <col min="1652" max="1652" width="7.5546875" bestFit="1" customWidth="1"/>
    <col min="1653" max="1653" width="12.21875" bestFit="1" customWidth="1"/>
    <col min="1654" max="1654" width="7.5546875" bestFit="1" customWidth="1"/>
    <col min="1655" max="1655" width="12.21875" bestFit="1" customWidth="1"/>
    <col min="1656" max="1656" width="7.5546875" bestFit="1" customWidth="1"/>
    <col min="1657" max="1657" width="12.21875" bestFit="1" customWidth="1"/>
    <col min="1658" max="1658" width="7.5546875" bestFit="1" customWidth="1"/>
    <col min="1659" max="1659" width="12.21875" bestFit="1" customWidth="1"/>
    <col min="1660" max="1660" width="7.5546875" bestFit="1" customWidth="1"/>
    <col min="1661" max="1661" width="12.21875" bestFit="1" customWidth="1"/>
    <col min="1662" max="1662" width="7.5546875" bestFit="1" customWidth="1"/>
    <col min="1663" max="1663" width="12.21875" bestFit="1" customWidth="1"/>
    <col min="1664" max="1664" width="7.5546875" bestFit="1" customWidth="1"/>
    <col min="1665" max="1665" width="12.21875" bestFit="1" customWidth="1"/>
    <col min="1666" max="1666" width="7.5546875" bestFit="1" customWidth="1"/>
    <col min="1667" max="1667" width="12.21875" bestFit="1" customWidth="1"/>
    <col min="1668" max="1668" width="7.5546875" bestFit="1" customWidth="1"/>
    <col min="1669" max="1669" width="12.21875" bestFit="1" customWidth="1"/>
    <col min="1670" max="1670" width="7.5546875" bestFit="1" customWidth="1"/>
    <col min="1671" max="1671" width="12.21875" bestFit="1" customWidth="1"/>
    <col min="1672" max="1672" width="7.5546875" bestFit="1" customWidth="1"/>
    <col min="1673" max="1673" width="12.21875" bestFit="1" customWidth="1"/>
    <col min="1674" max="1674" width="7.5546875" bestFit="1" customWidth="1"/>
    <col min="1675" max="1675" width="12.21875" bestFit="1" customWidth="1"/>
    <col min="1676" max="1676" width="7.5546875" bestFit="1" customWidth="1"/>
    <col min="1677" max="1677" width="12.21875" bestFit="1" customWidth="1"/>
    <col min="1678" max="1678" width="7.5546875" bestFit="1" customWidth="1"/>
    <col min="1679" max="1679" width="12.21875" bestFit="1" customWidth="1"/>
    <col min="1680" max="1680" width="7.5546875" bestFit="1" customWidth="1"/>
    <col min="1681" max="1681" width="12.21875" bestFit="1" customWidth="1"/>
    <col min="1682" max="1682" width="7.5546875" bestFit="1" customWidth="1"/>
    <col min="1683" max="1683" width="12.21875" bestFit="1" customWidth="1"/>
    <col min="1684" max="1684" width="7.5546875" bestFit="1" customWidth="1"/>
    <col min="1685" max="1685" width="12.21875" bestFit="1" customWidth="1"/>
    <col min="1686" max="1686" width="7.5546875" bestFit="1" customWidth="1"/>
    <col min="1687" max="1687" width="12.21875" bestFit="1" customWidth="1"/>
    <col min="1688" max="1688" width="7.5546875" bestFit="1" customWidth="1"/>
    <col min="1689" max="1689" width="12.21875" bestFit="1" customWidth="1"/>
    <col min="1690" max="1690" width="7.5546875" bestFit="1" customWidth="1"/>
    <col min="1691" max="1691" width="12.21875" bestFit="1" customWidth="1"/>
    <col min="1692" max="1692" width="7.5546875" bestFit="1" customWidth="1"/>
    <col min="1693" max="1693" width="12.21875" bestFit="1" customWidth="1"/>
    <col min="1694" max="1694" width="7.5546875" bestFit="1" customWidth="1"/>
    <col min="1695" max="1695" width="12.21875" bestFit="1" customWidth="1"/>
    <col min="1696" max="1696" width="7.5546875" bestFit="1" customWidth="1"/>
    <col min="1697" max="1697" width="12.21875" bestFit="1" customWidth="1"/>
    <col min="1698" max="1698" width="7.5546875" bestFit="1" customWidth="1"/>
    <col min="1699" max="1699" width="12.21875" bestFit="1" customWidth="1"/>
    <col min="1700" max="1700" width="7.5546875" bestFit="1" customWidth="1"/>
    <col min="1701" max="1701" width="12.21875" bestFit="1" customWidth="1"/>
    <col min="1702" max="1702" width="7.5546875" bestFit="1" customWidth="1"/>
    <col min="1703" max="1703" width="12.21875" bestFit="1" customWidth="1"/>
    <col min="1704" max="1704" width="7.5546875" bestFit="1" customWidth="1"/>
    <col min="1705" max="1705" width="12.21875" bestFit="1" customWidth="1"/>
    <col min="1706" max="1706" width="7.5546875" bestFit="1" customWidth="1"/>
    <col min="1707" max="1707" width="12.21875" bestFit="1" customWidth="1"/>
    <col min="1708" max="1708" width="7.5546875" bestFit="1" customWidth="1"/>
    <col min="1709" max="1709" width="12.21875" bestFit="1" customWidth="1"/>
    <col min="1710" max="1710" width="7.5546875" bestFit="1" customWidth="1"/>
    <col min="1711" max="1711" width="12.21875" bestFit="1" customWidth="1"/>
    <col min="1712" max="1712" width="7.5546875" bestFit="1" customWidth="1"/>
    <col min="1713" max="1713" width="12.21875" bestFit="1" customWidth="1"/>
    <col min="1714" max="1714" width="7.5546875" bestFit="1" customWidth="1"/>
    <col min="1715" max="1715" width="12.21875" bestFit="1" customWidth="1"/>
    <col min="1716" max="1716" width="7.5546875" bestFit="1" customWidth="1"/>
    <col min="1717" max="1717" width="12.21875" bestFit="1" customWidth="1"/>
    <col min="1718" max="1718" width="7.5546875" bestFit="1" customWidth="1"/>
    <col min="1719" max="1719" width="12.21875" bestFit="1" customWidth="1"/>
    <col min="1720" max="1720" width="7.5546875" bestFit="1" customWidth="1"/>
    <col min="1721" max="1721" width="12.21875" bestFit="1" customWidth="1"/>
    <col min="1722" max="1722" width="7.5546875" bestFit="1" customWidth="1"/>
    <col min="1723" max="1723" width="12.21875" bestFit="1" customWidth="1"/>
    <col min="1724" max="1724" width="7.5546875" bestFit="1" customWidth="1"/>
    <col min="1725" max="1725" width="12.21875" bestFit="1" customWidth="1"/>
    <col min="1726" max="1726" width="7.5546875" bestFit="1" customWidth="1"/>
    <col min="1727" max="1727" width="12.21875" bestFit="1" customWidth="1"/>
    <col min="1728" max="1728" width="7.5546875" bestFit="1" customWidth="1"/>
    <col min="1729" max="1729" width="12.21875" bestFit="1" customWidth="1"/>
    <col min="1730" max="1730" width="7.5546875" bestFit="1" customWidth="1"/>
    <col min="1731" max="1731" width="12.21875" bestFit="1" customWidth="1"/>
    <col min="1732" max="1732" width="7.5546875" bestFit="1" customWidth="1"/>
    <col min="1733" max="1733" width="12.21875" bestFit="1" customWidth="1"/>
    <col min="1734" max="1734" width="7.5546875" bestFit="1" customWidth="1"/>
    <col min="1735" max="1735" width="12.21875" bestFit="1" customWidth="1"/>
    <col min="1736" max="1736" width="7.5546875" bestFit="1" customWidth="1"/>
    <col min="1737" max="1737" width="12.21875" bestFit="1" customWidth="1"/>
    <col min="1738" max="1738" width="7.5546875" bestFit="1" customWidth="1"/>
    <col min="1739" max="1739" width="12.21875" bestFit="1" customWidth="1"/>
    <col min="1740" max="1740" width="7.5546875" bestFit="1" customWidth="1"/>
    <col min="1741" max="1741" width="12.21875" bestFit="1" customWidth="1"/>
    <col min="1742" max="1742" width="7.5546875" bestFit="1" customWidth="1"/>
    <col min="1743" max="1743" width="12.21875" bestFit="1" customWidth="1"/>
    <col min="1744" max="1744" width="7.5546875" bestFit="1" customWidth="1"/>
    <col min="1745" max="1745" width="12.21875" bestFit="1" customWidth="1"/>
    <col min="1746" max="1746" width="7.5546875" bestFit="1" customWidth="1"/>
    <col min="1747" max="1747" width="12.21875" bestFit="1" customWidth="1"/>
    <col min="1748" max="1748" width="7.5546875" bestFit="1" customWidth="1"/>
    <col min="1749" max="1749" width="12.21875" bestFit="1" customWidth="1"/>
    <col min="1750" max="1750" width="7.5546875" bestFit="1" customWidth="1"/>
    <col min="1751" max="1751" width="12.21875" bestFit="1" customWidth="1"/>
    <col min="1752" max="1752" width="7.5546875" bestFit="1" customWidth="1"/>
    <col min="1753" max="1753" width="12.21875" bestFit="1" customWidth="1"/>
    <col min="1754" max="1754" width="7.5546875" bestFit="1" customWidth="1"/>
    <col min="1755" max="1755" width="12.21875" bestFit="1" customWidth="1"/>
    <col min="1756" max="1756" width="7.5546875" bestFit="1" customWidth="1"/>
    <col min="1757" max="1757" width="12.21875" bestFit="1" customWidth="1"/>
    <col min="1758" max="1758" width="7.5546875" bestFit="1" customWidth="1"/>
    <col min="1759" max="1759" width="12.21875" bestFit="1" customWidth="1"/>
    <col min="1760" max="1760" width="7.5546875" bestFit="1" customWidth="1"/>
    <col min="1761" max="1761" width="12.21875" bestFit="1" customWidth="1"/>
    <col min="1762" max="1762" width="7.5546875" bestFit="1" customWidth="1"/>
    <col min="1763" max="1763" width="12.21875" bestFit="1" customWidth="1"/>
    <col min="1764" max="1764" width="7.5546875" bestFit="1" customWidth="1"/>
    <col min="1765" max="1765" width="12.21875" bestFit="1" customWidth="1"/>
    <col min="1766" max="1766" width="7.5546875" bestFit="1" customWidth="1"/>
    <col min="1767" max="1767" width="12.21875" bestFit="1" customWidth="1"/>
    <col min="1768" max="1768" width="7.5546875" bestFit="1" customWidth="1"/>
    <col min="1769" max="1769" width="12.21875" bestFit="1" customWidth="1"/>
    <col min="1770" max="1770" width="7.5546875" bestFit="1" customWidth="1"/>
    <col min="1771" max="1771" width="12.21875" bestFit="1" customWidth="1"/>
    <col min="1772" max="1772" width="7.5546875" bestFit="1" customWidth="1"/>
    <col min="1773" max="1773" width="12.21875" bestFit="1" customWidth="1"/>
    <col min="1774" max="1774" width="7.5546875" bestFit="1" customWidth="1"/>
    <col min="1775" max="1775" width="12.21875" bestFit="1" customWidth="1"/>
    <col min="1776" max="1776" width="7.5546875" bestFit="1" customWidth="1"/>
    <col min="1777" max="1777" width="12.21875" bestFit="1" customWidth="1"/>
    <col min="1778" max="1778" width="7.5546875" bestFit="1" customWidth="1"/>
    <col min="1779" max="1779" width="12.21875" bestFit="1" customWidth="1"/>
    <col min="1780" max="1780" width="7.5546875" bestFit="1" customWidth="1"/>
    <col min="1781" max="1781" width="12.21875" bestFit="1" customWidth="1"/>
    <col min="1782" max="1782" width="7.5546875" bestFit="1" customWidth="1"/>
    <col min="1783" max="1783" width="12.21875" bestFit="1" customWidth="1"/>
    <col min="1784" max="1784" width="7.5546875" bestFit="1" customWidth="1"/>
    <col min="1785" max="1785" width="12.21875" bestFit="1" customWidth="1"/>
    <col min="1786" max="1786" width="7.5546875" bestFit="1" customWidth="1"/>
    <col min="1787" max="1787" width="12.21875" bestFit="1" customWidth="1"/>
    <col min="1788" max="1788" width="7.5546875" bestFit="1" customWidth="1"/>
    <col min="1789" max="1789" width="12.21875" bestFit="1" customWidth="1"/>
    <col min="1790" max="1790" width="7.5546875" bestFit="1" customWidth="1"/>
    <col min="1791" max="1791" width="12.21875" bestFit="1" customWidth="1"/>
    <col min="1792" max="1792" width="7.5546875" bestFit="1" customWidth="1"/>
    <col min="1793" max="1793" width="12.21875" bestFit="1" customWidth="1"/>
    <col min="1794" max="1794" width="7.5546875" bestFit="1" customWidth="1"/>
    <col min="1795" max="1795" width="12.21875" bestFit="1" customWidth="1"/>
    <col min="1796" max="1796" width="7.5546875" bestFit="1" customWidth="1"/>
    <col min="1797" max="1797" width="12.21875" bestFit="1" customWidth="1"/>
    <col min="1798" max="1798" width="7.5546875" bestFit="1" customWidth="1"/>
    <col min="1799" max="1799" width="12.21875" bestFit="1" customWidth="1"/>
    <col min="1800" max="1800" width="7.5546875" bestFit="1" customWidth="1"/>
    <col min="1801" max="1801" width="12.21875" bestFit="1" customWidth="1"/>
    <col min="1802" max="1802" width="7.5546875" bestFit="1" customWidth="1"/>
    <col min="1803" max="1803" width="12.21875" bestFit="1" customWidth="1"/>
    <col min="1804" max="1804" width="7.5546875" bestFit="1" customWidth="1"/>
    <col min="1805" max="1805" width="12.21875" bestFit="1" customWidth="1"/>
    <col min="1806" max="1806" width="7.5546875" bestFit="1" customWidth="1"/>
    <col min="1807" max="1807" width="12.21875" bestFit="1" customWidth="1"/>
    <col min="1808" max="1808" width="7.5546875" bestFit="1" customWidth="1"/>
    <col min="1809" max="1809" width="12.21875" bestFit="1" customWidth="1"/>
    <col min="1810" max="1810" width="7.5546875" bestFit="1" customWidth="1"/>
    <col min="1811" max="1811" width="12.21875" bestFit="1" customWidth="1"/>
    <col min="1812" max="1812" width="7.5546875" bestFit="1" customWidth="1"/>
    <col min="1813" max="1813" width="12.21875" bestFit="1" customWidth="1"/>
    <col min="1814" max="1814" width="7.5546875" bestFit="1" customWidth="1"/>
    <col min="1815" max="1815" width="12.21875" bestFit="1" customWidth="1"/>
    <col min="1816" max="1816" width="7.5546875" bestFit="1" customWidth="1"/>
    <col min="1817" max="1817" width="12.21875" bestFit="1" customWidth="1"/>
    <col min="1818" max="1818" width="7.5546875" bestFit="1" customWidth="1"/>
    <col min="1819" max="1819" width="12.21875" bestFit="1" customWidth="1"/>
    <col min="1820" max="1820" width="7.5546875" bestFit="1" customWidth="1"/>
    <col min="1821" max="1821" width="12.21875" bestFit="1" customWidth="1"/>
    <col min="1822" max="1822" width="7.5546875" bestFit="1" customWidth="1"/>
    <col min="1823" max="1823" width="12.21875" bestFit="1" customWidth="1"/>
    <col min="1824" max="1824" width="7.5546875" bestFit="1" customWidth="1"/>
    <col min="1825" max="1825" width="12.21875" bestFit="1" customWidth="1"/>
    <col min="1826" max="1826" width="7.5546875" bestFit="1" customWidth="1"/>
    <col min="1827" max="1827" width="12.21875" bestFit="1" customWidth="1"/>
    <col min="1828" max="1828" width="7.5546875" bestFit="1" customWidth="1"/>
    <col min="1829" max="1829" width="12.21875" bestFit="1" customWidth="1"/>
    <col min="1830" max="1830" width="7.5546875" bestFit="1" customWidth="1"/>
    <col min="1831" max="1831" width="12.21875" bestFit="1" customWidth="1"/>
    <col min="1832" max="1832" width="7.5546875" bestFit="1" customWidth="1"/>
    <col min="1833" max="1833" width="12.21875" bestFit="1" customWidth="1"/>
    <col min="1834" max="1834" width="7.5546875" bestFit="1" customWidth="1"/>
    <col min="1835" max="1835" width="12.21875" bestFit="1" customWidth="1"/>
    <col min="1836" max="1836" width="7.5546875" bestFit="1" customWidth="1"/>
    <col min="1837" max="1837" width="12.21875" bestFit="1" customWidth="1"/>
    <col min="1838" max="1838" width="7.5546875" bestFit="1" customWidth="1"/>
    <col min="1839" max="1839" width="12.21875" bestFit="1" customWidth="1"/>
    <col min="1840" max="1840" width="7.5546875" bestFit="1" customWidth="1"/>
    <col min="1841" max="1841" width="12.21875" bestFit="1" customWidth="1"/>
    <col min="1842" max="1842" width="7.5546875" bestFit="1" customWidth="1"/>
    <col min="1843" max="1843" width="12.21875" bestFit="1" customWidth="1"/>
    <col min="1844" max="1844" width="7.5546875" bestFit="1" customWidth="1"/>
    <col min="1845" max="1845" width="12.21875" bestFit="1" customWidth="1"/>
    <col min="1846" max="1846" width="7.5546875" bestFit="1" customWidth="1"/>
    <col min="1847" max="1847" width="12.21875" bestFit="1" customWidth="1"/>
    <col min="1848" max="1848" width="7.5546875" bestFit="1" customWidth="1"/>
    <col min="1849" max="1849" width="12.21875" bestFit="1" customWidth="1"/>
    <col min="1850" max="1850" width="7.5546875" bestFit="1" customWidth="1"/>
    <col min="1851" max="1851" width="12.21875" bestFit="1" customWidth="1"/>
    <col min="1852" max="1852" width="7.5546875" bestFit="1" customWidth="1"/>
    <col min="1853" max="1853" width="12.21875" bestFit="1" customWidth="1"/>
    <col min="1854" max="1854" width="7.5546875" bestFit="1" customWidth="1"/>
    <col min="1855" max="1855" width="12.21875" bestFit="1" customWidth="1"/>
    <col min="1856" max="1856" width="7.5546875" bestFit="1" customWidth="1"/>
    <col min="1857" max="1857" width="12.21875" bestFit="1" customWidth="1"/>
    <col min="1858" max="1858" width="7.5546875" bestFit="1" customWidth="1"/>
    <col min="1859" max="1859" width="12.21875" bestFit="1" customWidth="1"/>
    <col min="1860" max="1860" width="7.5546875" bestFit="1" customWidth="1"/>
    <col min="1861" max="1861" width="12.21875" bestFit="1" customWidth="1"/>
    <col min="1862" max="1862" width="7.5546875" bestFit="1" customWidth="1"/>
    <col min="1863" max="1863" width="12.21875" bestFit="1" customWidth="1"/>
    <col min="1864" max="1864" width="7.5546875" bestFit="1" customWidth="1"/>
    <col min="1865" max="1865" width="12.21875" bestFit="1" customWidth="1"/>
    <col min="1866" max="1866" width="7.5546875" bestFit="1" customWidth="1"/>
    <col min="1867" max="1867" width="12.21875" bestFit="1" customWidth="1"/>
    <col min="1868" max="1868" width="7.5546875" bestFit="1" customWidth="1"/>
    <col min="1869" max="1869" width="12.21875" bestFit="1" customWidth="1"/>
    <col min="1870" max="1870" width="7.5546875" bestFit="1" customWidth="1"/>
    <col min="1871" max="1871" width="12.21875" bestFit="1" customWidth="1"/>
    <col min="1872" max="1872" width="7.5546875" bestFit="1" customWidth="1"/>
    <col min="1873" max="1873" width="12.21875" bestFit="1" customWidth="1"/>
    <col min="1874" max="1874" width="7.5546875" bestFit="1" customWidth="1"/>
    <col min="1875" max="1875" width="12.21875" bestFit="1" customWidth="1"/>
    <col min="1876" max="1876" width="7.5546875" bestFit="1" customWidth="1"/>
    <col min="1877" max="1877" width="12.21875" bestFit="1" customWidth="1"/>
    <col min="1878" max="1878" width="7.5546875" bestFit="1" customWidth="1"/>
    <col min="1879" max="1879" width="12.21875" bestFit="1" customWidth="1"/>
    <col min="1880" max="1880" width="7.5546875" bestFit="1" customWidth="1"/>
    <col min="1881" max="1881" width="12.21875" bestFit="1" customWidth="1"/>
    <col min="1882" max="1882" width="7.5546875" bestFit="1" customWidth="1"/>
    <col min="1883" max="1883" width="12.21875" bestFit="1" customWidth="1"/>
    <col min="1884" max="1884" width="7.5546875" bestFit="1" customWidth="1"/>
    <col min="1885" max="1885" width="12.21875" bestFit="1" customWidth="1"/>
    <col min="1886" max="1886" width="7.5546875" bestFit="1" customWidth="1"/>
    <col min="1887" max="1887" width="12.21875" bestFit="1" customWidth="1"/>
    <col min="1888" max="1888" width="7.5546875" bestFit="1" customWidth="1"/>
    <col min="1889" max="1889" width="12.21875" bestFit="1" customWidth="1"/>
    <col min="1890" max="1890" width="7.5546875" bestFit="1" customWidth="1"/>
    <col min="1891" max="1891" width="12.21875" bestFit="1" customWidth="1"/>
    <col min="1892" max="1892" width="7.5546875" bestFit="1" customWidth="1"/>
    <col min="1893" max="1893" width="12.21875" bestFit="1" customWidth="1"/>
    <col min="1894" max="1894" width="7.5546875" bestFit="1" customWidth="1"/>
    <col min="1895" max="1895" width="12.21875" bestFit="1" customWidth="1"/>
    <col min="1896" max="1896" width="7.5546875" bestFit="1" customWidth="1"/>
    <col min="1897" max="1897" width="12.21875" bestFit="1" customWidth="1"/>
    <col min="1898" max="1898" width="7.5546875" bestFit="1" customWidth="1"/>
    <col min="1899" max="1899" width="12.21875" bestFit="1" customWidth="1"/>
    <col min="1900" max="1900" width="7.5546875" bestFit="1" customWidth="1"/>
    <col min="1901" max="1901" width="12.21875" bestFit="1" customWidth="1"/>
    <col min="1902" max="1902" width="7.5546875" bestFit="1" customWidth="1"/>
    <col min="1903" max="1903" width="12.21875" bestFit="1" customWidth="1"/>
    <col min="1904" max="1904" width="7.5546875" bestFit="1" customWidth="1"/>
    <col min="1905" max="1905" width="12.21875" bestFit="1" customWidth="1"/>
    <col min="1906" max="1906" width="7.5546875" bestFit="1" customWidth="1"/>
    <col min="1907" max="1907" width="12.21875" bestFit="1" customWidth="1"/>
    <col min="1908" max="1908" width="7.5546875" bestFit="1" customWidth="1"/>
    <col min="1909" max="1909" width="12.21875" bestFit="1" customWidth="1"/>
    <col min="1910" max="1910" width="7.5546875" bestFit="1" customWidth="1"/>
    <col min="1911" max="1911" width="12.21875" bestFit="1" customWidth="1"/>
    <col min="1912" max="1912" width="7.5546875" bestFit="1" customWidth="1"/>
    <col min="1913" max="1913" width="12.21875" bestFit="1" customWidth="1"/>
    <col min="1914" max="1914" width="7.5546875" bestFit="1" customWidth="1"/>
    <col min="1915" max="1915" width="12.21875" bestFit="1" customWidth="1"/>
    <col min="1916" max="1916" width="7.5546875" bestFit="1" customWidth="1"/>
    <col min="1917" max="1917" width="12.21875" bestFit="1" customWidth="1"/>
    <col min="1918" max="1918" width="7.5546875" bestFit="1" customWidth="1"/>
    <col min="1919" max="1919" width="12.21875" bestFit="1" customWidth="1"/>
    <col min="1920" max="1920" width="7.5546875" bestFit="1" customWidth="1"/>
    <col min="1921" max="1921" width="12.21875" bestFit="1" customWidth="1"/>
    <col min="1922" max="1922" width="7.5546875" bestFit="1" customWidth="1"/>
    <col min="1923" max="1923" width="12.21875" bestFit="1" customWidth="1"/>
    <col min="1924" max="1924" width="7.5546875" bestFit="1" customWidth="1"/>
    <col min="1925" max="1925" width="12.21875" bestFit="1" customWidth="1"/>
    <col min="1926" max="1926" width="7.5546875" bestFit="1" customWidth="1"/>
    <col min="1927" max="1927" width="12.21875" bestFit="1" customWidth="1"/>
    <col min="1928" max="1928" width="7.5546875" bestFit="1" customWidth="1"/>
    <col min="1929" max="1929" width="12.21875" bestFit="1" customWidth="1"/>
    <col min="1930" max="1930" width="7.5546875" bestFit="1" customWidth="1"/>
    <col min="1931" max="1931" width="12.21875" bestFit="1" customWidth="1"/>
    <col min="1932" max="1932" width="7.5546875" bestFit="1" customWidth="1"/>
    <col min="1933" max="1933" width="12.21875" bestFit="1" customWidth="1"/>
    <col min="1934" max="1934" width="7.5546875" bestFit="1" customWidth="1"/>
    <col min="1935" max="1935" width="12.21875" bestFit="1" customWidth="1"/>
    <col min="1936" max="1936" width="7.5546875" bestFit="1" customWidth="1"/>
    <col min="1937" max="1937" width="12.21875" bestFit="1" customWidth="1"/>
    <col min="1938" max="1938" width="7.5546875" bestFit="1" customWidth="1"/>
    <col min="1939" max="1939" width="12.21875" bestFit="1" customWidth="1"/>
    <col min="1940" max="1940" width="7.5546875" bestFit="1" customWidth="1"/>
    <col min="1941" max="1941" width="12.21875" bestFit="1" customWidth="1"/>
    <col min="1942" max="1942" width="7.5546875" bestFit="1" customWidth="1"/>
    <col min="1943" max="1943" width="12.21875" bestFit="1" customWidth="1"/>
    <col min="1944" max="1944" width="7.5546875" bestFit="1" customWidth="1"/>
    <col min="1945" max="1945" width="12.21875" bestFit="1" customWidth="1"/>
    <col min="1946" max="1946" width="7.5546875" bestFit="1" customWidth="1"/>
    <col min="1947" max="1947" width="12.21875" bestFit="1" customWidth="1"/>
    <col min="1948" max="1948" width="7.5546875" bestFit="1" customWidth="1"/>
    <col min="1949" max="1949" width="12.21875" bestFit="1" customWidth="1"/>
    <col min="1950" max="1950" width="7.5546875" bestFit="1" customWidth="1"/>
    <col min="1951" max="1951" width="12.21875" bestFit="1" customWidth="1"/>
    <col min="1952" max="1952" width="7.5546875" bestFit="1" customWidth="1"/>
    <col min="1953" max="1953" width="12.21875" bestFit="1" customWidth="1"/>
    <col min="1954" max="1954" width="7.5546875" bestFit="1" customWidth="1"/>
    <col min="1955" max="1955" width="12.21875" bestFit="1" customWidth="1"/>
    <col min="1956" max="1956" width="7.5546875" bestFit="1" customWidth="1"/>
    <col min="1957" max="1957" width="12.21875" bestFit="1" customWidth="1"/>
    <col min="1958" max="1958" width="7.5546875" bestFit="1" customWidth="1"/>
    <col min="1959" max="1959" width="12.21875" bestFit="1" customWidth="1"/>
    <col min="1960" max="1960" width="7.5546875" bestFit="1" customWidth="1"/>
    <col min="1961" max="1961" width="12.21875" bestFit="1" customWidth="1"/>
    <col min="1962" max="1962" width="7.5546875" bestFit="1" customWidth="1"/>
    <col min="1963" max="1963" width="12.21875" bestFit="1" customWidth="1"/>
    <col min="1964" max="1964" width="7.5546875" bestFit="1" customWidth="1"/>
    <col min="1965" max="1965" width="12.21875" bestFit="1" customWidth="1"/>
    <col min="1966" max="1966" width="7.5546875" bestFit="1" customWidth="1"/>
    <col min="1967" max="1967" width="12.21875" bestFit="1" customWidth="1"/>
    <col min="1968" max="1968" width="7.5546875" bestFit="1" customWidth="1"/>
    <col min="1969" max="1969" width="12.21875" bestFit="1" customWidth="1"/>
    <col min="1970" max="1970" width="7.5546875" bestFit="1" customWidth="1"/>
    <col min="1971" max="1971" width="12.21875" bestFit="1" customWidth="1"/>
    <col min="1972" max="1972" width="7.5546875" bestFit="1" customWidth="1"/>
    <col min="1973" max="1973" width="12.21875" bestFit="1" customWidth="1"/>
    <col min="1974" max="1974" width="7.5546875" bestFit="1" customWidth="1"/>
    <col min="1975" max="1975" width="12.21875" bestFit="1" customWidth="1"/>
    <col min="1976" max="1976" width="7.5546875" bestFit="1" customWidth="1"/>
    <col min="1977" max="1977" width="12.21875" bestFit="1" customWidth="1"/>
    <col min="1978" max="1978" width="7.5546875" bestFit="1" customWidth="1"/>
    <col min="1979" max="1979" width="12.21875" bestFit="1" customWidth="1"/>
    <col min="1980" max="1980" width="7.5546875" bestFit="1" customWidth="1"/>
    <col min="1981" max="1981" width="12.21875" bestFit="1" customWidth="1"/>
    <col min="1982" max="1982" width="7.5546875" bestFit="1" customWidth="1"/>
    <col min="1983" max="1983" width="12.21875" bestFit="1" customWidth="1"/>
    <col min="1984" max="1984" width="10.77734375" bestFit="1" customWidth="1"/>
  </cols>
  <sheetData>
    <row r="1" spans="3:27" x14ac:dyDescent="0.3">
      <c r="C1" cm="1">
        <f t="array" ref="C1">SUMPRODUCT(--(Table1[Quantity]=10),--(Table1[Selling Price]&lt;600))</f>
        <v>63</v>
      </c>
    </row>
    <row r="2" spans="3:27" x14ac:dyDescent="0.3">
      <c r="C2" cm="1">
        <f t="array" ref="C2">SUMPRODUCT(--(Table1[Rating]&gt;9))</f>
        <v>151</v>
      </c>
      <c r="U2" s="12" t="s">
        <v>1049</v>
      </c>
      <c r="V2" t="s">
        <v>1046</v>
      </c>
      <c r="W2" t="s">
        <v>1047</v>
      </c>
      <c r="X2" t="s">
        <v>1042</v>
      </c>
      <c r="Y2" t="s">
        <v>1067</v>
      </c>
    </row>
    <row r="3" spans="3:27" x14ac:dyDescent="0.3">
      <c r="C3" cm="1">
        <f t="array" ref="C3">SUMPRODUCT(--(Table1[Product line]="Health and beauty"),--(Table1[Quantity]&gt;5))</f>
        <v>78</v>
      </c>
      <c r="U3" s="13" t="s">
        <v>19</v>
      </c>
      <c r="V3">
        <v>154878.4999999998</v>
      </c>
      <c r="W3">
        <v>159888.49999999977</v>
      </c>
      <c r="X3">
        <v>7994.425000000002</v>
      </c>
      <c r="Y3">
        <v>2869</v>
      </c>
    </row>
    <row r="4" spans="3:27" x14ac:dyDescent="0.3">
      <c r="U4" s="13" t="s">
        <v>29</v>
      </c>
      <c r="V4">
        <v>142708.87999999998</v>
      </c>
      <c r="W4">
        <v>147698.88</v>
      </c>
      <c r="X4">
        <v>7384.9440000000022</v>
      </c>
      <c r="Y4">
        <v>2641</v>
      </c>
    </row>
    <row r="5" spans="3:27" x14ac:dyDescent="0.3">
      <c r="U5" s="13" t="s">
        <v>1050</v>
      </c>
      <c r="V5">
        <v>297587.37999999977</v>
      </c>
      <c r="W5">
        <v>307587.37999999977</v>
      </c>
      <c r="X5">
        <v>15379.369000000004</v>
      </c>
      <c r="Y5">
        <v>5510</v>
      </c>
    </row>
    <row r="6" spans="3:27" x14ac:dyDescent="0.3">
      <c r="C6" t="s">
        <v>1046</v>
      </c>
      <c r="E6" t="s">
        <v>1047</v>
      </c>
      <c r="G6" t="s">
        <v>1042</v>
      </c>
      <c r="I6" t="s">
        <v>1048</v>
      </c>
      <c r="K6" t="s">
        <v>1041</v>
      </c>
    </row>
    <row r="7" spans="3:27" x14ac:dyDescent="0.3">
      <c r="C7" s="14">
        <v>297587.38000000024</v>
      </c>
      <c r="E7" s="14">
        <v>307587.38000000035</v>
      </c>
      <c r="F7" s="11"/>
      <c r="G7" s="14">
        <v>15379.369000000002</v>
      </c>
      <c r="H7" s="11"/>
      <c r="I7" s="14">
        <v>10000</v>
      </c>
      <c r="J7" s="11"/>
      <c r="K7" s="14">
        <v>322966.74900000007</v>
      </c>
    </row>
    <row r="8" spans="3:27" x14ac:dyDescent="0.3">
      <c r="U8" s="12" t="s">
        <v>1049</v>
      </c>
      <c r="V8" t="s">
        <v>1068</v>
      </c>
      <c r="X8" s="12" t="s">
        <v>1049</v>
      </c>
      <c r="Y8" t="s">
        <v>1046</v>
      </c>
      <c r="Z8" t="s">
        <v>1047</v>
      </c>
      <c r="AA8" t="s">
        <v>1067</v>
      </c>
    </row>
    <row r="9" spans="3:27" x14ac:dyDescent="0.3">
      <c r="U9" s="13" t="s">
        <v>41</v>
      </c>
      <c r="V9">
        <v>2263.6</v>
      </c>
      <c r="X9" s="13" t="s">
        <v>18</v>
      </c>
      <c r="Y9">
        <v>151393.27999999982</v>
      </c>
      <c r="Z9">
        <v>156403.27999999985</v>
      </c>
      <c r="AA9">
        <v>2785</v>
      </c>
    </row>
    <row r="10" spans="3:27" x14ac:dyDescent="0.3">
      <c r="U10" s="13" t="s">
        <v>24</v>
      </c>
      <c r="V10">
        <v>2319.9000000000005</v>
      </c>
      <c r="X10" s="13" t="s">
        <v>25</v>
      </c>
      <c r="Y10">
        <v>146194.09999999998</v>
      </c>
      <c r="Z10">
        <v>151184.09999999998</v>
      </c>
      <c r="AA10">
        <v>2725</v>
      </c>
    </row>
    <row r="11" spans="3:27" x14ac:dyDescent="0.3">
      <c r="C11" s="12" t="s">
        <v>1049</v>
      </c>
      <c r="D11" t="s">
        <v>1047</v>
      </c>
      <c r="J11" s="12" t="s">
        <v>1049</v>
      </c>
      <c r="K11" t="s">
        <v>1042</v>
      </c>
      <c r="U11" s="13" t="s">
        <v>17</v>
      </c>
      <c r="V11">
        <v>2389.2000000000003</v>
      </c>
      <c r="X11" s="13" t="s">
        <v>1050</v>
      </c>
      <c r="Y11">
        <v>297587.37999999977</v>
      </c>
      <c r="Z11">
        <v>307587.37999999983</v>
      </c>
      <c r="AA11">
        <v>5510</v>
      </c>
    </row>
    <row r="12" spans="3:27" x14ac:dyDescent="0.3">
      <c r="C12" s="13" t="s">
        <v>16</v>
      </c>
      <c r="D12" s="14">
        <v>101143.21000000006</v>
      </c>
      <c r="F12" s="13" t="s">
        <v>16</v>
      </c>
      <c r="G12" s="14">
        <f>IFERROR(VLOOKUP(F12,C11:D15,2,FALSE),"-")</f>
        <v>101143.21000000006</v>
      </c>
      <c r="J12" s="13" t="s">
        <v>384</v>
      </c>
      <c r="K12" s="14">
        <v>49.65</v>
      </c>
      <c r="U12" s="13" t="s">
        <v>1050</v>
      </c>
      <c r="V12">
        <v>6972.7000000000007</v>
      </c>
    </row>
    <row r="13" spans="3:27" x14ac:dyDescent="0.3">
      <c r="C13" s="13" t="s">
        <v>40</v>
      </c>
      <c r="D13" s="14">
        <v>101140.63999999993</v>
      </c>
      <c r="F13" s="13" t="s">
        <v>40</v>
      </c>
      <c r="G13" s="14">
        <f>IFERROR(VLOOKUP(F13,C12:D16,2,FALSE),"-")</f>
        <v>101140.63999999993</v>
      </c>
      <c r="J13" s="13" t="s">
        <v>201</v>
      </c>
      <c r="K13" s="14">
        <v>49.49</v>
      </c>
    </row>
    <row r="14" spans="3:27" x14ac:dyDescent="0.3">
      <c r="C14" s="13" t="s">
        <v>23</v>
      </c>
      <c r="D14" s="14">
        <v>105303.53</v>
      </c>
      <c r="F14" s="13" t="s">
        <v>23</v>
      </c>
      <c r="G14" s="14">
        <f>IFERROR(VLOOKUP(F14,C13:D17,2,FALSE),"-")</f>
        <v>105303.53</v>
      </c>
      <c r="J14" s="13" t="s">
        <v>591</v>
      </c>
      <c r="K14" s="14">
        <v>49.26</v>
      </c>
    </row>
    <row r="15" spans="3:27" x14ac:dyDescent="0.3">
      <c r="C15" s="13" t="s">
        <v>1050</v>
      </c>
      <c r="D15">
        <v>307587.38</v>
      </c>
      <c r="J15" s="13" t="s">
        <v>1050</v>
      </c>
      <c r="K15">
        <v>148.4</v>
      </c>
    </row>
    <row r="17" spans="3:7" x14ac:dyDescent="0.3">
      <c r="F17" s="12" t="s">
        <v>1049</v>
      </c>
      <c r="G17" t="s">
        <v>1047</v>
      </c>
    </row>
    <row r="18" spans="3:7" x14ac:dyDescent="0.3">
      <c r="F18" s="13" t="s">
        <v>384</v>
      </c>
      <c r="G18" s="14">
        <v>993</v>
      </c>
    </row>
    <row r="19" spans="3:7" x14ac:dyDescent="0.3">
      <c r="F19" s="13" t="s">
        <v>201</v>
      </c>
      <c r="G19" s="14">
        <v>989.8</v>
      </c>
    </row>
    <row r="20" spans="3:7" x14ac:dyDescent="0.3">
      <c r="F20" s="13" t="s">
        <v>591</v>
      </c>
      <c r="G20" s="14">
        <v>985.2</v>
      </c>
    </row>
    <row r="21" spans="3:7" x14ac:dyDescent="0.3">
      <c r="F21" s="13" t="s">
        <v>1050</v>
      </c>
      <c r="G21">
        <v>2968</v>
      </c>
    </row>
    <row r="25" spans="3:7" x14ac:dyDescent="0.3">
      <c r="F25" s="12" t="s">
        <v>1049</v>
      </c>
      <c r="G25" t="s">
        <v>1066</v>
      </c>
    </row>
    <row r="26" spans="3:7" x14ac:dyDescent="0.3">
      <c r="C26" s="12" t="s">
        <v>1049</v>
      </c>
      <c r="D26" t="s">
        <v>1042</v>
      </c>
      <c r="F26" s="13" t="s">
        <v>19</v>
      </c>
      <c r="G26">
        <v>501</v>
      </c>
    </row>
    <row r="27" spans="3:7" x14ac:dyDescent="0.3">
      <c r="C27" s="13" t="s">
        <v>1051</v>
      </c>
      <c r="D27" s="14">
        <v>4122.0270000000028</v>
      </c>
      <c r="F27" s="13" t="s">
        <v>29</v>
      </c>
      <c r="G27">
        <v>499</v>
      </c>
    </row>
    <row r="28" spans="3:7" x14ac:dyDescent="0.3">
      <c r="C28" s="13" t="s">
        <v>1052</v>
      </c>
      <c r="D28" s="14">
        <v>3008.0830000000014</v>
      </c>
      <c r="F28" s="13" t="s">
        <v>1050</v>
      </c>
      <c r="G28">
        <v>1000</v>
      </c>
    </row>
    <row r="29" spans="3:7" x14ac:dyDescent="0.3">
      <c r="C29" s="13" t="s">
        <v>1053</v>
      </c>
      <c r="D29" s="14">
        <v>3464.2500000000009</v>
      </c>
    </row>
    <row r="30" spans="3:7" x14ac:dyDescent="0.3">
      <c r="C30" s="13" t="s">
        <v>1054</v>
      </c>
      <c r="D30" s="14">
        <v>378.93450000000007</v>
      </c>
      <c r="F30" s="13" t="s">
        <v>19</v>
      </c>
      <c r="G30" s="20">
        <f>GETPIVOTDATA("Invoice ID",$F$25,"Gender","Female")/GETPIVOTDATA("Invoice ID",$F$25)</f>
        <v>0.501</v>
      </c>
    </row>
    <row r="31" spans="3:7" x14ac:dyDescent="0.3">
      <c r="C31" s="13" t="s">
        <v>1055</v>
      </c>
      <c r="D31" s="14">
        <v>609.4615</v>
      </c>
      <c r="F31" s="13" t="s">
        <v>29</v>
      </c>
      <c r="G31" s="20">
        <f>GETPIVOTDATA("Invoice ID",$F$25,"Gender","Male")/GETPIVOTDATA("Invoice ID",$F$25)</f>
        <v>0.499</v>
      </c>
    </row>
    <row r="32" spans="3:7" x14ac:dyDescent="0.3">
      <c r="C32" s="13" t="s">
        <v>1056</v>
      </c>
      <c r="D32" s="14">
        <v>457.72500000000002</v>
      </c>
    </row>
    <row r="33" spans="3:6" x14ac:dyDescent="0.3">
      <c r="C33" s="13" t="s">
        <v>1057</v>
      </c>
      <c r="D33" s="14">
        <v>547.65300000000002</v>
      </c>
    </row>
    <row r="34" spans="3:6" x14ac:dyDescent="0.3">
      <c r="C34" s="13" t="s">
        <v>1058</v>
      </c>
      <c r="D34" s="14">
        <v>643.03700000000003</v>
      </c>
    </row>
    <row r="35" spans="3:6" x14ac:dyDescent="0.3">
      <c r="C35" s="13" t="s">
        <v>1059</v>
      </c>
      <c r="D35" s="14">
        <v>655.58499999999992</v>
      </c>
    </row>
    <row r="36" spans="3:6" x14ac:dyDescent="0.3">
      <c r="C36" s="13" t="s">
        <v>1060</v>
      </c>
      <c r="D36" s="14">
        <v>469.7715</v>
      </c>
    </row>
    <row r="37" spans="3:6" x14ac:dyDescent="0.3">
      <c r="C37" s="13" t="s">
        <v>1061</v>
      </c>
      <c r="D37" s="14">
        <v>458.01750000000015</v>
      </c>
    </row>
    <row r="38" spans="3:6" x14ac:dyDescent="0.3">
      <c r="C38" s="13" t="s">
        <v>1062</v>
      </c>
      <c r="D38" s="14">
        <v>564.82399999999996</v>
      </c>
    </row>
    <row r="39" spans="3:6" x14ac:dyDescent="0.3">
      <c r="C39" s="13" t="s">
        <v>1050</v>
      </c>
      <c r="D39">
        <v>15379.369000000004</v>
      </c>
    </row>
    <row r="42" spans="3:6" x14ac:dyDescent="0.3">
      <c r="C42" s="13" t="s">
        <v>1063</v>
      </c>
      <c r="D42" s="14">
        <f>MAX(D27:D38)</f>
        <v>4122.0270000000028</v>
      </c>
      <c r="E42" s="21" t="s">
        <v>33</v>
      </c>
      <c r="F42">
        <f>INDEX($C$46:$E$1046,MATCH(E42,$D$46:$D$1046,0),3)</f>
        <v>30.208500000000001</v>
      </c>
    </row>
    <row r="43" spans="3:6" x14ac:dyDescent="0.3">
      <c r="C43" s="13" t="s">
        <v>1064</v>
      </c>
      <c r="D43" s="14">
        <f>AVERAGE(D27:D38)</f>
        <v>1281.6140833333336</v>
      </c>
      <c r="E43" s="21" t="s">
        <v>36</v>
      </c>
      <c r="F43">
        <f t="shared" ref="F43:F44" si="0">INDEX($C$46:$E$1046,MATCH(E43,$D$46:$D$1046,0),3)</f>
        <v>20.652000000000001</v>
      </c>
    </row>
    <row r="44" spans="3:6" x14ac:dyDescent="0.3">
      <c r="C44" s="13" t="s">
        <v>1065</v>
      </c>
      <c r="D44" s="14">
        <f>MIN(D27:D38)</f>
        <v>378.93450000000007</v>
      </c>
      <c r="E44" s="21" t="s">
        <v>46</v>
      </c>
      <c r="F44">
        <f t="shared" si="0"/>
        <v>11.737500000000001</v>
      </c>
    </row>
    <row r="46" spans="3:6" x14ac:dyDescent="0.3">
      <c r="C46" s="12" t="s">
        <v>3</v>
      </c>
      <c r="D46" s="12" t="s">
        <v>2</v>
      </c>
      <c r="E46" t="s">
        <v>1042</v>
      </c>
    </row>
    <row r="47" spans="3:6" x14ac:dyDescent="0.3">
      <c r="C47" t="s">
        <v>16</v>
      </c>
      <c r="D47" t="s">
        <v>196</v>
      </c>
      <c r="E47">
        <v>16.026499999999999</v>
      </c>
    </row>
    <row r="48" spans="3:6" x14ac:dyDescent="0.3">
      <c r="C48" t="s">
        <v>16</v>
      </c>
      <c r="D48" t="s">
        <v>717</v>
      </c>
      <c r="E48">
        <v>2.1480000000000001</v>
      </c>
    </row>
    <row r="49" spans="3:5" x14ac:dyDescent="0.3">
      <c r="C49" t="s">
        <v>16</v>
      </c>
      <c r="D49" t="s">
        <v>203</v>
      </c>
      <c r="E49">
        <v>24.332000000000001</v>
      </c>
    </row>
    <row r="50" spans="3:5" x14ac:dyDescent="0.3">
      <c r="C50" t="s">
        <v>16</v>
      </c>
      <c r="D50" t="s">
        <v>90</v>
      </c>
      <c r="E50">
        <v>4.4340000000000002</v>
      </c>
    </row>
    <row r="51" spans="3:5" x14ac:dyDescent="0.3">
      <c r="C51" t="s">
        <v>16</v>
      </c>
      <c r="D51" t="s">
        <v>32</v>
      </c>
      <c r="E51">
        <v>23.288</v>
      </c>
    </row>
    <row r="52" spans="3:5" x14ac:dyDescent="0.3">
      <c r="C52" t="s">
        <v>16</v>
      </c>
      <c r="D52" t="s">
        <v>898</v>
      </c>
      <c r="E52">
        <v>11.938499999999999</v>
      </c>
    </row>
    <row r="53" spans="3:5" x14ac:dyDescent="0.3">
      <c r="C53" t="s">
        <v>16</v>
      </c>
      <c r="D53" t="s">
        <v>883</v>
      </c>
      <c r="E53">
        <v>29.73</v>
      </c>
    </row>
    <row r="54" spans="3:5" x14ac:dyDescent="0.3">
      <c r="C54" t="s">
        <v>16</v>
      </c>
      <c r="D54" t="s">
        <v>306</v>
      </c>
      <c r="E54">
        <v>9.6929999999999996</v>
      </c>
    </row>
    <row r="55" spans="3:5" x14ac:dyDescent="0.3">
      <c r="C55" t="s">
        <v>16</v>
      </c>
      <c r="D55" t="s">
        <v>619</v>
      </c>
      <c r="E55">
        <v>10.342000000000001</v>
      </c>
    </row>
    <row r="56" spans="3:5" x14ac:dyDescent="0.3">
      <c r="C56" t="s">
        <v>16</v>
      </c>
      <c r="D56" t="s">
        <v>70</v>
      </c>
      <c r="E56">
        <v>15.654999999999999</v>
      </c>
    </row>
    <row r="57" spans="3:5" x14ac:dyDescent="0.3">
      <c r="C57" t="s">
        <v>16</v>
      </c>
      <c r="D57" t="s">
        <v>713</v>
      </c>
      <c r="E57">
        <v>14.55</v>
      </c>
    </row>
    <row r="58" spans="3:5" x14ac:dyDescent="0.3">
      <c r="C58" t="s">
        <v>16</v>
      </c>
      <c r="D58" t="s">
        <v>972</v>
      </c>
      <c r="E58">
        <v>13.813499999999999</v>
      </c>
    </row>
    <row r="59" spans="3:5" x14ac:dyDescent="0.3">
      <c r="C59" t="s">
        <v>16</v>
      </c>
      <c r="D59" t="s">
        <v>446</v>
      </c>
      <c r="E59">
        <v>5.2424999999999997</v>
      </c>
    </row>
    <row r="60" spans="3:5" x14ac:dyDescent="0.3">
      <c r="C60" t="s">
        <v>16</v>
      </c>
      <c r="D60" t="s">
        <v>588</v>
      </c>
      <c r="E60">
        <v>6.7619999999999996</v>
      </c>
    </row>
    <row r="61" spans="3:5" x14ac:dyDescent="0.3">
      <c r="C61" t="s">
        <v>16</v>
      </c>
      <c r="D61" t="s">
        <v>379</v>
      </c>
      <c r="E61">
        <v>35.0685</v>
      </c>
    </row>
    <row r="62" spans="3:5" x14ac:dyDescent="0.3">
      <c r="C62" t="s">
        <v>16</v>
      </c>
      <c r="D62" t="s">
        <v>314</v>
      </c>
      <c r="E62">
        <v>27.984000000000002</v>
      </c>
    </row>
    <row r="63" spans="3:5" x14ac:dyDescent="0.3">
      <c r="C63" t="s">
        <v>16</v>
      </c>
      <c r="D63" t="s">
        <v>476</v>
      </c>
      <c r="E63">
        <v>40.144500000000001</v>
      </c>
    </row>
    <row r="64" spans="3:5" x14ac:dyDescent="0.3">
      <c r="C64" t="s">
        <v>16</v>
      </c>
      <c r="D64" t="s">
        <v>1016</v>
      </c>
      <c r="E64">
        <v>43.866</v>
      </c>
    </row>
    <row r="65" spans="3:5" x14ac:dyDescent="0.3">
      <c r="C65" t="s">
        <v>16</v>
      </c>
      <c r="D65" t="s">
        <v>302</v>
      </c>
      <c r="E65">
        <v>14.148</v>
      </c>
    </row>
    <row r="66" spans="3:5" x14ac:dyDescent="0.3">
      <c r="C66" t="s">
        <v>16</v>
      </c>
      <c r="D66" t="s">
        <v>933</v>
      </c>
      <c r="E66">
        <v>15.768000000000001</v>
      </c>
    </row>
    <row r="67" spans="3:5" x14ac:dyDescent="0.3">
      <c r="C67" t="s">
        <v>16</v>
      </c>
      <c r="D67" t="s">
        <v>664</v>
      </c>
      <c r="E67">
        <v>32.094999999999999</v>
      </c>
    </row>
    <row r="68" spans="3:5" x14ac:dyDescent="0.3">
      <c r="C68" t="s">
        <v>16</v>
      </c>
      <c r="D68" t="s">
        <v>378</v>
      </c>
      <c r="E68">
        <v>6.6974999999999998</v>
      </c>
    </row>
    <row r="69" spans="3:5" x14ac:dyDescent="0.3">
      <c r="C69" t="s">
        <v>16</v>
      </c>
      <c r="D69" t="s">
        <v>292</v>
      </c>
      <c r="E69">
        <v>6.45</v>
      </c>
    </row>
    <row r="70" spans="3:5" x14ac:dyDescent="0.3">
      <c r="C70" t="s">
        <v>16</v>
      </c>
      <c r="D70" t="s">
        <v>630</v>
      </c>
      <c r="E70">
        <v>7.83</v>
      </c>
    </row>
    <row r="71" spans="3:5" x14ac:dyDescent="0.3">
      <c r="C71" t="s">
        <v>16</v>
      </c>
      <c r="D71" t="s">
        <v>793</v>
      </c>
      <c r="E71">
        <v>11.077999999999999</v>
      </c>
    </row>
    <row r="72" spans="3:5" x14ac:dyDescent="0.3">
      <c r="C72" t="s">
        <v>16</v>
      </c>
      <c r="D72" t="s">
        <v>268</v>
      </c>
      <c r="E72">
        <v>25.97</v>
      </c>
    </row>
    <row r="73" spans="3:5" x14ac:dyDescent="0.3">
      <c r="C73" t="s">
        <v>16</v>
      </c>
      <c r="D73" t="s">
        <v>888</v>
      </c>
      <c r="E73">
        <v>23.987500000000001</v>
      </c>
    </row>
    <row r="74" spans="3:5" x14ac:dyDescent="0.3">
      <c r="C74" t="s">
        <v>16</v>
      </c>
      <c r="D74" t="s">
        <v>85</v>
      </c>
      <c r="E74">
        <v>11.147500000000001</v>
      </c>
    </row>
    <row r="75" spans="3:5" x14ac:dyDescent="0.3">
      <c r="C75" t="s">
        <v>16</v>
      </c>
      <c r="D75" t="s">
        <v>907</v>
      </c>
      <c r="E75">
        <v>26.718</v>
      </c>
    </row>
    <row r="76" spans="3:5" x14ac:dyDescent="0.3">
      <c r="C76" t="s">
        <v>16</v>
      </c>
      <c r="D76" t="s">
        <v>689</v>
      </c>
      <c r="E76">
        <v>2.3534999999999999</v>
      </c>
    </row>
    <row r="77" spans="3:5" x14ac:dyDescent="0.3">
      <c r="C77" t="s">
        <v>16</v>
      </c>
      <c r="D77" t="s">
        <v>210</v>
      </c>
      <c r="E77">
        <v>8.8680000000000003</v>
      </c>
    </row>
    <row r="78" spans="3:5" x14ac:dyDescent="0.3">
      <c r="C78" t="s">
        <v>16</v>
      </c>
      <c r="D78" t="s">
        <v>730</v>
      </c>
      <c r="E78">
        <v>5.4080000000000004</v>
      </c>
    </row>
    <row r="79" spans="3:5" x14ac:dyDescent="0.3">
      <c r="C79" t="s">
        <v>16</v>
      </c>
      <c r="D79" t="s">
        <v>855</v>
      </c>
      <c r="E79">
        <v>4.7679999999999998</v>
      </c>
    </row>
    <row r="80" spans="3:5" x14ac:dyDescent="0.3">
      <c r="C80" t="s">
        <v>16</v>
      </c>
      <c r="D80" t="s">
        <v>942</v>
      </c>
      <c r="E80">
        <v>7.9539999999999997</v>
      </c>
    </row>
    <row r="81" spans="3:5" x14ac:dyDescent="0.3">
      <c r="C81" t="s">
        <v>16</v>
      </c>
      <c r="D81" t="s">
        <v>488</v>
      </c>
      <c r="E81">
        <v>4.1539999999999999</v>
      </c>
    </row>
    <row r="82" spans="3:5" x14ac:dyDescent="0.3">
      <c r="C82" t="s">
        <v>16</v>
      </c>
      <c r="D82" t="s">
        <v>61</v>
      </c>
      <c r="E82">
        <v>8.7669999999999995</v>
      </c>
    </row>
    <row r="83" spans="3:5" x14ac:dyDescent="0.3">
      <c r="C83" t="s">
        <v>16</v>
      </c>
      <c r="D83" t="s">
        <v>547</v>
      </c>
      <c r="E83">
        <v>34.842500000000001</v>
      </c>
    </row>
    <row r="84" spans="3:5" x14ac:dyDescent="0.3">
      <c r="C84" t="s">
        <v>16</v>
      </c>
      <c r="D84" t="s">
        <v>1001</v>
      </c>
      <c r="E84">
        <v>12.1515</v>
      </c>
    </row>
    <row r="85" spans="3:5" x14ac:dyDescent="0.3">
      <c r="C85" t="s">
        <v>16</v>
      </c>
      <c r="D85" t="s">
        <v>97</v>
      </c>
      <c r="E85">
        <v>7.9050000000000002</v>
      </c>
    </row>
    <row r="86" spans="3:5" x14ac:dyDescent="0.3">
      <c r="C86" t="s">
        <v>16</v>
      </c>
      <c r="D86" t="s">
        <v>545</v>
      </c>
      <c r="E86">
        <v>10.727499999999999</v>
      </c>
    </row>
    <row r="87" spans="3:5" x14ac:dyDescent="0.3">
      <c r="C87" t="s">
        <v>16</v>
      </c>
      <c r="D87" t="s">
        <v>137</v>
      </c>
      <c r="E87">
        <v>17.478000000000002</v>
      </c>
    </row>
    <row r="88" spans="3:5" x14ac:dyDescent="0.3">
      <c r="C88" t="s">
        <v>16</v>
      </c>
      <c r="D88" t="s">
        <v>583</v>
      </c>
      <c r="E88">
        <v>19.818000000000001</v>
      </c>
    </row>
    <row r="89" spans="3:5" x14ac:dyDescent="0.3">
      <c r="C89" t="s">
        <v>16</v>
      </c>
      <c r="D89" t="s">
        <v>258</v>
      </c>
      <c r="E89">
        <v>4.3250000000000002</v>
      </c>
    </row>
    <row r="90" spans="3:5" x14ac:dyDescent="0.3">
      <c r="C90" t="s">
        <v>16</v>
      </c>
      <c r="D90" t="s">
        <v>277</v>
      </c>
      <c r="E90">
        <v>12.53</v>
      </c>
    </row>
    <row r="91" spans="3:5" x14ac:dyDescent="0.3">
      <c r="C91" t="s">
        <v>16</v>
      </c>
      <c r="D91" t="s">
        <v>593</v>
      </c>
      <c r="E91">
        <v>10.863</v>
      </c>
    </row>
    <row r="92" spans="3:5" x14ac:dyDescent="0.3">
      <c r="C92" t="s">
        <v>16</v>
      </c>
      <c r="D92" t="s">
        <v>552</v>
      </c>
      <c r="E92">
        <v>3.4729999999999999</v>
      </c>
    </row>
    <row r="93" spans="3:5" x14ac:dyDescent="0.3">
      <c r="C93" t="s">
        <v>16</v>
      </c>
      <c r="D93" t="s">
        <v>839</v>
      </c>
      <c r="E93">
        <v>15.494</v>
      </c>
    </row>
    <row r="94" spans="3:5" x14ac:dyDescent="0.3">
      <c r="C94" t="s">
        <v>16</v>
      </c>
      <c r="D94" t="s">
        <v>1010</v>
      </c>
      <c r="E94">
        <v>14.932</v>
      </c>
    </row>
    <row r="95" spans="3:5" x14ac:dyDescent="0.3">
      <c r="C95" t="s">
        <v>16</v>
      </c>
      <c r="D95" t="s">
        <v>59</v>
      </c>
      <c r="E95">
        <v>21.036000000000001</v>
      </c>
    </row>
    <row r="96" spans="3:5" x14ac:dyDescent="0.3">
      <c r="C96" t="s">
        <v>16</v>
      </c>
      <c r="D96" t="s">
        <v>623</v>
      </c>
      <c r="E96">
        <v>3.6549999999999998</v>
      </c>
    </row>
    <row r="97" spans="3:5" x14ac:dyDescent="0.3">
      <c r="C97" t="s">
        <v>16</v>
      </c>
      <c r="D97" t="s">
        <v>102</v>
      </c>
      <c r="E97">
        <v>39.384999999999998</v>
      </c>
    </row>
    <row r="98" spans="3:5" x14ac:dyDescent="0.3">
      <c r="C98" t="s">
        <v>16</v>
      </c>
      <c r="D98" t="s">
        <v>864</v>
      </c>
      <c r="E98">
        <v>4.2240000000000002</v>
      </c>
    </row>
    <row r="99" spans="3:5" x14ac:dyDescent="0.3">
      <c r="C99" t="s">
        <v>16</v>
      </c>
      <c r="D99" t="s">
        <v>183</v>
      </c>
      <c r="E99">
        <v>12.984</v>
      </c>
    </row>
    <row r="100" spans="3:5" x14ac:dyDescent="0.3">
      <c r="C100" t="s">
        <v>16</v>
      </c>
      <c r="D100" t="s">
        <v>178</v>
      </c>
      <c r="E100">
        <v>23.385000000000002</v>
      </c>
    </row>
    <row r="101" spans="3:5" x14ac:dyDescent="0.3">
      <c r="C101" t="s">
        <v>16</v>
      </c>
      <c r="D101" t="s">
        <v>606</v>
      </c>
      <c r="E101">
        <v>3.5455000000000001</v>
      </c>
    </row>
    <row r="102" spans="3:5" x14ac:dyDescent="0.3">
      <c r="C102" t="s">
        <v>16</v>
      </c>
      <c r="D102" t="s">
        <v>966</v>
      </c>
      <c r="E102">
        <v>37.22</v>
      </c>
    </row>
    <row r="103" spans="3:5" x14ac:dyDescent="0.3">
      <c r="C103" t="s">
        <v>16</v>
      </c>
      <c r="D103" t="s">
        <v>764</v>
      </c>
      <c r="E103">
        <v>4.4640000000000004</v>
      </c>
    </row>
    <row r="104" spans="3:5" x14ac:dyDescent="0.3">
      <c r="C104" t="s">
        <v>16</v>
      </c>
      <c r="D104" t="s">
        <v>204</v>
      </c>
      <c r="E104">
        <v>17.502500000000001</v>
      </c>
    </row>
    <row r="105" spans="3:5" x14ac:dyDescent="0.3">
      <c r="C105" t="s">
        <v>16</v>
      </c>
      <c r="D105" t="s">
        <v>792</v>
      </c>
      <c r="E105">
        <v>9.4250000000000007</v>
      </c>
    </row>
    <row r="106" spans="3:5" x14ac:dyDescent="0.3">
      <c r="C106" t="s">
        <v>16</v>
      </c>
      <c r="D106" t="s">
        <v>47</v>
      </c>
      <c r="E106">
        <v>21.594999999999999</v>
      </c>
    </row>
    <row r="107" spans="3:5" x14ac:dyDescent="0.3">
      <c r="C107" t="s">
        <v>16</v>
      </c>
      <c r="D107" t="s">
        <v>299</v>
      </c>
      <c r="E107">
        <v>34.44</v>
      </c>
    </row>
    <row r="108" spans="3:5" x14ac:dyDescent="0.3">
      <c r="C108" t="s">
        <v>16</v>
      </c>
      <c r="D108" t="s">
        <v>403</v>
      </c>
      <c r="E108">
        <v>9.6750000000000007</v>
      </c>
    </row>
    <row r="109" spans="3:5" x14ac:dyDescent="0.3">
      <c r="C109" t="s">
        <v>16</v>
      </c>
      <c r="D109" t="s">
        <v>442</v>
      </c>
      <c r="E109">
        <v>11.305999999999999</v>
      </c>
    </row>
    <row r="110" spans="3:5" x14ac:dyDescent="0.3">
      <c r="C110" t="s">
        <v>16</v>
      </c>
      <c r="D110" t="s">
        <v>841</v>
      </c>
      <c r="E110">
        <v>10.045999999999999</v>
      </c>
    </row>
    <row r="111" spans="3:5" x14ac:dyDescent="0.3">
      <c r="C111" t="s">
        <v>16</v>
      </c>
      <c r="D111" t="s">
        <v>749</v>
      </c>
      <c r="E111">
        <v>8.92</v>
      </c>
    </row>
    <row r="112" spans="3:5" x14ac:dyDescent="0.3">
      <c r="C112" t="s">
        <v>16</v>
      </c>
      <c r="D112" t="s">
        <v>827</v>
      </c>
      <c r="E112">
        <v>32.409999999999997</v>
      </c>
    </row>
    <row r="113" spans="3:5" x14ac:dyDescent="0.3">
      <c r="C113" t="s">
        <v>16</v>
      </c>
      <c r="D113" t="s">
        <v>460</v>
      </c>
      <c r="E113">
        <v>18.609500000000001</v>
      </c>
    </row>
    <row r="114" spans="3:5" x14ac:dyDescent="0.3">
      <c r="C114" t="s">
        <v>16</v>
      </c>
      <c r="D114" t="s">
        <v>71</v>
      </c>
      <c r="E114">
        <v>27.396000000000001</v>
      </c>
    </row>
    <row r="115" spans="3:5" x14ac:dyDescent="0.3">
      <c r="C115" t="s">
        <v>16</v>
      </c>
      <c r="D115" t="s">
        <v>711</v>
      </c>
      <c r="E115">
        <v>14.694000000000001</v>
      </c>
    </row>
    <row r="116" spans="3:5" x14ac:dyDescent="0.3">
      <c r="C116" t="s">
        <v>16</v>
      </c>
      <c r="D116" t="s">
        <v>195</v>
      </c>
      <c r="E116">
        <v>3.1844999999999999</v>
      </c>
    </row>
    <row r="117" spans="3:5" x14ac:dyDescent="0.3">
      <c r="C117" t="s">
        <v>16</v>
      </c>
      <c r="D117" t="s">
        <v>857</v>
      </c>
      <c r="E117">
        <v>10.3065</v>
      </c>
    </row>
    <row r="118" spans="3:5" x14ac:dyDescent="0.3">
      <c r="C118" t="s">
        <v>16</v>
      </c>
      <c r="D118" t="s">
        <v>620</v>
      </c>
      <c r="E118">
        <v>7.851</v>
      </c>
    </row>
    <row r="119" spans="3:5" x14ac:dyDescent="0.3">
      <c r="C119" t="s">
        <v>16</v>
      </c>
      <c r="D119" t="s">
        <v>326</v>
      </c>
      <c r="E119">
        <v>3.1240000000000001</v>
      </c>
    </row>
    <row r="120" spans="3:5" x14ac:dyDescent="0.3">
      <c r="C120" t="s">
        <v>16</v>
      </c>
      <c r="D120" t="s">
        <v>340</v>
      </c>
      <c r="E120">
        <v>14.080500000000001</v>
      </c>
    </row>
    <row r="121" spans="3:5" x14ac:dyDescent="0.3">
      <c r="C121" t="s">
        <v>16</v>
      </c>
      <c r="D121" t="s">
        <v>108</v>
      </c>
      <c r="E121">
        <v>33.601500000000001</v>
      </c>
    </row>
    <row r="122" spans="3:5" x14ac:dyDescent="0.3">
      <c r="C122" t="s">
        <v>16</v>
      </c>
      <c r="D122" t="s">
        <v>564</v>
      </c>
      <c r="E122">
        <v>7.6289999999999996</v>
      </c>
    </row>
    <row r="123" spans="3:5" x14ac:dyDescent="0.3">
      <c r="C123" t="s">
        <v>16</v>
      </c>
      <c r="D123" t="s">
        <v>870</v>
      </c>
      <c r="E123">
        <v>9.6349999999999998</v>
      </c>
    </row>
    <row r="124" spans="3:5" x14ac:dyDescent="0.3">
      <c r="C124" t="s">
        <v>16</v>
      </c>
      <c r="D124" t="s">
        <v>414</v>
      </c>
      <c r="E124">
        <v>16.466000000000001</v>
      </c>
    </row>
    <row r="125" spans="3:5" x14ac:dyDescent="0.3">
      <c r="C125" t="s">
        <v>16</v>
      </c>
      <c r="D125" t="s">
        <v>287</v>
      </c>
      <c r="E125">
        <v>4.75</v>
      </c>
    </row>
    <row r="126" spans="3:5" x14ac:dyDescent="0.3">
      <c r="C126" t="s">
        <v>16</v>
      </c>
      <c r="D126" t="s">
        <v>917</v>
      </c>
      <c r="E126">
        <v>10.326000000000001</v>
      </c>
    </row>
    <row r="127" spans="3:5" x14ac:dyDescent="0.3">
      <c r="C127" t="s">
        <v>16</v>
      </c>
      <c r="D127" t="s">
        <v>478</v>
      </c>
      <c r="E127">
        <v>6.6849999999999996</v>
      </c>
    </row>
    <row r="128" spans="3:5" x14ac:dyDescent="0.3">
      <c r="C128" t="s">
        <v>16</v>
      </c>
      <c r="D128" t="s">
        <v>723</v>
      </c>
      <c r="E128">
        <v>10.065</v>
      </c>
    </row>
    <row r="129" spans="3:5" x14ac:dyDescent="0.3">
      <c r="C129" t="s">
        <v>16</v>
      </c>
      <c r="D129" t="s">
        <v>816</v>
      </c>
      <c r="E129">
        <v>1.5309999999999999</v>
      </c>
    </row>
    <row r="130" spans="3:5" x14ac:dyDescent="0.3">
      <c r="C130" t="s">
        <v>16</v>
      </c>
      <c r="D130" t="s">
        <v>332</v>
      </c>
      <c r="E130">
        <v>12.002000000000001</v>
      </c>
    </row>
    <row r="131" spans="3:5" x14ac:dyDescent="0.3">
      <c r="C131" t="s">
        <v>16</v>
      </c>
      <c r="D131" t="s">
        <v>663</v>
      </c>
      <c r="E131">
        <v>0.60450000000000004</v>
      </c>
    </row>
    <row r="132" spans="3:5" x14ac:dyDescent="0.3">
      <c r="C132" t="s">
        <v>16</v>
      </c>
      <c r="D132" t="s">
        <v>427</v>
      </c>
      <c r="E132">
        <v>26.13</v>
      </c>
    </row>
    <row r="133" spans="3:5" x14ac:dyDescent="0.3">
      <c r="C133" t="s">
        <v>16</v>
      </c>
      <c r="D133" t="s">
        <v>572</v>
      </c>
      <c r="E133">
        <v>14.61</v>
      </c>
    </row>
    <row r="134" spans="3:5" x14ac:dyDescent="0.3">
      <c r="C134" t="s">
        <v>16</v>
      </c>
      <c r="D134" t="s">
        <v>430</v>
      </c>
      <c r="E134">
        <v>13.567500000000001</v>
      </c>
    </row>
    <row r="135" spans="3:5" x14ac:dyDescent="0.3">
      <c r="C135" t="s">
        <v>16</v>
      </c>
      <c r="D135" t="s">
        <v>893</v>
      </c>
      <c r="E135">
        <v>21.433499999999999</v>
      </c>
    </row>
    <row r="136" spans="3:5" x14ac:dyDescent="0.3">
      <c r="C136" t="s">
        <v>16</v>
      </c>
      <c r="D136" t="s">
        <v>327</v>
      </c>
      <c r="E136">
        <v>3.6360000000000001</v>
      </c>
    </row>
    <row r="137" spans="3:5" x14ac:dyDescent="0.3">
      <c r="C137" t="s">
        <v>16</v>
      </c>
      <c r="D137" t="s">
        <v>642</v>
      </c>
      <c r="E137">
        <v>1.5305</v>
      </c>
    </row>
    <row r="138" spans="3:5" x14ac:dyDescent="0.3">
      <c r="C138" t="s">
        <v>16</v>
      </c>
      <c r="D138" t="s">
        <v>251</v>
      </c>
      <c r="E138">
        <v>14.196</v>
      </c>
    </row>
    <row r="139" spans="3:5" x14ac:dyDescent="0.3">
      <c r="C139" t="s">
        <v>16</v>
      </c>
      <c r="D139" t="s">
        <v>995</v>
      </c>
      <c r="E139">
        <v>2.089</v>
      </c>
    </row>
    <row r="140" spans="3:5" x14ac:dyDescent="0.3">
      <c r="C140" t="s">
        <v>16</v>
      </c>
      <c r="D140" t="s">
        <v>463</v>
      </c>
      <c r="E140">
        <v>45.325000000000003</v>
      </c>
    </row>
    <row r="141" spans="3:5" x14ac:dyDescent="0.3">
      <c r="C141" t="s">
        <v>16</v>
      </c>
      <c r="D141" t="s">
        <v>920</v>
      </c>
      <c r="E141">
        <v>4.3949999999999996</v>
      </c>
    </row>
    <row r="142" spans="3:5" x14ac:dyDescent="0.3">
      <c r="C142" t="s">
        <v>16</v>
      </c>
      <c r="D142" t="s">
        <v>52</v>
      </c>
      <c r="E142">
        <v>8.2004999999999999</v>
      </c>
    </row>
    <row r="143" spans="3:5" x14ac:dyDescent="0.3">
      <c r="C143" t="s">
        <v>16</v>
      </c>
      <c r="D143" t="s">
        <v>978</v>
      </c>
      <c r="E143">
        <v>3.528</v>
      </c>
    </row>
    <row r="144" spans="3:5" x14ac:dyDescent="0.3">
      <c r="C144" t="s">
        <v>16</v>
      </c>
      <c r="D144" t="s">
        <v>633</v>
      </c>
      <c r="E144">
        <v>7.032</v>
      </c>
    </row>
    <row r="145" spans="3:5" x14ac:dyDescent="0.3">
      <c r="C145" t="s">
        <v>16</v>
      </c>
      <c r="D145" t="s">
        <v>505</v>
      </c>
      <c r="E145">
        <v>8.01</v>
      </c>
    </row>
    <row r="146" spans="3:5" x14ac:dyDescent="0.3">
      <c r="C146" t="s">
        <v>16</v>
      </c>
      <c r="D146" t="s">
        <v>363</v>
      </c>
      <c r="E146">
        <v>7.2720000000000002</v>
      </c>
    </row>
    <row r="147" spans="3:5" x14ac:dyDescent="0.3">
      <c r="C147" t="s">
        <v>16</v>
      </c>
      <c r="D147" t="s">
        <v>471</v>
      </c>
      <c r="E147">
        <v>10.196999999999999</v>
      </c>
    </row>
    <row r="148" spans="3:5" x14ac:dyDescent="0.3">
      <c r="C148" t="s">
        <v>16</v>
      </c>
      <c r="D148" t="s">
        <v>1032</v>
      </c>
      <c r="E148">
        <v>3.2909999999999999</v>
      </c>
    </row>
    <row r="149" spans="3:5" x14ac:dyDescent="0.3">
      <c r="C149" t="s">
        <v>16</v>
      </c>
      <c r="D149" t="s">
        <v>171</v>
      </c>
      <c r="E149">
        <v>10.326000000000001</v>
      </c>
    </row>
    <row r="150" spans="3:5" x14ac:dyDescent="0.3">
      <c r="C150" t="s">
        <v>16</v>
      </c>
      <c r="D150" t="s">
        <v>36</v>
      </c>
      <c r="E150">
        <v>20.652000000000001</v>
      </c>
    </row>
    <row r="151" spans="3:5" x14ac:dyDescent="0.3">
      <c r="C151" t="s">
        <v>16</v>
      </c>
      <c r="D151" t="s">
        <v>971</v>
      </c>
      <c r="E151">
        <v>22.37</v>
      </c>
    </row>
    <row r="152" spans="3:5" x14ac:dyDescent="0.3">
      <c r="C152" t="s">
        <v>16</v>
      </c>
      <c r="D152" t="s">
        <v>46</v>
      </c>
      <c r="E152">
        <v>11.737500000000001</v>
      </c>
    </row>
    <row r="153" spans="3:5" x14ac:dyDescent="0.3">
      <c r="C153" t="s">
        <v>16</v>
      </c>
      <c r="D153" t="s">
        <v>290</v>
      </c>
      <c r="E153">
        <v>3.3174999999999999</v>
      </c>
    </row>
    <row r="154" spans="3:5" x14ac:dyDescent="0.3">
      <c r="C154" t="s">
        <v>16</v>
      </c>
      <c r="D154" t="s">
        <v>356</v>
      </c>
      <c r="E154">
        <v>4.5780000000000003</v>
      </c>
    </row>
    <row r="155" spans="3:5" x14ac:dyDescent="0.3">
      <c r="C155" t="s">
        <v>16</v>
      </c>
      <c r="D155" t="s">
        <v>776</v>
      </c>
      <c r="E155">
        <v>7.1630000000000003</v>
      </c>
    </row>
    <row r="156" spans="3:5" x14ac:dyDescent="0.3">
      <c r="C156" t="s">
        <v>16</v>
      </c>
      <c r="D156" t="s">
        <v>33</v>
      </c>
      <c r="E156">
        <v>30.208500000000001</v>
      </c>
    </row>
    <row r="157" spans="3:5" x14ac:dyDescent="0.3">
      <c r="C157" t="s">
        <v>16</v>
      </c>
      <c r="D157" t="s">
        <v>845</v>
      </c>
      <c r="E157">
        <v>20.13</v>
      </c>
    </row>
    <row r="158" spans="3:5" x14ac:dyDescent="0.3">
      <c r="C158" t="s">
        <v>16</v>
      </c>
      <c r="D158" t="s">
        <v>111</v>
      </c>
      <c r="E158">
        <v>9.0045000000000002</v>
      </c>
    </row>
    <row r="159" spans="3:5" x14ac:dyDescent="0.3">
      <c r="C159" t="s">
        <v>16</v>
      </c>
      <c r="D159" t="s">
        <v>103</v>
      </c>
      <c r="E159">
        <v>0.91649999999999998</v>
      </c>
    </row>
    <row r="160" spans="3:5" x14ac:dyDescent="0.3">
      <c r="C160" t="s">
        <v>16</v>
      </c>
      <c r="D160" t="s">
        <v>993</v>
      </c>
      <c r="E160">
        <v>44.396999999999998</v>
      </c>
    </row>
    <row r="161" spans="3:5" x14ac:dyDescent="0.3">
      <c r="C161" t="s">
        <v>16</v>
      </c>
      <c r="D161" t="s">
        <v>961</v>
      </c>
      <c r="E161">
        <v>17.829000000000001</v>
      </c>
    </row>
    <row r="162" spans="3:5" x14ac:dyDescent="0.3">
      <c r="C162" t="s">
        <v>16</v>
      </c>
      <c r="D162" t="s">
        <v>222</v>
      </c>
      <c r="E162">
        <v>3.7035</v>
      </c>
    </row>
    <row r="163" spans="3:5" x14ac:dyDescent="0.3">
      <c r="C163" t="s">
        <v>16</v>
      </c>
      <c r="D163" t="s">
        <v>819</v>
      </c>
      <c r="E163">
        <v>26.103000000000002</v>
      </c>
    </row>
    <row r="164" spans="3:5" x14ac:dyDescent="0.3">
      <c r="C164" t="s">
        <v>16</v>
      </c>
      <c r="D164" t="s">
        <v>506</v>
      </c>
      <c r="E164">
        <v>21.565000000000001</v>
      </c>
    </row>
    <row r="165" spans="3:5" x14ac:dyDescent="0.3">
      <c r="C165" t="s">
        <v>16</v>
      </c>
      <c r="D165" t="s">
        <v>791</v>
      </c>
      <c r="E165">
        <v>28.956</v>
      </c>
    </row>
    <row r="166" spans="3:5" x14ac:dyDescent="0.3">
      <c r="C166" t="s">
        <v>16</v>
      </c>
      <c r="D166" t="s">
        <v>212</v>
      </c>
      <c r="E166">
        <v>22.164000000000001</v>
      </c>
    </row>
    <row r="167" spans="3:5" x14ac:dyDescent="0.3">
      <c r="C167" t="s">
        <v>16</v>
      </c>
      <c r="D167" t="s">
        <v>885</v>
      </c>
      <c r="E167">
        <v>9.8480000000000008</v>
      </c>
    </row>
    <row r="168" spans="3:5" x14ac:dyDescent="0.3">
      <c r="C168" t="s">
        <v>16</v>
      </c>
      <c r="D168" t="s">
        <v>796</v>
      </c>
      <c r="E168">
        <v>25.552</v>
      </c>
    </row>
    <row r="169" spans="3:5" x14ac:dyDescent="0.3">
      <c r="C169" t="s">
        <v>16</v>
      </c>
      <c r="D169" t="s">
        <v>339</v>
      </c>
      <c r="E169">
        <v>25.27</v>
      </c>
    </row>
    <row r="170" spans="3:5" x14ac:dyDescent="0.3">
      <c r="C170" t="s">
        <v>16</v>
      </c>
      <c r="D170" t="s">
        <v>863</v>
      </c>
      <c r="E170">
        <v>37.11</v>
      </c>
    </row>
    <row r="171" spans="3:5" x14ac:dyDescent="0.3">
      <c r="C171" t="s">
        <v>16</v>
      </c>
      <c r="D171" t="s">
        <v>533</v>
      </c>
      <c r="E171">
        <v>20.608000000000001</v>
      </c>
    </row>
    <row r="172" spans="3:5" x14ac:dyDescent="0.3">
      <c r="C172" t="s">
        <v>16</v>
      </c>
      <c r="D172" t="s">
        <v>654</v>
      </c>
      <c r="E172">
        <v>10.752000000000001</v>
      </c>
    </row>
    <row r="173" spans="3:5" x14ac:dyDescent="0.3">
      <c r="C173" t="s">
        <v>16</v>
      </c>
      <c r="D173" t="s">
        <v>644</v>
      </c>
      <c r="E173">
        <v>1.448</v>
      </c>
    </row>
    <row r="174" spans="3:5" x14ac:dyDescent="0.3">
      <c r="C174" t="s">
        <v>16</v>
      </c>
      <c r="D174" t="s">
        <v>408</v>
      </c>
      <c r="E174">
        <v>16.772500000000001</v>
      </c>
    </row>
    <row r="175" spans="3:5" x14ac:dyDescent="0.3">
      <c r="C175" t="s">
        <v>16</v>
      </c>
      <c r="D175" t="s">
        <v>347</v>
      </c>
      <c r="E175">
        <v>6.9974999999999996</v>
      </c>
    </row>
    <row r="176" spans="3:5" x14ac:dyDescent="0.3">
      <c r="C176" t="s">
        <v>16</v>
      </c>
      <c r="D176" t="s">
        <v>323</v>
      </c>
      <c r="E176">
        <v>33.207999999999998</v>
      </c>
    </row>
    <row r="177" spans="3:5" x14ac:dyDescent="0.3">
      <c r="C177" t="s">
        <v>16</v>
      </c>
      <c r="D177" t="s">
        <v>565</v>
      </c>
      <c r="E177">
        <v>34.671999999999997</v>
      </c>
    </row>
    <row r="178" spans="3:5" x14ac:dyDescent="0.3">
      <c r="C178" t="s">
        <v>16</v>
      </c>
      <c r="D178" t="s">
        <v>655</v>
      </c>
      <c r="E178">
        <v>4.5804999999999998</v>
      </c>
    </row>
    <row r="179" spans="3:5" x14ac:dyDescent="0.3">
      <c r="C179" t="s">
        <v>16</v>
      </c>
      <c r="D179" t="s">
        <v>337</v>
      </c>
      <c r="E179">
        <v>10.238</v>
      </c>
    </row>
    <row r="180" spans="3:5" x14ac:dyDescent="0.3">
      <c r="C180" t="s">
        <v>16</v>
      </c>
      <c r="D180" t="s">
        <v>380</v>
      </c>
      <c r="E180">
        <v>3.5975000000000001</v>
      </c>
    </row>
    <row r="181" spans="3:5" x14ac:dyDescent="0.3">
      <c r="C181" t="s">
        <v>16</v>
      </c>
      <c r="D181" t="s">
        <v>367</v>
      </c>
      <c r="E181">
        <v>2.3479999999999999</v>
      </c>
    </row>
    <row r="182" spans="3:5" x14ac:dyDescent="0.3">
      <c r="C182" t="s">
        <v>16</v>
      </c>
      <c r="D182" t="s">
        <v>648</v>
      </c>
      <c r="E182">
        <v>33.725000000000001</v>
      </c>
    </row>
    <row r="183" spans="3:5" x14ac:dyDescent="0.3">
      <c r="C183" t="s">
        <v>16</v>
      </c>
      <c r="D183" t="s">
        <v>615</v>
      </c>
      <c r="E183">
        <v>15.536</v>
      </c>
    </row>
    <row r="184" spans="3:5" x14ac:dyDescent="0.3">
      <c r="C184" t="s">
        <v>16</v>
      </c>
      <c r="D184" t="s">
        <v>743</v>
      </c>
      <c r="E184">
        <v>3.855</v>
      </c>
    </row>
    <row r="185" spans="3:5" x14ac:dyDescent="0.3">
      <c r="C185" t="s">
        <v>16</v>
      </c>
      <c r="D185" t="s">
        <v>297</v>
      </c>
      <c r="E185">
        <v>11.12</v>
      </c>
    </row>
    <row r="186" spans="3:5" x14ac:dyDescent="0.3">
      <c r="C186" t="s">
        <v>16</v>
      </c>
      <c r="D186" t="s">
        <v>912</v>
      </c>
      <c r="E186">
        <v>36.008000000000003</v>
      </c>
    </row>
    <row r="187" spans="3:5" x14ac:dyDescent="0.3">
      <c r="C187" t="s">
        <v>16</v>
      </c>
      <c r="D187" t="s">
        <v>275</v>
      </c>
      <c r="E187">
        <v>5.9770000000000003</v>
      </c>
    </row>
    <row r="188" spans="3:5" x14ac:dyDescent="0.3">
      <c r="C188" t="s">
        <v>16</v>
      </c>
      <c r="D188" t="s">
        <v>977</v>
      </c>
      <c r="E188">
        <v>12.6975</v>
      </c>
    </row>
    <row r="189" spans="3:5" x14ac:dyDescent="0.3">
      <c r="C189" t="s">
        <v>16</v>
      </c>
      <c r="D189" t="s">
        <v>946</v>
      </c>
      <c r="E189">
        <v>37.247999999999998</v>
      </c>
    </row>
    <row r="190" spans="3:5" x14ac:dyDescent="0.3">
      <c r="C190" t="s">
        <v>16</v>
      </c>
      <c r="D190" t="s">
        <v>948</v>
      </c>
      <c r="E190">
        <v>14.94</v>
      </c>
    </row>
    <row r="191" spans="3:5" x14ac:dyDescent="0.3">
      <c r="C191" t="s">
        <v>16</v>
      </c>
      <c r="D191" t="s">
        <v>466</v>
      </c>
      <c r="E191">
        <v>7.0380000000000003</v>
      </c>
    </row>
    <row r="192" spans="3:5" x14ac:dyDescent="0.3">
      <c r="C192" t="s">
        <v>16</v>
      </c>
      <c r="D192" t="s">
        <v>574</v>
      </c>
      <c r="E192">
        <v>4.6020000000000003</v>
      </c>
    </row>
    <row r="193" spans="3:5" x14ac:dyDescent="0.3">
      <c r="C193" t="s">
        <v>16</v>
      </c>
      <c r="D193" t="s">
        <v>919</v>
      </c>
      <c r="E193">
        <v>15.952999999999999</v>
      </c>
    </row>
    <row r="194" spans="3:5" x14ac:dyDescent="0.3">
      <c r="C194" t="s">
        <v>16</v>
      </c>
      <c r="D194" t="s">
        <v>397</v>
      </c>
      <c r="E194">
        <v>21.966000000000001</v>
      </c>
    </row>
    <row r="195" spans="3:5" x14ac:dyDescent="0.3">
      <c r="C195" t="s">
        <v>16</v>
      </c>
      <c r="D195" t="s">
        <v>401</v>
      </c>
      <c r="E195">
        <v>13.188000000000001</v>
      </c>
    </row>
    <row r="196" spans="3:5" x14ac:dyDescent="0.3">
      <c r="C196" t="s">
        <v>16</v>
      </c>
      <c r="D196" t="s">
        <v>498</v>
      </c>
      <c r="E196">
        <v>12.835000000000001</v>
      </c>
    </row>
    <row r="197" spans="3:5" x14ac:dyDescent="0.3">
      <c r="C197" t="s">
        <v>16</v>
      </c>
      <c r="D197" t="s">
        <v>448</v>
      </c>
      <c r="E197">
        <v>20.372</v>
      </c>
    </row>
    <row r="198" spans="3:5" x14ac:dyDescent="0.3">
      <c r="C198" t="s">
        <v>16</v>
      </c>
      <c r="D198" t="s">
        <v>273</v>
      </c>
      <c r="E198">
        <v>4.4844999999999997</v>
      </c>
    </row>
    <row r="199" spans="3:5" x14ac:dyDescent="0.3">
      <c r="C199" t="s">
        <v>16</v>
      </c>
      <c r="D199" t="s">
        <v>751</v>
      </c>
      <c r="E199">
        <v>1.7909999999999999</v>
      </c>
    </row>
    <row r="200" spans="3:5" x14ac:dyDescent="0.3">
      <c r="C200" t="s">
        <v>16</v>
      </c>
      <c r="D200" t="s">
        <v>510</v>
      </c>
      <c r="E200">
        <v>8.3149999999999995</v>
      </c>
    </row>
    <row r="201" spans="3:5" x14ac:dyDescent="0.3">
      <c r="C201" t="s">
        <v>16</v>
      </c>
      <c r="D201" t="s">
        <v>979</v>
      </c>
      <c r="E201">
        <v>32.857999999999997</v>
      </c>
    </row>
    <row r="202" spans="3:5" x14ac:dyDescent="0.3">
      <c r="C202" t="s">
        <v>16</v>
      </c>
      <c r="D202" t="s">
        <v>316</v>
      </c>
      <c r="E202">
        <v>0.76700000000000002</v>
      </c>
    </row>
    <row r="203" spans="3:5" x14ac:dyDescent="0.3">
      <c r="C203" t="s">
        <v>16</v>
      </c>
      <c r="D203" t="s">
        <v>693</v>
      </c>
      <c r="E203">
        <v>2.7725</v>
      </c>
    </row>
    <row r="204" spans="3:5" x14ac:dyDescent="0.3">
      <c r="C204" t="s">
        <v>16</v>
      </c>
      <c r="D204" t="s">
        <v>874</v>
      </c>
      <c r="E204">
        <v>7.7910000000000004</v>
      </c>
    </row>
    <row r="205" spans="3:5" x14ac:dyDescent="0.3">
      <c r="C205" t="s">
        <v>16</v>
      </c>
      <c r="D205" t="s">
        <v>823</v>
      </c>
      <c r="E205">
        <v>20.618500000000001</v>
      </c>
    </row>
    <row r="206" spans="3:5" x14ac:dyDescent="0.3">
      <c r="C206" t="s">
        <v>16</v>
      </c>
      <c r="D206" t="s">
        <v>509</v>
      </c>
      <c r="E206">
        <v>9.7769999999999992</v>
      </c>
    </row>
    <row r="207" spans="3:5" x14ac:dyDescent="0.3">
      <c r="C207" t="s">
        <v>16</v>
      </c>
      <c r="D207" t="s">
        <v>122</v>
      </c>
      <c r="E207">
        <v>2.1234999999999999</v>
      </c>
    </row>
    <row r="208" spans="3:5" x14ac:dyDescent="0.3">
      <c r="C208" t="s">
        <v>16</v>
      </c>
      <c r="D208" t="s">
        <v>649</v>
      </c>
      <c r="E208">
        <v>17.423999999999999</v>
      </c>
    </row>
    <row r="209" spans="3:5" x14ac:dyDescent="0.3">
      <c r="C209" t="s">
        <v>16</v>
      </c>
      <c r="D209" t="s">
        <v>525</v>
      </c>
      <c r="E209">
        <v>9.83</v>
      </c>
    </row>
    <row r="210" spans="3:5" x14ac:dyDescent="0.3">
      <c r="C210" t="s">
        <v>16</v>
      </c>
      <c r="D210" t="s">
        <v>342</v>
      </c>
      <c r="E210">
        <v>3.972</v>
      </c>
    </row>
    <row r="211" spans="3:5" x14ac:dyDescent="0.3">
      <c r="C211" t="s">
        <v>16</v>
      </c>
      <c r="D211" t="s">
        <v>699</v>
      </c>
      <c r="E211">
        <v>9.7260000000000009</v>
      </c>
    </row>
    <row r="212" spans="3:5" x14ac:dyDescent="0.3">
      <c r="C212" t="s">
        <v>16</v>
      </c>
      <c r="D212" t="s">
        <v>947</v>
      </c>
      <c r="E212">
        <v>20.536000000000001</v>
      </c>
    </row>
    <row r="213" spans="3:5" x14ac:dyDescent="0.3">
      <c r="C213" t="s">
        <v>16</v>
      </c>
      <c r="D213" t="s">
        <v>369</v>
      </c>
      <c r="E213">
        <v>7.1124999999999998</v>
      </c>
    </row>
    <row r="214" spans="3:5" x14ac:dyDescent="0.3">
      <c r="C214" t="s">
        <v>16</v>
      </c>
      <c r="D214" t="s">
        <v>867</v>
      </c>
      <c r="E214">
        <v>4.5650000000000004</v>
      </c>
    </row>
    <row r="215" spans="3:5" x14ac:dyDescent="0.3">
      <c r="C215" t="s">
        <v>16</v>
      </c>
      <c r="D215" t="s">
        <v>279</v>
      </c>
      <c r="E215">
        <v>19.036000000000001</v>
      </c>
    </row>
    <row r="216" spans="3:5" x14ac:dyDescent="0.3">
      <c r="C216" t="s">
        <v>16</v>
      </c>
      <c r="D216" t="s">
        <v>1007</v>
      </c>
      <c r="E216">
        <v>12.012</v>
      </c>
    </row>
    <row r="217" spans="3:5" x14ac:dyDescent="0.3">
      <c r="C217" t="s">
        <v>16</v>
      </c>
      <c r="D217" t="s">
        <v>382</v>
      </c>
      <c r="E217">
        <v>9.1069999999999993</v>
      </c>
    </row>
    <row r="218" spans="3:5" x14ac:dyDescent="0.3">
      <c r="C218" t="s">
        <v>16</v>
      </c>
      <c r="D218" t="s">
        <v>558</v>
      </c>
      <c r="E218">
        <v>24.513000000000002</v>
      </c>
    </row>
    <row r="219" spans="3:5" x14ac:dyDescent="0.3">
      <c r="C219" t="s">
        <v>16</v>
      </c>
      <c r="D219" t="s">
        <v>815</v>
      </c>
      <c r="E219">
        <v>18.952000000000002</v>
      </c>
    </row>
    <row r="220" spans="3:5" x14ac:dyDescent="0.3">
      <c r="C220" t="s">
        <v>16</v>
      </c>
      <c r="D220" t="s">
        <v>274</v>
      </c>
      <c r="E220">
        <v>11.223000000000001</v>
      </c>
    </row>
    <row r="221" spans="3:5" x14ac:dyDescent="0.3">
      <c r="C221" t="s">
        <v>16</v>
      </c>
      <c r="D221" t="s">
        <v>581</v>
      </c>
      <c r="E221">
        <v>27.427499999999998</v>
      </c>
    </row>
    <row r="222" spans="3:5" x14ac:dyDescent="0.3">
      <c r="C222" t="s">
        <v>16</v>
      </c>
      <c r="D222" t="s">
        <v>777</v>
      </c>
      <c r="E222">
        <v>3.7690000000000001</v>
      </c>
    </row>
    <row r="223" spans="3:5" x14ac:dyDescent="0.3">
      <c r="C223" t="s">
        <v>16</v>
      </c>
      <c r="D223" t="s">
        <v>918</v>
      </c>
      <c r="E223">
        <v>8.3339999999999996</v>
      </c>
    </row>
    <row r="224" spans="3:5" x14ac:dyDescent="0.3">
      <c r="C224" t="s">
        <v>16</v>
      </c>
      <c r="D224" t="s">
        <v>58</v>
      </c>
      <c r="E224">
        <v>13.294499999999999</v>
      </c>
    </row>
    <row r="225" spans="3:5" x14ac:dyDescent="0.3">
      <c r="C225" t="s">
        <v>16</v>
      </c>
      <c r="D225" t="s">
        <v>608</v>
      </c>
      <c r="E225">
        <v>21.477499999999999</v>
      </c>
    </row>
    <row r="226" spans="3:5" x14ac:dyDescent="0.3">
      <c r="C226" t="s">
        <v>16</v>
      </c>
      <c r="D226" t="s">
        <v>1000</v>
      </c>
      <c r="E226">
        <v>14.984999999999999</v>
      </c>
    </row>
    <row r="227" spans="3:5" x14ac:dyDescent="0.3">
      <c r="C227" t="s">
        <v>16</v>
      </c>
      <c r="D227" t="s">
        <v>640</v>
      </c>
      <c r="E227">
        <v>18.7775</v>
      </c>
    </row>
    <row r="228" spans="3:5" x14ac:dyDescent="0.3">
      <c r="C228" t="s">
        <v>16</v>
      </c>
      <c r="D228" t="s">
        <v>626</v>
      </c>
      <c r="E228">
        <v>2.2789999999999999</v>
      </c>
    </row>
    <row r="229" spans="3:5" x14ac:dyDescent="0.3">
      <c r="C229" t="s">
        <v>16</v>
      </c>
      <c r="D229" t="s">
        <v>691</v>
      </c>
      <c r="E229">
        <v>13.2225</v>
      </c>
    </row>
    <row r="230" spans="3:5" x14ac:dyDescent="0.3">
      <c r="C230" t="s">
        <v>16</v>
      </c>
      <c r="D230" t="s">
        <v>426</v>
      </c>
      <c r="E230">
        <v>3.8410000000000002</v>
      </c>
    </row>
    <row r="231" spans="3:5" x14ac:dyDescent="0.3">
      <c r="C231" t="s">
        <v>16</v>
      </c>
      <c r="D231" t="s">
        <v>357</v>
      </c>
      <c r="E231">
        <v>15.442500000000001</v>
      </c>
    </row>
    <row r="232" spans="3:5" x14ac:dyDescent="0.3">
      <c r="C232" t="s">
        <v>16</v>
      </c>
      <c r="D232" t="s">
        <v>318</v>
      </c>
      <c r="E232">
        <v>9.5340000000000007</v>
      </c>
    </row>
    <row r="233" spans="3:5" x14ac:dyDescent="0.3">
      <c r="C233" t="s">
        <v>16</v>
      </c>
      <c r="D233" t="s">
        <v>366</v>
      </c>
      <c r="E233">
        <v>19.254999999999999</v>
      </c>
    </row>
    <row r="234" spans="3:5" x14ac:dyDescent="0.3">
      <c r="C234" t="s">
        <v>16</v>
      </c>
      <c r="D234" t="s">
        <v>487</v>
      </c>
      <c r="E234">
        <v>1.25</v>
      </c>
    </row>
    <row r="235" spans="3:5" x14ac:dyDescent="0.3">
      <c r="C235" t="s">
        <v>16</v>
      </c>
      <c r="D235" t="s">
        <v>859</v>
      </c>
      <c r="E235">
        <v>4.4020000000000001</v>
      </c>
    </row>
    <row r="236" spans="3:5" x14ac:dyDescent="0.3">
      <c r="C236" t="s">
        <v>16</v>
      </c>
      <c r="D236" t="s">
        <v>173</v>
      </c>
      <c r="E236">
        <v>29</v>
      </c>
    </row>
    <row r="237" spans="3:5" x14ac:dyDescent="0.3">
      <c r="C237" t="s">
        <v>16</v>
      </c>
      <c r="D237" t="s">
        <v>513</v>
      </c>
      <c r="E237">
        <v>1.93</v>
      </c>
    </row>
    <row r="238" spans="3:5" x14ac:dyDescent="0.3">
      <c r="C238" t="s">
        <v>16</v>
      </c>
      <c r="D238" t="s">
        <v>785</v>
      </c>
      <c r="E238">
        <v>6.82</v>
      </c>
    </row>
    <row r="239" spans="3:5" x14ac:dyDescent="0.3">
      <c r="C239" t="s">
        <v>16</v>
      </c>
      <c r="D239" t="s">
        <v>880</v>
      </c>
      <c r="E239">
        <v>3.6629999999999998</v>
      </c>
    </row>
    <row r="240" spans="3:5" x14ac:dyDescent="0.3">
      <c r="C240" t="s">
        <v>16</v>
      </c>
      <c r="D240" t="s">
        <v>218</v>
      </c>
      <c r="E240">
        <v>4.319</v>
      </c>
    </row>
    <row r="241" spans="3:5" x14ac:dyDescent="0.3">
      <c r="C241" t="s">
        <v>16</v>
      </c>
      <c r="D241" t="s">
        <v>797</v>
      </c>
      <c r="E241">
        <v>2.6724999999999999</v>
      </c>
    </row>
    <row r="242" spans="3:5" x14ac:dyDescent="0.3">
      <c r="C242" t="s">
        <v>16</v>
      </c>
      <c r="D242" t="s">
        <v>704</v>
      </c>
      <c r="E242">
        <v>28.02</v>
      </c>
    </row>
    <row r="243" spans="3:5" x14ac:dyDescent="0.3">
      <c r="C243" t="s">
        <v>16</v>
      </c>
      <c r="D243" t="s">
        <v>666</v>
      </c>
      <c r="E243">
        <v>8.3770000000000007</v>
      </c>
    </row>
    <row r="244" spans="3:5" x14ac:dyDescent="0.3">
      <c r="C244" t="s">
        <v>16</v>
      </c>
      <c r="D244" t="s">
        <v>996</v>
      </c>
      <c r="E244">
        <v>0.77500000000000002</v>
      </c>
    </row>
    <row r="245" spans="3:5" x14ac:dyDescent="0.3">
      <c r="C245" t="s">
        <v>16</v>
      </c>
      <c r="D245" t="s">
        <v>129</v>
      </c>
      <c r="E245">
        <v>4.8579999999999997</v>
      </c>
    </row>
    <row r="246" spans="3:5" x14ac:dyDescent="0.3">
      <c r="C246" t="s">
        <v>16</v>
      </c>
      <c r="D246" t="s">
        <v>67</v>
      </c>
      <c r="E246">
        <v>9.6579999999999995</v>
      </c>
    </row>
    <row r="247" spans="3:5" x14ac:dyDescent="0.3">
      <c r="C247" t="s">
        <v>16</v>
      </c>
      <c r="D247" t="s">
        <v>546</v>
      </c>
      <c r="E247">
        <v>18.998000000000001</v>
      </c>
    </row>
    <row r="248" spans="3:5" x14ac:dyDescent="0.3">
      <c r="C248" t="s">
        <v>16</v>
      </c>
      <c r="D248" t="s">
        <v>936</v>
      </c>
      <c r="E248">
        <v>6.9325000000000001</v>
      </c>
    </row>
    <row r="249" spans="3:5" x14ac:dyDescent="0.3">
      <c r="C249" t="s">
        <v>16</v>
      </c>
      <c r="D249" t="s">
        <v>281</v>
      </c>
      <c r="E249">
        <v>4.4850000000000003</v>
      </c>
    </row>
    <row r="250" spans="3:5" x14ac:dyDescent="0.3">
      <c r="C250" t="s">
        <v>16</v>
      </c>
      <c r="D250" t="s">
        <v>1002</v>
      </c>
      <c r="E250">
        <v>2.37</v>
      </c>
    </row>
    <row r="251" spans="3:5" x14ac:dyDescent="0.3">
      <c r="C251" t="s">
        <v>16</v>
      </c>
      <c r="D251" t="s">
        <v>556</v>
      </c>
      <c r="E251">
        <v>11.231999999999999</v>
      </c>
    </row>
    <row r="252" spans="3:5" x14ac:dyDescent="0.3">
      <c r="C252" t="s">
        <v>16</v>
      </c>
      <c r="D252" t="s">
        <v>670</v>
      </c>
      <c r="E252">
        <v>10.1325</v>
      </c>
    </row>
    <row r="253" spans="3:5" x14ac:dyDescent="0.3">
      <c r="C253" t="s">
        <v>16</v>
      </c>
      <c r="D253" t="s">
        <v>394</v>
      </c>
      <c r="E253">
        <v>32.384</v>
      </c>
    </row>
    <row r="254" spans="3:5" x14ac:dyDescent="0.3">
      <c r="C254" t="s">
        <v>16</v>
      </c>
      <c r="D254" t="s">
        <v>840</v>
      </c>
      <c r="E254">
        <v>9.3179999999999996</v>
      </c>
    </row>
    <row r="255" spans="3:5" x14ac:dyDescent="0.3">
      <c r="C255" t="s">
        <v>16</v>
      </c>
      <c r="D255" t="s">
        <v>141</v>
      </c>
      <c r="E255">
        <v>18.638999999999999</v>
      </c>
    </row>
    <row r="256" spans="3:5" x14ac:dyDescent="0.3">
      <c r="C256" t="s">
        <v>16</v>
      </c>
      <c r="D256" t="s">
        <v>28</v>
      </c>
      <c r="E256">
        <v>16.215499999999999</v>
      </c>
    </row>
    <row r="257" spans="3:5" x14ac:dyDescent="0.3">
      <c r="C257" t="s">
        <v>16</v>
      </c>
      <c r="D257" t="s">
        <v>121</v>
      </c>
      <c r="E257">
        <v>17.283000000000001</v>
      </c>
    </row>
    <row r="258" spans="3:5" x14ac:dyDescent="0.3">
      <c r="C258" t="s">
        <v>16</v>
      </c>
      <c r="D258" t="s">
        <v>307</v>
      </c>
      <c r="E258">
        <v>1.2030000000000001</v>
      </c>
    </row>
    <row r="259" spans="3:5" x14ac:dyDescent="0.3">
      <c r="C259" t="s">
        <v>16</v>
      </c>
      <c r="D259" t="s">
        <v>365</v>
      </c>
      <c r="E259">
        <v>4.9349999999999996</v>
      </c>
    </row>
    <row r="260" spans="3:5" x14ac:dyDescent="0.3">
      <c r="C260" t="s">
        <v>16</v>
      </c>
      <c r="D260" t="s">
        <v>765</v>
      </c>
      <c r="E260">
        <v>8.4</v>
      </c>
    </row>
    <row r="261" spans="3:5" x14ac:dyDescent="0.3">
      <c r="C261" t="s">
        <v>16</v>
      </c>
      <c r="D261" t="s">
        <v>91</v>
      </c>
      <c r="E261">
        <v>35.840000000000003</v>
      </c>
    </row>
    <row r="262" spans="3:5" x14ac:dyDescent="0.3">
      <c r="C262" t="s">
        <v>16</v>
      </c>
      <c r="D262" t="s">
        <v>57</v>
      </c>
      <c r="E262">
        <v>8.64</v>
      </c>
    </row>
    <row r="263" spans="3:5" x14ac:dyDescent="0.3">
      <c r="C263" t="s">
        <v>16</v>
      </c>
      <c r="D263" t="s">
        <v>154</v>
      </c>
      <c r="E263">
        <v>39.823999999999998</v>
      </c>
    </row>
    <row r="264" spans="3:5" x14ac:dyDescent="0.3">
      <c r="C264" t="s">
        <v>16</v>
      </c>
      <c r="D264" t="s">
        <v>152</v>
      </c>
      <c r="E264">
        <v>5.48</v>
      </c>
    </row>
    <row r="265" spans="3:5" x14ac:dyDescent="0.3">
      <c r="C265" t="s">
        <v>16</v>
      </c>
      <c r="D265" t="s">
        <v>571</v>
      </c>
      <c r="E265">
        <v>4.8970000000000002</v>
      </c>
    </row>
    <row r="266" spans="3:5" x14ac:dyDescent="0.3">
      <c r="C266" t="s">
        <v>16</v>
      </c>
      <c r="D266" t="s">
        <v>147</v>
      </c>
      <c r="E266">
        <v>26.131499999999999</v>
      </c>
    </row>
    <row r="267" spans="3:5" x14ac:dyDescent="0.3">
      <c r="C267" t="s">
        <v>16</v>
      </c>
      <c r="D267" t="s">
        <v>269</v>
      </c>
      <c r="E267">
        <v>9.3140000000000001</v>
      </c>
    </row>
    <row r="268" spans="3:5" x14ac:dyDescent="0.3">
      <c r="C268" t="s">
        <v>16</v>
      </c>
      <c r="D268" t="s">
        <v>580</v>
      </c>
      <c r="E268">
        <v>14.71</v>
      </c>
    </row>
    <row r="269" spans="3:5" x14ac:dyDescent="0.3">
      <c r="C269" t="s">
        <v>16</v>
      </c>
      <c r="D269" t="s">
        <v>721</v>
      </c>
      <c r="E269">
        <v>31.78</v>
      </c>
    </row>
    <row r="270" spans="3:5" x14ac:dyDescent="0.3">
      <c r="C270" t="s">
        <v>16</v>
      </c>
      <c r="D270" t="s">
        <v>601</v>
      </c>
      <c r="E270">
        <v>29.582999999999998</v>
      </c>
    </row>
    <row r="271" spans="3:5" x14ac:dyDescent="0.3">
      <c r="C271" t="s">
        <v>16</v>
      </c>
      <c r="D271" t="s">
        <v>824</v>
      </c>
      <c r="E271">
        <v>2.3205</v>
      </c>
    </row>
    <row r="272" spans="3:5" x14ac:dyDescent="0.3">
      <c r="C272" t="s">
        <v>16</v>
      </c>
      <c r="D272" t="s">
        <v>789</v>
      </c>
      <c r="E272">
        <v>38.915999999999997</v>
      </c>
    </row>
    <row r="273" spans="3:5" x14ac:dyDescent="0.3">
      <c r="C273" t="s">
        <v>16</v>
      </c>
      <c r="D273" t="s">
        <v>665</v>
      </c>
      <c r="E273">
        <v>11.746499999999999</v>
      </c>
    </row>
    <row r="274" spans="3:5" x14ac:dyDescent="0.3">
      <c r="C274" t="s">
        <v>16</v>
      </c>
      <c r="D274" t="s">
        <v>50</v>
      </c>
      <c r="E274">
        <v>24.125499999999999</v>
      </c>
    </row>
    <row r="275" spans="3:5" x14ac:dyDescent="0.3">
      <c r="C275" t="s">
        <v>16</v>
      </c>
      <c r="D275" t="s">
        <v>418</v>
      </c>
      <c r="E275">
        <v>10.234999999999999</v>
      </c>
    </row>
    <row r="276" spans="3:5" x14ac:dyDescent="0.3">
      <c r="C276" t="s">
        <v>16</v>
      </c>
      <c r="D276" t="s">
        <v>38</v>
      </c>
      <c r="E276">
        <v>3.6259999999999999</v>
      </c>
    </row>
    <row r="277" spans="3:5" x14ac:dyDescent="0.3">
      <c r="C277" t="s">
        <v>16</v>
      </c>
      <c r="D277" t="s">
        <v>409</v>
      </c>
      <c r="E277">
        <v>24.175000000000001</v>
      </c>
    </row>
    <row r="278" spans="3:5" x14ac:dyDescent="0.3">
      <c r="C278" t="s">
        <v>16</v>
      </c>
      <c r="D278" t="s">
        <v>317</v>
      </c>
      <c r="E278">
        <v>29.949000000000002</v>
      </c>
    </row>
    <row r="279" spans="3:5" x14ac:dyDescent="0.3">
      <c r="C279" t="s">
        <v>16</v>
      </c>
      <c r="D279" t="s">
        <v>159</v>
      </c>
      <c r="E279">
        <v>32.791499999999999</v>
      </c>
    </row>
    <row r="280" spans="3:5" x14ac:dyDescent="0.3">
      <c r="C280" t="s">
        <v>16</v>
      </c>
      <c r="D280" t="s">
        <v>516</v>
      </c>
      <c r="E280">
        <v>9.2850000000000001</v>
      </c>
    </row>
    <row r="281" spans="3:5" x14ac:dyDescent="0.3">
      <c r="C281" t="s">
        <v>16</v>
      </c>
      <c r="D281" t="s">
        <v>847</v>
      </c>
      <c r="E281">
        <v>4.7575000000000003</v>
      </c>
    </row>
    <row r="282" spans="3:5" x14ac:dyDescent="0.3">
      <c r="C282" t="s">
        <v>16</v>
      </c>
      <c r="D282" t="s">
        <v>508</v>
      </c>
      <c r="E282">
        <v>16.11</v>
      </c>
    </row>
    <row r="283" spans="3:5" x14ac:dyDescent="0.3">
      <c r="C283" t="s">
        <v>16</v>
      </c>
      <c r="D283" t="s">
        <v>180</v>
      </c>
      <c r="E283">
        <v>15.07</v>
      </c>
    </row>
    <row r="284" spans="3:5" x14ac:dyDescent="0.3">
      <c r="C284" t="s">
        <v>16</v>
      </c>
      <c r="D284" t="s">
        <v>201</v>
      </c>
      <c r="E284">
        <v>49.49</v>
      </c>
    </row>
    <row r="285" spans="3:5" x14ac:dyDescent="0.3">
      <c r="C285" t="s">
        <v>16</v>
      </c>
      <c r="D285" t="s">
        <v>726</v>
      </c>
      <c r="E285">
        <v>24.315000000000001</v>
      </c>
    </row>
    <row r="286" spans="3:5" x14ac:dyDescent="0.3">
      <c r="C286" t="s">
        <v>16</v>
      </c>
      <c r="D286" t="s">
        <v>621</v>
      </c>
      <c r="E286">
        <v>10.765000000000001</v>
      </c>
    </row>
    <row r="287" spans="3:5" x14ac:dyDescent="0.3">
      <c r="C287" t="s">
        <v>16</v>
      </c>
      <c r="D287" t="s">
        <v>447</v>
      </c>
      <c r="E287">
        <v>3.8759999999999999</v>
      </c>
    </row>
    <row r="288" spans="3:5" x14ac:dyDescent="0.3">
      <c r="C288" t="s">
        <v>16</v>
      </c>
      <c r="D288" t="s">
        <v>599</v>
      </c>
      <c r="E288">
        <v>40.604999999999997</v>
      </c>
    </row>
    <row r="289" spans="3:5" x14ac:dyDescent="0.3">
      <c r="C289" t="s">
        <v>16</v>
      </c>
      <c r="D289" t="s">
        <v>170</v>
      </c>
      <c r="E289">
        <v>6.5774999999999997</v>
      </c>
    </row>
    <row r="290" spans="3:5" x14ac:dyDescent="0.3">
      <c r="C290" t="s">
        <v>16</v>
      </c>
      <c r="D290" t="s">
        <v>828</v>
      </c>
      <c r="E290">
        <v>4.6609999999999996</v>
      </c>
    </row>
    <row r="291" spans="3:5" x14ac:dyDescent="0.3">
      <c r="C291" t="s">
        <v>16</v>
      </c>
      <c r="D291" t="s">
        <v>288</v>
      </c>
      <c r="E291">
        <v>23.56</v>
      </c>
    </row>
    <row r="292" spans="3:5" x14ac:dyDescent="0.3">
      <c r="C292" t="s">
        <v>16</v>
      </c>
      <c r="D292" t="s">
        <v>139</v>
      </c>
      <c r="E292">
        <v>44.335000000000001</v>
      </c>
    </row>
    <row r="293" spans="3:5" x14ac:dyDescent="0.3">
      <c r="C293" t="s">
        <v>16</v>
      </c>
      <c r="D293" t="s">
        <v>679</v>
      </c>
      <c r="E293">
        <v>8.7119999999999997</v>
      </c>
    </row>
    <row r="294" spans="3:5" x14ac:dyDescent="0.3">
      <c r="C294" t="s">
        <v>16</v>
      </c>
      <c r="D294" t="s">
        <v>592</v>
      </c>
      <c r="E294">
        <v>12.497999999999999</v>
      </c>
    </row>
    <row r="295" spans="3:5" x14ac:dyDescent="0.3">
      <c r="C295" t="s">
        <v>16</v>
      </c>
      <c r="D295" t="s">
        <v>559</v>
      </c>
      <c r="E295">
        <v>22.852499999999999</v>
      </c>
    </row>
    <row r="296" spans="3:5" x14ac:dyDescent="0.3">
      <c r="C296" t="s">
        <v>16</v>
      </c>
      <c r="D296" t="s">
        <v>974</v>
      </c>
      <c r="E296">
        <v>13.304</v>
      </c>
    </row>
    <row r="297" spans="3:5" x14ac:dyDescent="0.3">
      <c r="C297" t="s">
        <v>16</v>
      </c>
      <c r="D297" t="s">
        <v>263</v>
      </c>
      <c r="E297">
        <v>25.367999999999999</v>
      </c>
    </row>
    <row r="298" spans="3:5" x14ac:dyDescent="0.3">
      <c r="C298" t="s">
        <v>16</v>
      </c>
      <c r="D298" t="s">
        <v>421</v>
      </c>
      <c r="E298">
        <v>16.16</v>
      </c>
    </row>
    <row r="299" spans="3:5" x14ac:dyDescent="0.3">
      <c r="C299" t="s">
        <v>16</v>
      </c>
      <c r="D299" t="s">
        <v>429</v>
      </c>
      <c r="E299">
        <v>19.375</v>
      </c>
    </row>
    <row r="300" spans="3:5" x14ac:dyDescent="0.3">
      <c r="C300" t="s">
        <v>16</v>
      </c>
      <c r="D300" t="s">
        <v>539</v>
      </c>
      <c r="E300">
        <v>9.6720000000000006</v>
      </c>
    </row>
    <row r="301" spans="3:5" x14ac:dyDescent="0.3">
      <c r="C301" t="s">
        <v>16</v>
      </c>
      <c r="D301" t="s">
        <v>1031</v>
      </c>
      <c r="E301">
        <v>1.5920000000000001</v>
      </c>
    </row>
    <row r="302" spans="3:5" x14ac:dyDescent="0.3">
      <c r="C302" t="s">
        <v>16</v>
      </c>
      <c r="D302" t="s">
        <v>486</v>
      </c>
      <c r="E302">
        <v>15.9025</v>
      </c>
    </row>
    <row r="303" spans="3:5" x14ac:dyDescent="0.3">
      <c r="C303" t="s">
        <v>16</v>
      </c>
      <c r="D303" t="s">
        <v>291</v>
      </c>
      <c r="E303">
        <v>7.7729999999999997</v>
      </c>
    </row>
    <row r="304" spans="3:5" x14ac:dyDescent="0.3">
      <c r="C304" t="s">
        <v>16</v>
      </c>
      <c r="D304" t="s">
        <v>303</v>
      </c>
      <c r="E304">
        <v>17.77</v>
      </c>
    </row>
    <row r="305" spans="3:5" x14ac:dyDescent="0.3">
      <c r="C305" t="s">
        <v>16</v>
      </c>
      <c r="D305" t="s">
        <v>440</v>
      </c>
      <c r="E305">
        <v>3.4474999999999998</v>
      </c>
    </row>
    <row r="306" spans="3:5" x14ac:dyDescent="0.3">
      <c r="C306" t="s">
        <v>16</v>
      </c>
      <c r="D306" t="s">
        <v>908</v>
      </c>
      <c r="E306">
        <v>4.6580000000000004</v>
      </c>
    </row>
    <row r="307" spans="3:5" x14ac:dyDescent="0.3">
      <c r="C307" t="s">
        <v>16</v>
      </c>
      <c r="D307" t="s">
        <v>686</v>
      </c>
      <c r="E307">
        <v>36.39</v>
      </c>
    </row>
    <row r="308" spans="3:5" x14ac:dyDescent="0.3">
      <c r="C308" t="s">
        <v>16</v>
      </c>
      <c r="D308" t="s">
        <v>331</v>
      </c>
      <c r="E308">
        <v>23.513999999999999</v>
      </c>
    </row>
    <row r="309" spans="3:5" x14ac:dyDescent="0.3">
      <c r="C309" t="s">
        <v>16</v>
      </c>
      <c r="D309" t="s">
        <v>453</v>
      </c>
      <c r="E309">
        <v>8.827</v>
      </c>
    </row>
    <row r="310" spans="3:5" x14ac:dyDescent="0.3">
      <c r="C310" t="s">
        <v>16</v>
      </c>
      <c r="D310" t="s">
        <v>1026</v>
      </c>
      <c r="E310">
        <v>5.8029999999999999</v>
      </c>
    </row>
    <row r="311" spans="3:5" x14ac:dyDescent="0.3">
      <c r="C311" t="s">
        <v>16</v>
      </c>
      <c r="D311" t="s">
        <v>358</v>
      </c>
      <c r="E311">
        <v>6.4560000000000004</v>
      </c>
    </row>
    <row r="312" spans="3:5" x14ac:dyDescent="0.3">
      <c r="C312" t="s">
        <v>16</v>
      </c>
      <c r="D312" t="s">
        <v>186</v>
      </c>
      <c r="E312">
        <v>37.457999999999998</v>
      </c>
    </row>
    <row r="313" spans="3:5" x14ac:dyDescent="0.3">
      <c r="C313" t="s">
        <v>16</v>
      </c>
      <c r="D313" t="s">
        <v>891</v>
      </c>
      <c r="E313">
        <v>5.6619999999999999</v>
      </c>
    </row>
    <row r="314" spans="3:5" x14ac:dyDescent="0.3">
      <c r="C314" t="s">
        <v>16</v>
      </c>
      <c r="D314" t="s">
        <v>239</v>
      </c>
      <c r="E314">
        <v>10.3635</v>
      </c>
    </row>
    <row r="315" spans="3:5" x14ac:dyDescent="0.3">
      <c r="C315" t="s">
        <v>16</v>
      </c>
      <c r="D315" t="s">
        <v>951</v>
      </c>
      <c r="E315">
        <v>18.934000000000001</v>
      </c>
    </row>
    <row r="316" spans="3:5" x14ac:dyDescent="0.3">
      <c r="C316" t="s">
        <v>16</v>
      </c>
      <c r="D316" t="s">
        <v>15</v>
      </c>
      <c r="E316">
        <v>26.141500000000001</v>
      </c>
    </row>
    <row r="317" spans="3:5" x14ac:dyDescent="0.3">
      <c r="C317" t="s">
        <v>16</v>
      </c>
      <c r="D317" t="s">
        <v>766</v>
      </c>
      <c r="E317">
        <v>0.98499999999999999</v>
      </c>
    </row>
    <row r="318" spans="3:5" x14ac:dyDescent="0.3">
      <c r="C318" t="s">
        <v>16</v>
      </c>
      <c r="D318" t="s">
        <v>837</v>
      </c>
      <c r="E318">
        <v>22.032</v>
      </c>
    </row>
    <row r="319" spans="3:5" x14ac:dyDescent="0.3">
      <c r="C319" t="s">
        <v>16</v>
      </c>
      <c r="D319" t="s">
        <v>861</v>
      </c>
      <c r="E319">
        <v>6.1920000000000002</v>
      </c>
    </row>
    <row r="320" spans="3:5" x14ac:dyDescent="0.3">
      <c r="C320" t="s">
        <v>16</v>
      </c>
      <c r="D320" t="s">
        <v>597</v>
      </c>
      <c r="E320">
        <v>22.353000000000002</v>
      </c>
    </row>
    <row r="321" spans="3:5" x14ac:dyDescent="0.3">
      <c r="C321" t="s">
        <v>16</v>
      </c>
      <c r="D321" t="s">
        <v>51</v>
      </c>
      <c r="E321">
        <v>21.783000000000001</v>
      </c>
    </row>
    <row r="322" spans="3:5" x14ac:dyDescent="0.3">
      <c r="C322" t="s">
        <v>16</v>
      </c>
      <c r="D322" t="s">
        <v>848</v>
      </c>
      <c r="E322">
        <v>19.448</v>
      </c>
    </row>
    <row r="323" spans="3:5" x14ac:dyDescent="0.3">
      <c r="C323" t="s">
        <v>16</v>
      </c>
      <c r="D323" t="s">
        <v>189</v>
      </c>
      <c r="E323">
        <v>23.072500000000002</v>
      </c>
    </row>
    <row r="324" spans="3:5" x14ac:dyDescent="0.3">
      <c r="C324" t="s">
        <v>16</v>
      </c>
      <c r="D324" t="s">
        <v>744</v>
      </c>
      <c r="E324">
        <v>24.186</v>
      </c>
    </row>
    <row r="325" spans="3:5" x14ac:dyDescent="0.3">
      <c r="C325" t="s">
        <v>16</v>
      </c>
      <c r="D325" t="s">
        <v>798</v>
      </c>
      <c r="E325">
        <v>11.1</v>
      </c>
    </row>
    <row r="326" spans="3:5" x14ac:dyDescent="0.3">
      <c r="C326" t="s">
        <v>16</v>
      </c>
      <c r="D326" t="s">
        <v>752</v>
      </c>
      <c r="E326">
        <v>6.8070000000000004</v>
      </c>
    </row>
    <row r="327" spans="3:5" x14ac:dyDescent="0.3">
      <c r="C327" t="s">
        <v>16</v>
      </c>
      <c r="D327" t="s">
        <v>521</v>
      </c>
      <c r="E327">
        <v>7.43</v>
      </c>
    </row>
    <row r="328" spans="3:5" x14ac:dyDescent="0.3">
      <c r="C328" t="s">
        <v>16</v>
      </c>
      <c r="D328" t="s">
        <v>202</v>
      </c>
      <c r="E328">
        <v>15.384</v>
      </c>
    </row>
    <row r="329" spans="3:5" x14ac:dyDescent="0.3">
      <c r="C329" t="s">
        <v>16</v>
      </c>
      <c r="D329" t="s">
        <v>612</v>
      </c>
      <c r="E329">
        <v>12.853999999999999</v>
      </c>
    </row>
    <row r="330" spans="3:5" x14ac:dyDescent="0.3">
      <c r="C330" t="s">
        <v>16</v>
      </c>
      <c r="D330" t="s">
        <v>282</v>
      </c>
      <c r="E330">
        <v>15.544</v>
      </c>
    </row>
    <row r="331" spans="3:5" x14ac:dyDescent="0.3">
      <c r="C331" t="s">
        <v>16</v>
      </c>
      <c r="D331" t="s">
        <v>729</v>
      </c>
      <c r="E331">
        <v>21.842500000000001</v>
      </c>
    </row>
    <row r="332" spans="3:5" x14ac:dyDescent="0.3">
      <c r="C332" t="s">
        <v>16</v>
      </c>
      <c r="D332" t="s">
        <v>249</v>
      </c>
      <c r="E332">
        <v>0.91400000000000003</v>
      </c>
    </row>
    <row r="333" spans="3:5" x14ac:dyDescent="0.3">
      <c r="C333" t="s">
        <v>16</v>
      </c>
      <c r="D333" t="s">
        <v>165</v>
      </c>
      <c r="E333">
        <v>27.638999999999999</v>
      </c>
    </row>
    <row r="334" spans="3:5" x14ac:dyDescent="0.3">
      <c r="C334" t="s">
        <v>16</v>
      </c>
      <c r="D334" t="s">
        <v>341</v>
      </c>
      <c r="E334">
        <v>35.515999999999998</v>
      </c>
    </row>
    <row r="335" spans="3:5" x14ac:dyDescent="0.3">
      <c r="C335" t="s">
        <v>16</v>
      </c>
      <c r="D335" t="s">
        <v>879</v>
      </c>
      <c r="E335">
        <v>14.067</v>
      </c>
    </row>
    <row r="336" spans="3:5" x14ac:dyDescent="0.3">
      <c r="C336" t="s">
        <v>16</v>
      </c>
      <c r="D336" t="s">
        <v>773</v>
      </c>
      <c r="E336">
        <v>42.281999999999996</v>
      </c>
    </row>
    <row r="337" spans="3:5" x14ac:dyDescent="0.3">
      <c r="C337" t="s">
        <v>16</v>
      </c>
      <c r="D337" t="s">
        <v>786</v>
      </c>
      <c r="E337">
        <v>8.7100000000000009</v>
      </c>
    </row>
    <row r="338" spans="3:5" x14ac:dyDescent="0.3">
      <c r="C338" t="s">
        <v>16</v>
      </c>
      <c r="D338" t="s">
        <v>869</v>
      </c>
      <c r="E338">
        <v>2.6190000000000002</v>
      </c>
    </row>
    <row r="339" spans="3:5" x14ac:dyDescent="0.3">
      <c r="C339" t="s">
        <v>16</v>
      </c>
      <c r="D339" t="s">
        <v>1015</v>
      </c>
      <c r="E339">
        <v>11.63</v>
      </c>
    </row>
    <row r="340" spans="3:5" x14ac:dyDescent="0.3">
      <c r="C340" t="s">
        <v>16</v>
      </c>
      <c r="D340" t="s">
        <v>976</v>
      </c>
      <c r="E340">
        <v>22.84</v>
      </c>
    </row>
    <row r="341" spans="3:5" x14ac:dyDescent="0.3">
      <c r="C341" t="s">
        <v>16</v>
      </c>
      <c r="D341" t="s">
        <v>708</v>
      </c>
      <c r="E341">
        <v>22.74</v>
      </c>
    </row>
    <row r="342" spans="3:5" x14ac:dyDescent="0.3">
      <c r="C342" t="s">
        <v>16</v>
      </c>
      <c r="D342" t="s">
        <v>360</v>
      </c>
      <c r="E342">
        <v>24.945</v>
      </c>
    </row>
    <row r="343" spans="3:5" x14ac:dyDescent="0.3">
      <c r="C343" t="s">
        <v>16</v>
      </c>
      <c r="D343" t="s">
        <v>660</v>
      </c>
      <c r="E343">
        <v>6.0869999999999997</v>
      </c>
    </row>
    <row r="344" spans="3:5" x14ac:dyDescent="0.3">
      <c r="C344" t="s">
        <v>16</v>
      </c>
      <c r="D344" t="s">
        <v>692</v>
      </c>
      <c r="E344">
        <v>6.9824999999999999</v>
      </c>
    </row>
    <row r="345" spans="3:5" x14ac:dyDescent="0.3">
      <c r="C345" t="s">
        <v>16</v>
      </c>
      <c r="D345" t="s">
        <v>92</v>
      </c>
      <c r="E345">
        <v>36.174999999999997</v>
      </c>
    </row>
    <row r="346" spans="3:5" x14ac:dyDescent="0.3">
      <c r="C346" t="s">
        <v>16</v>
      </c>
      <c r="D346" t="s">
        <v>209</v>
      </c>
      <c r="E346">
        <v>15.228</v>
      </c>
    </row>
    <row r="347" spans="3:5" x14ac:dyDescent="0.3">
      <c r="C347" t="s">
        <v>16</v>
      </c>
      <c r="D347" t="s">
        <v>563</v>
      </c>
      <c r="E347">
        <v>44.140500000000003</v>
      </c>
    </row>
    <row r="348" spans="3:5" x14ac:dyDescent="0.3">
      <c r="C348" t="s">
        <v>16</v>
      </c>
      <c r="D348" t="s">
        <v>652</v>
      </c>
      <c r="E348">
        <v>29.559000000000001</v>
      </c>
    </row>
    <row r="349" spans="3:5" x14ac:dyDescent="0.3">
      <c r="C349" t="s">
        <v>16</v>
      </c>
      <c r="D349" t="s">
        <v>313</v>
      </c>
      <c r="E349">
        <v>22.01</v>
      </c>
    </row>
    <row r="350" spans="3:5" x14ac:dyDescent="0.3">
      <c r="C350" t="s">
        <v>16</v>
      </c>
      <c r="D350" t="s">
        <v>48</v>
      </c>
      <c r="E350">
        <v>35.69</v>
      </c>
    </row>
    <row r="351" spans="3:5" x14ac:dyDescent="0.3">
      <c r="C351" t="s">
        <v>16</v>
      </c>
      <c r="D351" t="s">
        <v>228</v>
      </c>
      <c r="E351">
        <v>8.1775000000000002</v>
      </c>
    </row>
    <row r="352" spans="3:5" x14ac:dyDescent="0.3">
      <c r="C352" t="s">
        <v>16</v>
      </c>
      <c r="D352" t="s">
        <v>851</v>
      </c>
      <c r="E352">
        <v>13.552</v>
      </c>
    </row>
    <row r="353" spans="3:5" x14ac:dyDescent="0.3">
      <c r="C353" t="s">
        <v>16</v>
      </c>
      <c r="D353" t="s">
        <v>385</v>
      </c>
      <c r="E353">
        <v>18.0915</v>
      </c>
    </row>
    <row r="354" spans="3:5" x14ac:dyDescent="0.3">
      <c r="C354" t="s">
        <v>16</v>
      </c>
      <c r="D354" t="s">
        <v>895</v>
      </c>
      <c r="E354">
        <v>1.276</v>
      </c>
    </row>
    <row r="355" spans="3:5" x14ac:dyDescent="0.3">
      <c r="C355" t="s">
        <v>16</v>
      </c>
      <c r="D355" t="s">
        <v>884</v>
      </c>
      <c r="E355">
        <v>3.7050000000000001</v>
      </c>
    </row>
    <row r="356" spans="3:5" x14ac:dyDescent="0.3">
      <c r="C356" t="s">
        <v>16</v>
      </c>
      <c r="D356" t="s">
        <v>989</v>
      </c>
      <c r="E356">
        <v>14.8995</v>
      </c>
    </row>
    <row r="357" spans="3:5" x14ac:dyDescent="0.3">
      <c r="C357" t="s">
        <v>16</v>
      </c>
      <c r="D357" t="s">
        <v>343</v>
      </c>
      <c r="E357">
        <v>8.1910000000000007</v>
      </c>
    </row>
    <row r="358" spans="3:5" x14ac:dyDescent="0.3">
      <c r="C358" t="s">
        <v>16</v>
      </c>
      <c r="D358" t="s">
        <v>63</v>
      </c>
      <c r="E358">
        <v>11.2005</v>
      </c>
    </row>
    <row r="359" spans="3:5" x14ac:dyDescent="0.3">
      <c r="C359" t="s">
        <v>16</v>
      </c>
      <c r="D359" t="s">
        <v>1033</v>
      </c>
      <c r="E359">
        <v>30.919</v>
      </c>
    </row>
    <row r="360" spans="3:5" x14ac:dyDescent="0.3">
      <c r="C360" t="s">
        <v>16</v>
      </c>
      <c r="D360" t="s">
        <v>294</v>
      </c>
      <c r="E360">
        <v>33.777000000000001</v>
      </c>
    </row>
    <row r="361" spans="3:5" x14ac:dyDescent="0.3">
      <c r="C361" t="s">
        <v>16</v>
      </c>
      <c r="D361" t="s">
        <v>216</v>
      </c>
      <c r="E361">
        <v>7.75</v>
      </c>
    </row>
    <row r="362" spans="3:5" x14ac:dyDescent="0.3">
      <c r="C362" t="s">
        <v>16</v>
      </c>
      <c r="D362" t="s">
        <v>903</v>
      </c>
      <c r="E362">
        <v>12.917999999999999</v>
      </c>
    </row>
    <row r="363" spans="3:5" x14ac:dyDescent="0.3">
      <c r="C363" t="s">
        <v>16</v>
      </c>
      <c r="D363" t="s">
        <v>231</v>
      </c>
      <c r="E363">
        <v>1.2645</v>
      </c>
    </row>
    <row r="364" spans="3:5" x14ac:dyDescent="0.3">
      <c r="C364" t="s">
        <v>16</v>
      </c>
      <c r="D364" t="s">
        <v>662</v>
      </c>
      <c r="E364">
        <v>7.9950000000000001</v>
      </c>
    </row>
    <row r="365" spans="3:5" x14ac:dyDescent="0.3">
      <c r="C365" t="s">
        <v>16</v>
      </c>
      <c r="D365" t="s">
        <v>750</v>
      </c>
      <c r="E365">
        <v>25.010999999999999</v>
      </c>
    </row>
    <row r="366" spans="3:5" x14ac:dyDescent="0.3">
      <c r="C366" t="s">
        <v>16</v>
      </c>
      <c r="D366" t="s">
        <v>876</v>
      </c>
      <c r="E366">
        <v>3.9470000000000001</v>
      </c>
    </row>
    <row r="367" spans="3:5" x14ac:dyDescent="0.3">
      <c r="C367" t="s">
        <v>16</v>
      </c>
      <c r="D367" t="s">
        <v>831</v>
      </c>
      <c r="E367">
        <v>12.244999999999999</v>
      </c>
    </row>
    <row r="368" spans="3:5" x14ac:dyDescent="0.3">
      <c r="C368" t="s">
        <v>16</v>
      </c>
      <c r="D368" t="s">
        <v>937</v>
      </c>
      <c r="E368">
        <v>4.0354999999999999</v>
      </c>
    </row>
    <row r="369" spans="3:5" x14ac:dyDescent="0.3">
      <c r="C369" t="s">
        <v>16</v>
      </c>
      <c r="D369" t="s">
        <v>132</v>
      </c>
      <c r="E369">
        <v>7.9124999999999996</v>
      </c>
    </row>
    <row r="370" spans="3:5" x14ac:dyDescent="0.3">
      <c r="C370" t="s">
        <v>16</v>
      </c>
      <c r="D370" t="s">
        <v>732</v>
      </c>
      <c r="E370">
        <v>31.311</v>
      </c>
    </row>
    <row r="371" spans="3:5" x14ac:dyDescent="0.3">
      <c r="C371" t="s">
        <v>16</v>
      </c>
      <c r="D371" t="s">
        <v>160</v>
      </c>
      <c r="E371">
        <v>8.0625</v>
      </c>
    </row>
    <row r="372" spans="3:5" x14ac:dyDescent="0.3">
      <c r="C372" t="s">
        <v>16</v>
      </c>
      <c r="D372" t="s">
        <v>346</v>
      </c>
      <c r="E372">
        <v>3.5575000000000001</v>
      </c>
    </row>
    <row r="373" spans="3:5" x14ac:dyDescent="0.3">
      <c r="C373" t="s">
        <v>16</v>
      </c>
      <c r="D373" t="s">
        <v>904</v>
      </c>
      <c r="E373">
        <v>8.6869999999999994</v>
      </c>
    </row>
    <row r="374" spans="3:5" x14ac:dyDescent="0.3">
      <c r="C374" t="s">
        <v>16</v>
      </c>
      <c r="D374" t="s">
        <v>126</v>
      </c>
      <c r="E374">
        <v>7.6929999999999996</v>
      </c>
    </row>
    <row r="375" spans="3:5" x14ac:dyDescent="0.3">
      <c r="C375" t="s">
        <v>16</v>
      </c>
      <c r="D375" t="s">
        <v>99</v>
      </c>
      <c r="E375">
        <v>7.9349999999999996</v>
      </c>
    </row>
    <row r="376" spans="3:5" x14ac:dyDescent="0.3">
      <c r="C376" t="s">
        <v>16</v>
      </c>
      <c r="D376" t="s">
        <v>627</v>
      </c>
      <c r="E376">
        <v>11.28</v>
      </c>
    </row>
    <row r="377" spans="3:5" x14ac:dyDescent="0.3">
      <c r="C377" t="s">
        <v>16</v>
      </c>
      <c r="D377" t="s">
        <v>923</v>
      </c>
      <c r="E377">
        <v>38.46</v>
      </c>
    </row>
    <row r="378" spans="3:5" x14ac:dyDescent="0.3">
      <c r="C378" t="s">
        <v>16</v>
      </c>
      <c r="D378" t="s">
        <v>439</v>
      </c>
      <c r="E378">
        <v>13.452</v>
      </c>
    </row>
    <row r="379" spans="3:5" x14ac:dyDescent="0.3">
      <c r="C379" t="s">
        <v>16</v>
      </c>
      <c r="D379" t="s">
        <v>921</v>
      </c>
      <c r="E379">
        <v>36.734999999999999</v>
      </c>
    </row>
    <row r="380" spans="3:5" x14ac:dyDescent="0.3">
      <c r="C380" t="s">
        <v>16</v>
      </c>
      <c r="D380" t="s">
        <v>428</v>
      </c>
      <c r="E380">
        <v>3.9870000000000001</v>
      </c>
    </row>
    <row r="381" spans="3:5" x14ac:dyDescent="0.3">
      <c r="C381" t="s">
        <v>16</v>
      </c>
      <c r="D381" t="s">
        <v>1024</v>
      </c>
      <c r="E381">
        <v>14.14</v>
      </c>
    </row>
    <row r="382" spans="3:5" x14ac:dyDescent="0.3">
      <c r="C382" t="s">
        <v>16</v>
      </c>
      <c r="D382" t="s">
        <v>803</v>
      </c>
      <c r="E382">
        <v>3.4289999999999998</v>
      </c>
    </row>
    <row r="383" spans="3:5" x14ac:dyDescent="0.3">
      <c r="C383" t="s">
        <v>16</v>
      </c>
      <c r="D383" t="s">
        <v>244</v>
      </c>
      <c r="E383">
        <v>11.8035</v>
      </c>
    </row>
    <row r="384" spans="3:5" x14ac:dyDescent="0.3">
      <c r="C384" t="s">
        <v>16</v>
      </c>
      <c r="D384" t="s">
        <v>568</v>
      </c>
      <c r="E384">
        <v>7.08</v>
      </c>
    </row>
    <row r="385" spans="3:5" x14ac:dyDescent="0.3">
      <c r="C385" t="s">
        <v>16</v>
      </c>
      <c r="D385" t="s">
        <v>878</v>
      </c>
      <c r="E385">
        <v>1.0660000000000001</v>
      </c>
    </row>
    <row r="386" spans="3:5" x14ac:dyDescent="0.3">
      <c r="C386" t="s">
        <v>16</v>
      </c>
      <c r="D386" t="s">
        <v>370</v>
      </c>
      <c r="E386">
        <v>34.380000000000003</v>
      </c>
    </row>
    <row r="387" spans="3:5" x14ac:dyDescent="0.3">
      <c r="C387" t="s">
        <v>40</v>
      </c>
      <c r="D387" t="s">
        <v>101</v>
      </c>
      <c r="E387">
        <v>29.283000000000001</v>
      </c>
    </row>
    <row r="388" spans="3:5" x14ac:dyDescent="0.3">
      <c r="C388" t="s">
        <v>40</v>
      </c>
      <c r="D388" t="s">
        <v>858</v>
      </c>
      <c r="E388">
        <v>21.027999999999999</v>
      </c>
    </row>
    <row r="389" spans="3:5" x14ac:dyDescent="0.3">
      <c r="C389" t="s">
        <v>40</v>
      </c>
      <c r="D389" t="s">
        <v>289</v>
      </c>
      <c r="E389">
        <v>6.524</v>
      </c>
    </row>
    <row r="390" spans="3:5" x14ac:dyDescent="0.3">
      <c r="C390" t="s">
        <v>40</v>
      </c>
      <c r="D390" t="s">
        <v>925</v>
      </c>
      <c r="E390">
        <v>23.164000000000001</v>
      </c>
    </row>
    <row r="391" spans="3:5" x14ac:dyDescent="0.3">
      <c r="C391" t="s">
        <v>40</v>
      </c>
      <c r="D391" t="s">
        <v>386</v>
      </c>
      <c r="E391">
        <v>19.1555</v>
      </c>
    </row>
    <row r="392" spans="3:5" x14ac:dyDescent="0.3">
      <c r="C392" t="s">
        <v>40</v>
      </c>
      <c r="D392" t="s">
        <v>809</v>
      </c>
      <c r="E392">
        <v>7.2149999999999999</v>
      </c>
    </row>
    <row r="393" spans="3:5" x14ac:dyDescent="0.3">
      <c r="C393" t="s">
        <v>40</v>
      </c>
      <c r="D393" t="s">
        <v>79</v>
      </c>
      <c r="E393">
        <v>18.792000000000002</v>
      </c>
    </row>
    <row r="394" spans="3:5" x14ac:dyDescent="0.3">
      <c r="C394" t="s">
        <v>40</v>
      </c>
      <c r="D394" t="s">
        <v>688</v>
      </c>
      <c r="E394">
        <v>12.036</v>
      </c>
    </row>
    <row r="395" spans="3:5" x14ac:dyDescent="0.3">
      <c r="C395" t="s">
        <v>40</v>
      </c>
      <c r="D395" t="s">
        <v>596</v>
      </c>
      <c r="E395">
        <v>16.968</v>
      </c>
    </row>
    <row r="396" spans="3:5" x14ac:dyDescent="0.3">
      <c r="C396" t="s">
        <v>40</v>
      </c>
      <c r="D396" t="s">
        <v>659</v>
      </c>
      <c r="E396">
        <v>7.8879999999999999</v>
      </c>
    </row>
    <row r="397" spans="3:5" x14ac:dyDescent="0.3">
      <c r="C397" t="s">
        <v>40</v>
      </c>
      <c r="D397" t="s">
        <v>324</v>
      </c>
      <c r="E397">
        <v>20.149999999999999</v>
      </c>
    </row>
    <row r="398" spans="3:5" x14ac:dyDescent="0.3">
      <c r="C398" t="s">
        <v>40</v>
      </c>
      <c r="D398" t="s">
        <v>246</v>
      </c>
      <c r="E398">
        <v>23.09</v>
      </c>
    </row>
    <row r="399" spans="3:5" x14ac:dyDescent="0.3">
      <c r="C399" t="s">
        <v>40</v>
      </c>
      <c r="D399" t="s">
        <v>62</v>
      </c>
      <c r="E399">
        <v>22.09</v>
      </c>
    </row>
    <row r="400" spans="3:5" x14ac:dyDescent="0.3">
      <c r="C400" t="s">
        <v>40</v>
      </c>
      <c r="D400" t="s">
        <v>687</v>
      </c>
      <c r="E400">
        <v>16.794</v>
      </c>
    </row>
    <row r="401" spans="3:5" x14ac:dyDescent="0.3">
      <c r="C401" t="s">
        <v>40</v>
      </c>
      <c r="D401" t="s">
        <v>65</v>
      </c>
      <c r="E401">
        <v>35.131500000000003</v>
      </c>
    </row>
    <row r="402" spans="3:5" x14ac:dyDescent="0.3">
      <c r="C402" t="s">
        <v>40</v>
      </c>
      <c r="D402" t="s">
        <v>1013</v>
      </c>
      <c r="E402">
        <v>3.3885000000000001</v>
      </c>
    </row>
    <row r="403" spans="3:5" x14ac:dyDescent="0.3">
      <c r="C403" t="s">
        <v>40</v>
      </c>
      <c r="D403" t="s">
        <v>896</v>
      </c>
      <c r="E403">
        <v>5.0759999999999996</v>
      </c>
    </row>
    <row r="404" spans="3:5" x14ac:dyDescent="0.3">
      <c r="C404" t="s">
        <v>40</v>
      </c>
      <c r="D404" t="s">
        <v>127</v>
      </c>
      <c r="E404">
        <v>28.962</v>
      </c>
    </row>
    <row r="405" spans="3:5" x14ac:dyDescent="0.3">
      <c r="C405" t="s">
        <v>40</v>
      </c>
      <c r="D405" t="s">
        <v>298</v>
      </c>
      <c r="E405">
        <v>2.7225000000000001</v>
      </c>
    </row>
    <row r="406" spans="3:5" x14ac:dyDescent="0.3">
      <c r="C406" t="s">
        <v>40</v>
      </c>
      <c r="D406" t="s">
        <v>1012</v>
      </c>
      <c r="E406">
        <v>1.2725</v>
      </c>
    </row>
    <row r="407" spans="3:5" x14ac:dyDescent="0.3">
      <c r="C407" t="s">
        <v>40</v>
      </c>
      <c r="D407" t="s">
        <v>999</v>
      </c>
      <c r="E407">
        <v>3.827</v>
      </c>
    </row>
    <row r="408" spans="3:5" x14ac:dyDescent="0.3">
      <c r="C408" t="s">
        <v>40</v>
      </c>
      <c r="D408" t="s">
        <v>576</v>
      </c>
      <c r="E408">
        <v>4.0359999999999996</v>
      </c>
    </row>
    <row r="409" spans="3:5" x14ac:dyDescent="0.3">
      <c r="C409" t="s">
        <v>40</v>
      </c>
      <c r="D409" t="s">
        <v>425</v>
      </c>
      <c r="E409">
        <v>18.975000000000001</v>
      </c>
    </row>
    <row r="410" spans="3:5" x14ac:dyDescent="0.3">
      <c r="C410" t="s">
        <v>40</v>
      </c>
      <c r="D410" t="s">
        <v>761</v>
      </c>
      <c r="E410">
        <v>34.869999999999997</v>
      </c>
    </row>
    <row r="411" spans="3:5" x14ac:dyDescent="0.3">
      <c r="C411" t="s">
        <v>40</v>
      </c>
      <c r="D411" t="s">
        <v>594</v>
      </c>
      <c r="E411">
        <v>9.7110000000000003</v>
      </c>
    </row>
    <row r="412" spans="3:5" x14ac:dyDescent="0.3">
      <c r="C412" t="s">
        <v>40</v>
      </c>
      <c r="D412" t="s">
        <v>735</v>
      </c>
      <c r="E412">
        <v>4.8479999999999999</v>
      </c>
    </row>
    <row r="413" spans="3:5" x14ac:dyDescent="0.3">
      <c r="C413" t="s">
        <v>40</v>
      </c>
      <c r="D413" t="s">
        <v>955</v>
      </c>
      <c r="E413">
        <v>4.9109999999999996</v>
      </c>
    </row>
    <row r="414" spans="3:5" x14ac:dyDescent="0.3">
      <c r="C414" t="s">
        <v>40</v>
      </c>
      <c r="D414" t="s">
        <v>413</v>
      </c>
      <c r="E414">
        <v>4.7300000000000004</v>
      </c>
    </row>
    <row r="415" spans="3:5" x14ac:dyDescent="0.3">
      <c r="C415" t="s">
        <v>40</v>
      </c>
      <c r="D415" t="s">
        <v>668</v>
      </c>
      <c r="E415">
        <v>11.986499999999999</v>
      </c>
    </row>
    <row r="416" spans="3:5" x14ac:dyDescent="0.3">
      <c r="C416" t="s">
        <v>40</v>
      </c>
      <c r="D416" t="s">
        <v>739</v>
      </c>
      <c r="E416">
        <v>25.119499999999999</v>
      </c>
    </row>
    <row r="417" spans="3:5" x14ac:dyDescent="0.3">
      <c r="C417" t="s">
        <v>40</v>
      </c>
      <c r="D417" t="s">
        <v>669</v>
      </c>
      <c r="E417">
        <v>33.234999999999999</v>
      </c>
    </row>
    <row r="418" spans="3:5" x14ac:dyDescent="0.3">
      <c r="C418" t="s">
        <v>40</v>
      </c>
      <c r="D418" t="s">
        <v>701</v>
      </c>
      <c r="E418">
        <v>3.5939999999999999</v>
      </c>
    </row>
    <row r="419" spans="3:5" x14ac:dyDescent="0.3">
      <c r="C419" t="s">
        <v>40</v>
      </c>
      <c r="D419" t="s">
        <v>853</v>
      </c>
      <c r="E419">
        <v>11.79</v>
      </c>
    </row>
    <row r="420" spans="3:5" x14ac:dyDescent="0.3">
      <c r="C420" t="s">
        <v>40</v>
      </c>
      <c r="D420" t="s">
        <v>164</v>
      </c>
      <c r="E420">
        <v>13.867000000000001</v>
      </c>
    </row>
    <row r="421" spans="3:5" x14ac:dyDescent="0.3">
      <c r="C421" t="s">
        <v>40</v>
      </c>
      <c r="D421" t="s">
        <v>736</v>
      </c>
      <c r="E421">
        <v>9.8849999999999998</v>
      </c>
    </row>
    <row r="422" spans="3:5" x14ac:dyDescent="0.3">
      <c r="C422" t="s">
        <v>40</v>
      </c>
      <c r="D422" t="s">
        <v>772</v>
      </c>
      <c r="E422">
        <v>36.624000000000002</v>
      </c>
    </row>
    <row r="423" spans="3:5" x14ac:dyDescent="0.3">
      <c r="C423" t="s">
        <v>40</v>
      </c>
      <c r="D423" t="s">
        <v>590</v>
      </c>
      <c r="E423">
        <v>7.2039999999999997</v>
      </c>
    </row>
    <row r="424" spans="3:5" x14ac:dyDescent="0.3">
      <c r="C424" t="s">
        <v>40</v>
      </c>
      <c r="D424" t="s">
        <v>459</v>
      </c>
      <c r="E424">
        <v>18.2745</v>
      </c>
    </row>
    <row r="425" spans="3:5" x14ac:dyDescent="0.3">
      <c r="C425" t="s">
        <v>40</v>
      </c>
      <c r="D425" t="s">
        <v>988</v>
      </c>
      <c r="E425">
        <v>19.773</v>
      </c>
    </row>
    <row r="426" spans="3:5" x14ac:dyDescent="0.3">
      <c r="C426" t="s">
        <v>40</v>
      </c>
      <c r="D426" t="s">
        <v>404</v>
      </c>
      <c r="E426">
        <v>9.1910000000000007</v>
      </c>
    </row>
    <row r="427" spans="3:5" x14ac:dyDescent="0.3">
      <c r="C427" t="s">
        <v>40</v>
      </c>
      <c r="D427" t="s">
        <v>613</v>
      </c>
      <c r="E427">
        <v>6.9509999999999996</v>
      </c>
    </row>
    <row r="428" spans="3:5" x14ac:dyDescent="0.3">
      <c r="C428" t="s">
        <v>40</v>
      </c>
      <c r="D428" t="s">
        <v>784</v>
      </c>
      <c r="E428">
        <v>4.4640000000000004</v>
      </c>
    </row>
    <row r="429" spans="3:5" x14ac:dyDescent="0.3">
      <c r="C429" t="s">
        <v>40</v>
      </c>
      <c r="D429" t="s">
        <v>586</v>
      </c>
      <c r="E429">
        <v>26.207999999999998</v>
      </c>
    </row>
    <row r="430" spans="3:5" x14ac:dyDescent="0.3">
      <c r="C430" t="s">
        <v>40</v>
      </c>
      <c r="D430" t="s">
        <v>1003</v>
      </c>
      <c r="E430">
        <v>8.6225000000000005</v>
      </c>
    </row>
    <row r="431" spans="3:5" x14ac:dyDescent="0.3">
      <c r="C431" t="s">
        <v>40</v>
      </c>
      <c r="D431" t="s">
        <v>156</v>
      </c>
      <c r="E431">
        <v>44.981999999999999</v>
      </c>
    </row>
    <row r="432" spans="3:5" x14ac:dyDescent="0.3">
      <c r="C432" t="s">
        <v>40</v>
      </c>
      <c r="D432" t="s">
        <v>860</v>
      </c>
      <c r="E432">
        <v>32.4495</v>
      </c>
    </row>
    <row r="433" spans="3:5" x14ac:dyDescent="0.3">
      <c r="C433" t="s">
        <v>40</v>
      </c>
      <c r="D433" t="s">
        <v>959</v>
      </c>
      <c r="E433">
        <v>2.7559999999999998</v>
      </c>
    </row>
    <row r="434" spans="3:5" x14ac:dyDescent="0.3">
      <c r="C434" t="s">
        <v>40</v>
      </c>
      <c r="D434" t="s">
        <v>146</v>
      </c>
      <c r="E434">
        <v>25.494</v>
      </c>
    </row>
    <row r="435" spans="3:5" x14ac:dyDescent="0.3">
      <c r="C435" t="s">
        <v>40</v>
      </c>
      <c r="D435" t="s">
        <v>495</v>
      </c>
      <c r="E435">
        <v>36.524999999999999</v>
      </c>
    </row>
    <row r="436" spans="3:5" x14ac:dyDescent="0.3">
      <c r="C436" t="s">
        <v>40</v>
      </c>
      <c r="D436" t="s">
        <v>892</v>
      </c>
      <c r="E436">
        <v>17.277000000000001</v>
      </c>
    </row>
    <row r="437" spans="3:5" x14ac:dyDescent="0.3">
      <c r="C437" t="s">
        <v>40</v>
      </c>
      <c r="D437" t="s">
        <v>768</v>
      </c>
      <c r="E437">
        <v>2.6859999999999999</v>
      </c>
    </row>
    <row r="438" spans="3:5" x14ac:dyDescent="0.3">
      <c r="C438" t="s">
        <v>40</v>
      </c>
      <c r="D438" t="s">
        <v>254</v>
      </c>
      <c r="E438">
        <v>13.605</v>
      </c>
    </row>
    <row r="439" spans="3:5" x14ac:dyDescent="0.3">
      <c r="C439" t="s">
        <v>40</v>
      </c>
      <c r="D439" t="s">
        <v>602</v>
      </c>
      <c r="E439">
        <v>27.951000000000001</v>
      </c>
    </row>
    <row r="440" spans="3:5" x14ac:dyDescent="0.3">
      <c r="C440" t="s">
        <v>40</v>
      </c>
      <c r="D440" t="s">
        <v>172</v>
      </c>
      <c r="E440">
        <v>25.954999999999998</v>
      </c>
    </row>
    <row r="441" spans="3:5" x14ac:dyDescent="0.3">
      <c r="C441" t="s">
        <v>40</v>
      </c>
      <c r="D441" t="s">
        <v>719</v>
      </c>
      <c r="E441">
        <v>4.91</v>
      </c>
    </row>
    <row r="442" spans="3:5" x14ac:dyDescent="0.3">
      <c r="C442" t="s">
        <v>40</v>
      </c>
      <c r="D442" t="s">
        <v>709</v>
      </c>
      <c r="E442">
        <v>8.3770000000000007</v>
      </c>
    </row>
    <row r="443" spans="3:5" x14ac:dyDescent="0.3">
      <c r="C443" t="s">
        <v>40</v>
      </c>
      <c r="D443" t="s">
        <v>88</v>
      </c>
      <c r="E443">
        <v>1.6160000000000001</v>
      </c>
    </row>
    <row r="444" spans="3:5" x14ac:dyDescent="0.3">
      <c r="C444" t="s">
        <v>40</v>
      </c>
      <c r="D444" t="s">
        <v>444</v>
      </c>
      <c r="E444">
        <v>17.105</v>
      </c>
    </row>
    <row r="445" spans="3:5" x14ac:dyDescent="0.3">
      <c r="C445" t="s">
        <v>40</v>
      </c>
      <c r="D445" t="s">
        <v>405</v>
      </c>
      <c r="E445">
        <v>6.0960000000000001</v>
      </c>
    </row>
    <row r="446" spans="3:5" x14ac:dyDescent="0.3">
      <c r="C446" t="s">
        <v>40</v>
      </c>
      <c r="D446" t="s">
        <v>182</v>
      </c>
      <c r="E446">
        <v>28.744</v>
      </c>
    </row>
    <row r="447" spans="3:5" x14ac:dyDescent="0.3">
      <c r="C447" t="s">
        <v>40</v>
      </c>
      <c r="D447" t="s">
        <v>449</v>
      </c>
      <c r="E447">
        <v>4.8055000000000003</v>
      </c>
    </row>
    <row r="448" spans="3:5" x14ac:dyDescent="0.3">
      <c r="C448" t="s">
        <v>40</v>
      </c>
      <c r="D448" t="s">
        <v>158</v>
      </c>
      <c r="E448">
        <v>22.588000000000001</v>
      </c>
    </row>
    <row r="449" spans="3:5" x14ac:dyDescent="0.3">
      <c r="C449" t="s">
        <v>40</v>
      </c>
      <c r="D449" t="s">
        <v>267</v>
      </c>
      <c r="E449">
        <v>14.763999999999999</v>
      </c>
    </row>
    <row r="450" spans="3:5" x14ac:dyDescent="0.3">
      <c r="C450" t="s">
        <v>40</v>
      </c>
      <c r="D450" t="s">
        <v>56</v>
      </c>
      <c r="E450">
        <v>3.32</v>
      </c>
    </row>
    <row r="451" spans="3:5" x14ac:dyDescent="0.3">
      <c r="C451" t="s">
        <v>40</v>
      </c>
      <c r="D451" t="s">
        <v>359</v>
      </c>
      <c r="E451">
        <v>19.547999999999998</v>
      </c>
    </row>
    <row r="452" spans="3:5" x14ac:dyDescent="0.3">
      <c r="C452" t="s">
        <v>40</v>
      </c>
      <c r="D452" t="s">
        <v>534</v>
      </c>
      <c r="E452">
        <v>3.6985000000000001</v>
      </c>
    </row>
    <row r="453" spans="3:5" x14ac:dyDescent="0.3">
      <c r="C453" t="s">
        <v>40</v>
      </c>
      <c r="D453" t="s">
        <v>190</v>
      </c>
      <c r="E453">
        <v>3.6084999999999998</v>
      </c>
    </row>
    <row r="454" spans="3:5" x14ac:dyDescent="0.3">
      <c r="C454" t="s">
        <v>40</v>
      </c>
      <c r="D454" t="s">
        <v>74</v>
      </c>
      <c r="E454">
        <v>4.3360000000000003</v>
      </c>
    </row>
    <row r="455" spans="3:5" x14ac:dyDescent="0.3">
      <c r="C455" t="s">
        <v>40</v>
      </c>
      <c r="D455" t="s">
        <v>537</v>
      </c>
      <c r="E455">
        <v>9.3309999999999995</v>
      </c>
    </row>
    <row r="456" spans="3:5" x14ac:dyDescent="0.3">
      <c r="C456" t="s">
        <v>40</v>
      </c>
      <c r="D456" t="s">
        <v>322</v>
      </c>
      <c r="E456">
        <v>16.9785</v>
      </c>
    </row>
    <row r="457" spans="3:5" x14ac:dyDescent="0.3">
      <c r="C457" t="s">
        <v>40</v>
      </c>
      <c r="D457" t="s">
        <v>224</v>
      </c>
      <c r="E457">
        <v>11.555999999999999</v>
      </c>
    </row>
    <row r="458" spans="3:5" x14ac:dyDescent="0.3">
      <c r="C458" t="s">
        <v>40</v>
      </c>
      <c r="D458" t="s">
        <v>560</v>
      </c>
      <c r="E458">
        <v>7.8419999999999996</v>
      </c>
    </row>
    <row r="459" spans="3:5" x14ac:dyDescent="0.3">
      <c r="C459" t="s">
        <v>40</v>
      </c>
      <c r="D459" t="s">
        <v>464</v>
      </c>
      <c r="E459">
        <v>6.9080000000000004</v>
      </c>
    </row>
    <row r="460" spans="3:5" x14ac:dyDescent="0.3">
      <c r="C460" t="s">
        <v>40</v>
      </c>
      <c r="D460" t="s">
        <v>264</v>
      </c>
      <c r="E460">
        <v>8.1370000000000005</v>
      </c>
    </row>
    <row r="461" spans="3:5" x14ac:dyDescent="0.3">
      <c r="C461" t="s">
        <v>40</v>
      </c>
      <c r="D461" t="s">
        <v>542</v>
      </c>
      <c r="E461">
        <v>15.3225</v>
      </c>
    </row>
    <row r="462" spans="3:5" x14ac:dyDescent="0.3">
      <c r="C462" t="s">
        <v>40</v>
      </c>
      <c r="D462" t="s">
        <v>150</v>
      </c>
      <c r="E462">
        <v>5.4850000000000003</v>
      </c>
    </row>
    <row r="463" spans="3:5" x14ac:dyDescent="0.3">
      <c r="C463" t="s">
        <v>40</v>
      </c>
      <c r="D463" t="s">
        <v>875</v>
      </c>
      <c r="E463">
        <v>3.0150000000000001</v>
      </c>
    </row>
    <row r="464" spans="3:5" x14ac:dyDescent="0.3">
      <c r="C464" t="s">
        <v>40</v>
      </c>
      <c r="D464" t="s">
        <v>482</v>
      </c>
      <c r="E464">
        <v>1.3534999999999999</v>
      </c>
    </row>
    <row r="465" spans="3:5" x14ac:dyDescent="0.3">
      <c r="C465" t="s">
        <v>40</v>
      </c>
      <c r="D465" t="s">
        <v>763</v>
      </c>
      <c r="E465">
        <v>18.263000000000002</v>
      </c>
    </row>
    <row r="466" spans="3:5" x14ac:dyDescent="0.3">
      <c r="C466" t="s">
        <v>40</v>
      </c>
      <c r="D466" t="s">
        <v>49</v>
      </c>
      <c r="E466">
        <v>28.116</v>
      </c>
    </row>
    <row r="467" spans="3:5" x14ac:dyDescent="0.3">
      <c r="C467" t="s">
        <v>40</v>
      </c>
      <c r="D467" t="s">
        <v>457</v>
      </c>
      <c r="E467">
        <v>10.167999999999999</v>
      </c>
    </row>
    <row r="468" spans="3:5" x14ac:dyDescent="0.3">
      <c r="C468" t="s">
        <v>40</v>
      </c>
      <c r="D468" t="s">
        <v>1030</v>
      </c>
      <c r="E468">
        <v>48.69</v>
      </c>
    </row>
    <row r="469" spans="3:5" x14ac:dyDescent="0.3">
      <c r="C469" t="s">
        <v>40</v>
      </c>
      <c r="D469" t="s">
        <v>220</v>
      </c>
      <c r="E469">
        <v>37.795999999999999</v>
      </c>
    </row>
    <row r="470" spans="3:5" x14ac:dyDescent="0.3">
      <c r="C470" t="s">
        <v>40</v>
      </c>
      <c r="D470" t="s">
        <v>517</v>
      </c>
      <c r="E470">
        <v>30.19</v>
      </c>
    </row>
    <row r="471" spans="3:5" x14ac:dyDescent="0.3">
      <c r="C471" t="s">
        <v>40</v>
      </c>
      <c r="D471" t="s">
        <v>985</v>
      </c>
      <c r="E471">
        <v>3.2850000000000001</v>
      </c>
    </row>
    <row r="472" spans="3:5" x14ac:dyDescent="0.3">
      <c r="C472" t="s">
        <v>40</v>
      </c>
      <c r="D472" t="s">
        <v>191</v>
      </c>
      <c r="E472">
        <v>12.57</v>
      </c>
    </row>
    <row r="473" spans="3:5" x14ac:dyDescent="0.3">
      <c r="C473" t="s">
        <v>40</v>
      </c>
      <c r="D473" t="s">
        <v>916</v>
      </c>
      <c r="E473">
        <v>15.994999999999999</v>
      </c>
    </row>
    <row r="474" spans="3:5" x14ac:dyDescent="0.3">
      <c r="C474" t="s">
        <v>40</v>
      </c>
      <c r="D474" t="s">
        <v>944</v>
      </c>
      <c r="E474">
        <v>4.3724999999999996</v>
      </c>
    </row>
    <row r="475" spans="3:5" x14ac:dyDescent="0.3">
      <c r="C475" t="s">
        <v>40</v>
      </c>
      <c r="D475" t="s">
        <v>205</v>
      </c>
      <c r="E475">
        <v>20.012499999999999</v>
      </c>
    </row>
    <row r="476" spans="3:5" x14ac:dyDescent="0.3">
      <c r="C476" t="s">
        <v>40</v>
      </c>
      <c r="D476" t="s">
        <v>123</v>
      </c>
      <c r="E476">
        <v>23.097000000000001</v>
      </c>
    </row>
    <row r="477" spans="3:5" x14ac:dyDescent="0.3">
      <c r="C477" t="s">
        <v>40</v>
      </c>
      <c r="D477" t="s">
        <v>53</v>
      </c>
      <c r="E477">
        <v>4.03</v>
      </c>
    </row>
    <row r="478" spans="3:5" x14ac:dyDescent="0.3">
      <c r="C478" t="s">
        <v>40</v>
      </c>
      <c r="D478" t="s">
        <v>715</v>
      </c>
      <c r="E478">
        <v>1.7404999999999999</v>
      </c>
    </row>
    <row r="479" spans="3:5" x14ac:dyDescent="0.3">
      <c r="C479" t="s">
        <v>40</v>
      </c>
      <c r="D479" t="s">
        <v>960</v>
      </c>
      <c r="E479">
        <v>4.4154999999999998</v>
      </c>
    </row>
    <row r="480" spans="3:5" x14ac:dyDescent="0.3">
      <c r="C480" t="s">
        <v>40</v>
      </c>
      <c r="D480" t="s">
        <v>694</v>
      </c>
      <c r="E480">
        <v>6.4455</v>
      </c>
    </row>
    <row r="481" spans="3:5" x14ac:dyDescent="0.3">
      <c r="C481" t="s">
        <v>40</v>
      </c>
      <c r="D481" t="s">
        <v>650</v>
      </c>
      <c r="E481">
        <v>21.78</v>
      </c>
    </row>
    <row r="482" spans="3:5" x14ac:dyDescent="0.3">
      <c r="C482" t="s">
        <v>40</v>
      </c>
      <c r="D482" t="s">
        <v>570</v>
      </c>
      <c r="E482">
        <v>3.698</v>
      </c>
    </row>
    <row r="483" spans="3:5" x14ac:dyDescent="0.3">
      <c r="C483" t="s">
        <v>40</v>
      </c>
      <c r="D483" t="s">
        <v>561</v>
      </c>
      <c r="E483">
        <v>5.9859999999999998</v>
      </c>
    </row>
    <row r="484" spans="3:5" x14ac:dyDescent="0.3">
      <c r="C484" t="s">
        <v>40</v>
      </c>
      <c r="D484" t="s">
        <v>609</v>
      </c>
      <c r="E484">
        <v>28.458500000000001</v>
      </c>
    </row>
    <row r="485" spans="3:5" x14ac:dyDescent="0.3">
      <c r="C485" t="s">
        <v>40</v>
      </c>
      <c r="D485" t="s">
        <v>605</v>
      </c>
      <c r="E485">
        <v>13.335000000000001</v>
      </c>
    </row>
    <row r="486" spans="3:5" x14ac:dyDescent="0.3">
      <c r="C486" t="s">
        <v>40</v>
      </c>
      <c r="D486" t="s">
        <v>866</v>
      </c>
      <c r="E486">
        <v>4.74</v>
      </c>
    </row>
    <row r="487" spans="3:5" x14ac:dyDescent="0.3">
      <c r="C487" t="s">
        <v>40</v>
      </c>
      <c r="D487" t="s">
        <v>433</v>
      </c>
      <c r="E487">
        <v>8.6579999999999995</v>
      </c>
    </row>
    <row r="488" spans="3:5" x14ac:dyDescent="0.3">
      <c r="C488" t="s">
        <v>40</v>
      </c>
      <c r="D488" t="s">
        <v>272</v>
      </c>
      <c r="E488">
        <v>3.3050000000000002</v>
      </c>
    </row>
    <row r="489" spans="3:5" x14ac:dyDescent="0.3">
      <c r="C489" t="s">
        <v>40</v>
      </c>
      <c r="D489" t="s">
        <v>96</v>
      </c>
      <c r="E489">
        <v>24.781500000000001</v>
      </c>
    </row>
    <row r="490" spans="3:5" x14ac:dyDescent="0.3">
      <c r="C490" t="s">
        <v>40</v>
      </c>
      <c r="D490" t="s">
        <v>544</v>
      </c>
      <c r="E490">
        <v>31.759</v>
      </c>
    </row>
    <row r="491" spans="3:5" x14ac:dyDescent="0.3">
      <c r="C491" t="s">
        <v>40</v>
      </c>
      <c r="D491" t="s">
        <v>643</v>
      </c>
      <c r="E491">
        <v>5.7889999999999997</v>
      </c>
    </row>
    <row r="492" spans="3:5" x14ac:dyDescent="0.3">
      <c r="C492" t="s">
        <v>40</v>
      </c>
      <c r="D492" t="s">
        <v>43</v>
      </c>
      <c r="E492">
        <v>2.8959999999999999</v>
      </c>
    </row>
    <row r="493" spans="3:5" x14ac:dyDescent="0.3">
      <c r="C493" t="s">
        <v>40</v>
      </c>
      <c r="D493" t="s">
        <v>76</v>
      </c>
      <c r="E493">
        <v>20.736000000000001</v>
      </c>
    </row>
    <row r="494" spans="3:5" x14ac:dyDescent="0.3">
      <c r="C494" t="s">
        <v>40</v>
      </c>
      <c r="D494" t="s">
        <v>607</v>
      </c>
      <c r="E494">
        <v>7.2389999999999999</v>
      </c>
    </row>
    <row r="495" spans="3:5" x14ac:dyDescent="0.3">
      <c r="C495" t="s">
        <v>40</v>
      </c>
      <c r="D495" t="s">
        <v>589</v>
      </c>
      <c r="E495">
        <v>5.6219999999999999</v>
      </c>
    </row>
    <row r="496" spans="3:5" x14ac:dyDescent="0.3">
      <c r="C496" t="s">
        <v>40</v>
      </c>
      <c r="D496" t="s">
        <v>617</v>
      </c>
      <c r="E496">
        <v>3.6160000000000001</v>
      </c>
    </row>
    <row r="497" spans="3:5" x14ac:dyDescent="0.3">
      <c r="C497" t="s">
        <v>40</v>
      </c>
      <c r="D497" t="s">
        <v>832</v>
      </c>
      <c r="E497">
        <v>4.6390000000000002</v>
      </c>
    </row>
    <row r="498" spans="3:5" x14ac:dyDescent="0.3">
      <c r="C498" t="s">
        <v>40</v>
      </c>
      <c r="D498" t="s">
        <v>900</v>
      </c>
      <c r="E498">
        <v>36.212000000000003</v>
      </c>
    </row>
    <row r="499" spans="3:5" x14ac:dyDescent="0.3">
      <c r="C499" t="s">
        <v>40</v>
      </c>
      <c r="D499" t="s">
        <v>672</v>
      </c>
      <c r="E499">
        <v>4.4074999999999998</v>
      </c>
    </row>
    <row r="500" spans="3:5" x14ac:dyDescent="0.3">
      <c r="C500" t="s">
        <v>40</v>
      </c>
      <c r="D500" t="s">
        <v>983</v>
      </c>
      <c r="E500">
        <v>10.571999999999999</v>
      </c>
    </row>
    <row r="501" spans="3:5" x14ac:dyDescent="0.3">
      <c r="C501" t="s">
        <v>40</v>
      </c>
      <c r="D501" t="s">
        <v>854</v>
      </c>
      <c r="E501">
        <v>10.577999999999999</v>
      </c>
    </row>
    <row r="502" spans="3:5" x14ac:dyDescent="0.3">
      <c r="C502" t="s">
        <v>40</v>
      </c>
      <c r="D502" t="s">
        <v>684</v>
      </c>
      <c r="E502">
        <v>18.914999999999999</v>
      </c>
    </row>
    <row r="503" spans="3:5" x14ac:dyDescent="0.3">
      <c r="C503" t="s">
        <v>40</v>
      </c>
      <c r="D503" t="s">
        <v>80</v>
      </c>
      <c r="E503">
        <v>25.5105</v>
      </c>
    </row>
    <row r="504" spans="3:5" x14ac:dyDescent="0.3">
      <c r="C504" t="s">
        <v>40</v>
      </c>
      <c r="D504" t="s">
        <v>55</v>
      </c>
      <c r="E504">
        <v>13.196999999999999</v>
      </c>
    </row>
    <row r="505" spans="3:5" x14ac:dyDescent="0.3">
      <c r="C505" t="s">
        <v>40</v>
      </c>
      <c r="D505" t="s">
        <v>373</v>
      </c>
      <c r="E505">
        <v>19.268999999999998</v>
      </c>
    </row>
    <row r="506" spans="3:5" x14ac:dyDescent="0.3">
      <c r="C506" t="s">
        <v>40</v>
      </c>
      <c r="D506" t="s">
        <v>1019</v>
      </c>
      <c r="E506">
        <v>15.9275</v>
      </c>
    </row>
    <row r="507" spans="3:5" x14ac:dyDescent="0.3">
      <c r="C507" t="s">
        <v>40</v>
      </c>
      <c r="D507" t="s">
        <v>618</v>
      </c>
      <c r="E507">
        <v>9.4589999999999996</v>
      </c>
    </row>
    <row r="508" spans="3:5" x14ac:dyDescent="0.3">
      <c r="C508" t="s">
        <v>40</v>
      </c>
      <c r="D508" t="s">
        <v>278</v>
      </c>
      <c r="E508">
        <v>37.548000000000002</v>
      </c>
    </row>
    <row r="509" spans="3:5" x14ac:dyDescent="0.3">
      <c r="C509" t="s">
        <v>40</v>
      </c>
      <c r="D509" t="s">
        <v>374</v>
      </c>
      <c r="E509">
        <v>7.2134999999999998</v>
      </c>
    </row>
    <row r="510" spans="3:5" x14ac:dyDescent="0.3">
      <c r="C510" t="s">
        <v>40</v>
      </c>
      <c r="D510" t="s">
        <v>153</v>
      </c>
      <c r="E510">
        <v>5.3440000000000003</v>
      </c>
    </row>
    <row r="511" spans="3:5" x14ac:dyDescent="0.3">
      <c r="C511" t="s">
        <v>40</v>
      </c>
      <c r="D511" t="s">
        <v>540</v>
      </c>
      <c r="E511">
        <v>7.2750000000000004</v>
      </c>
    </row>
    <row r="512" spans="3:5" x14ac:dyDescent="0.3">
      <c r="C512" t="s">
        <v>40</v>
      </c>
      <c r="D512" t="s">
        <v>801</v>
      </c>
      <c r="E512">
        <v>4.1070000000000002</v>
      </c>
    </row>
    <row r="513" spans="3:5" x14ac:dyDescent="0.3">
      <c r="C513" t="s">
        <v>40</v>
      </c>
      <c r="D513" t="s">
        <v>479</v>
      </c>
      <c r="E513">
        <v>0.95750000000000002</v>
      </c>
    </row>
    <row r="514" spans="3:5" x14ac:dyDescent="0.3">
      <c r="C514" t="s">
        <v>40</v>
      </c>
      <c r="D514" t="s">
        <v>475</v>
      </c>
      <c r="E514">
        <v>35.372</v>
      </c>
    </row>
    <row r="515" spans="3:5" x14ac:dyDescent="0.3">
      <c r="C515" t="s">
        <v>40</v>
      </c>
      <c r="D515" t="s">
        <v>238</v>
      </c>
      <c r="E515">
        <v>4.4424999999999999</v>
      </c>
    </row>
    <row r="516" spans="3:5" x14ac:dyDescent="0.3">
      <c r="C516" t="s">
        <v>40</v>
      </c>
      <c r="D516" t="s">
        <v>338</v>
      </c>
      <c r="E516">
        <v>5.984</v>
      </c>
    </row>
    <row r="517" spans="3:5" x14ac:dyDescent="0.3">
      <c r="C517" t="s">
        <v>40</v>
      </c>
      <c r="D517" t="s">
        <v>383</v>
      </c>
      <c r="E517">
        <v>6.75</v>
      </c>
    </row>
    <row r="518" spans="3:5" x14ac:dyDescent="0.3">
      <c r="C518" t="s">
        <v>40</v>
      </c>
      <c r="D518" t="s">
        <v>532</v>
      </c>
      <c r="E518">
        <v>4.9065000000000003</v>
      </c>
    </row>
    <row r="519" spans="3:5" x14ac:dyDescent="0.3">
      <c r="C519" t="s">
        <v>40</v>
      </c>
      <c r="D519" t="s">
        <v>208</v>
      </c>
      <c r="E519">
        <v>7.9160000000000004</v>
      </c>
    </row>
    <row r="520" spans="3:5" x14ac:dyDescent="0.3">
      <c r="C520" t="s">
        <v>40</v>
      </c>
      <c r="D520" t="s">
        <v>266</v>
      </c>
      <c r="E520">
        <v>37.840499999999999</v>
      </c>
    </row>
    <row r="521" spans="3:5" x14ac:dyDescent="0.3">
      <c r="C521" t="s">
        <v>40</v>
      </c>
      <c r="D521" t="s">
        <v>754</v>
      </c>
      <c r="E521">
        <v>8.9459999999999997</v>
      </c>
    </row>
    <row r="522" spans="3:5" x14ac:dyDescent="0.3">
      <c r="C522" t="s">
        <v>40</v>
      </c>
      <c r="D522" t="s">
        <v>667</v>
      </c>
      <c r="E522">
        <v>14.955</v>
      </c>
    </row>
    <row r="523" spans="3:5" x14ac:dyDescent="0.3">
      <c r="C523" t="s">
        <v>40</v>
      </c>
      <c r="D523" t="s">
        <v>193</v>
      </c>
      <c r="E523">
        <v>28.016999999999999</v>
      </c>
    </row>
    <row r="524" spans="3:5" x14ac:dyDescent="0.3">
      <c r="C524" t="s">
        <v>40</v>
      </c>
      <c r="D524" t="s">
        <v>550</v>
      </c>
      <c r="E524">
        <v>13.715</v>
      </c>
    </row>
    <row r="525" spans="3:5" x14ac:dyDescent="0.3">
      <c r="C525" t="s">
        <v>40</v>
      </c>
      <c r="D525" t="s">
        <v>868</v>
      </c>
      <c r="E525">
        <v>14.2555</v>
      </c>
    </row>
    <row r="526" spans="3:5" x14ac:dyDescent="0.3">
      <c r="C526" t="s">
        <v>40</v>
      </c>
      <c r="D526" t="s">
        <v>991</v>
      </c>
      <c r="E526">
        <v>13.805999999999999</v>
      </c>
    </row>
    <row r="527" spans="3:5" x14ac:dyDescent="0.3">
      <c r="C527" t="s">
        <v>40</v>
      </c>
      <c r="D527" t="s">
        <v>1023</v>
      </c>
      <c r="E527">
        <v>30.148</v>
      </c>
    </row>
    <row r="528" spans="3:5" x14ac:dyDescent="0.3">
      <c r="C528" t="s">
        <v>40</v>
      </c>
      <c r="D528" t="s">
        <v>962</v>
      </c>
      <c r="E528">
        <v>39.712499999999999</v>
      </c>
    </row>
    <row r="529" spans="3:5" x14ac:dyDescent="0.3">
      <c r="C529" t="s">
        <v>40</v>
      </c>
      <c r="D529" t="s">
        <v>375</v>
      </c>
      <c r="E529">
        <v>19.589500000000001</v>
      </c>
    </row>
    <row r="530" spans="3:5" x14ac:dyDescent="0.3">
      <c r="C530" t="s">
        <v>40</v>
      </c>
      <c r="D530" t="s">
        <v>758</v>
      </c>
      <c r="E530">
        <v>4.6680000000000001</v>
      </c>
    </row>
    <row r="531" spans="3:5" x14ac:dyDescent="0.3">
      <c r="C531" t="s">
        <v>40</v>
      </c>
      <c r="D531" t="s">
        <v>528</v>
      </c>
      <c r="E531">
        <v>9.9890000000000008</v>
      </c>
    </row>
    <row r="532" spans="3:5" x14ac:dyDescent="0.3">
      <c r="C532" t="s">
        <v>40</v>
      </c>
      <c r="D532" t="s">
        <v>225</v>
      </c>
      <c r="E532">
        <v>7.3520000000000003</v>
      </c>
    </row>
    <row r="533" spans="3:5" x14ac:dyDescent="0.3">
      <c r="C533" t="s">
        <v>40</v>
      </c>
      <c r="D533" t="s">
        <v>519</v>
      </c>
      <c r="E533">
        <v>9.8979999999999997</v>
      </c>
    </row>
    <row r="534" spans="3:5" x14ac:dyDescent="0.3">
      <c r="C534" t="s">
        <v>40</v>
      </c>
      <c r="D534" t="s">
        <v>767</v>
      </c>
      <c r="E534">
        <v>26.558</v>
      </c>
    </row>
    <row r="535" spans="3:5" x14ac:dyDescent="0.3">
      <c r="C535" t="s">
        <v>40</v>
      </c>
      <c r="D535" t="s">
        <v>1005</v>
      </c>
      <c r="E535">
        <v>12.9185</v>
      </c>
    </row>
    <row r="536" spans="3:5" x14ac:dyDescent="0.3">
      <c r="C536" t="s">
        <v>40</v>
      </c>
      <c r="D536" t="s">
        <v>483</v>
      </c>
      <c r="E536">
        <v>1.956</v>
      </c>
    </row>
    <row r="537" spans="3:5" x14ac:dyDescent="0.3">
      <c r="C537" t="s">
        <v>40</v>
      </c>
      <c r="D537" t="s">
        <v>1006</v>
      </c>
      <c r="E537">
        <v>30.478000000000002</v>
      </c>
    </row>
    <row r="538" spans="3:5" x14ac:dyDescent="0.3">
      <c r="C538" t="s">
        <v>40</v>
      </c>
      <c r="D538" t="s">
        <v>392</v>
      </c>
      <c r="E538">
        <v>4.125</v>
      </c>
    </row>
    <row r="539" spans="3:5" x14ac:dyDescent="0.3">
      <c r="C539" t="s">
        <v>40</v>
      </c>
      <c r="D539" t="s">
        <v>780</v>
      </c>
      <c r="E539">
        <v>32.615000000000002</v>
      </c>
    </row>
    <row r="540" spans="3:5" x14ac:dyDescent="0.3">
      <c r="C540" t="s">
        <v>40</v>
      </c>
      <c r="D540" t="s">
        <v>813</v>
      </c>
      <c r="E540">
        <v>39.541499999999999</v>
      </c>
    </row>
    <row r="541" spans="3:5" x14ac:dyDescent="0.3">
      <c r="C541" t="s">
        <v>40</v>
      </c>
      <c r="D541" t="s">
        <v>610</v>
      </c>
      <c r="E541">
        <v>12.06</v>
      </c>
    </row>
    <row r="542" spans="3:5" x14ac:dyDescent="0.3">
      <c r="C542" t="s">
        <v>40</v>
      </c>
      <c r="D542" t="s">
        <v>262</v>
      </c>
      <c r="E542">
        <v>27.21</v>
      </c>
    </row>
    <row r="543" spans="3:5" x14ac:dyDescent="0.3">
      <c r="C543" t="s">
        <v>40</v>
      </c>
      <c r="D543" t="s">
        <v>255</v>
      </c>
      <c r="E543">
        <v>21.728000000000002</v>
      </c>
    </row>
    <row r="544" spans="3:5" x14ac:dyDescent="0.3">
      <c r="C544" t="s">
        <v>40</v>
      </c>
      <c r="D544" t="s">
        <v>629</v>
      </c>
      <c r="E544">
        <v>2.2229999999999999</v>
      </c>
    </row>
    <row r="545" spans="3:5" x14ac:dyDescent="0.3">
      <c r="C545" t="s">
        <v>40</v>
      </c>
      <c r="D545" t="s">
        <v>308</v>
      </c>
      <c r="E545">
        <v>29.913</v>
      </c>
    </row>
    <row r="546" spans="3:5" x14ac:dyDescent="0.3">
      <c r="C546" t="s">
        <v>40</v>
      </c>
      <c r="D546" t="s">
        <v>144</v>
      </c>
      <c r="E546">
        <v>1.649</v>
      </c>
    </row>
    <row r="547" spans="3:5" x14ac:dyDescent="0.3">
      <c r="C547" t="s">
        <v>40</v>
      </c>
      <c r="D547" t="s">
        <v>782</v>
      </c>
      <c r="E547">
        <v>5.5305</v>
      </c>
    </row>
    <row r="548" spans="3:5" x14ac:dyDescent="0.3">
      <c r="C548" t="s">
        <v>40</v>
      </c>
      <c r="D548" t="s">
        <v>914</v>
      </c>
      <c r="E548">
        <v>16.605</v>
      </c>
    </row>
    <row r="549" spans="3:5" x14ac:dyDescent="0.3">
      <c r="C549" t="s">
        <v>40</v>
      </c>
      <c r="D549" t="s">
        <v>319</v>
      </c>
      <c r="E549">
        <v>16.670000000000002</v>
      </c>
    </row>
    <row r="550" spans="3:5" x14ac:dyDescent="0.3">
      <c r="C550" t="s">
        <v>40</v>
      </c>
      <c r="D550" t="s">
        <v>849</v>
      </c>
      <c r="E550">
        <v>21.283999999999999</v>
      </c>
    </row>
    <row r="551" spans="3:5" x14ac:dyDescent="0.3">
      <c r="C551" t="s">
        <v>40</v>
      </c>
      <c r="D551" t="s">
        <v>968</v>
      </c>
      <c r="E551">
        <v>18.945</v>
      </c>
    </row>
    <row r="552" spans="3:5" x14ac:dyDescent="0.3">
      <c r="C552" t="s">
        <v>40</v>
      </c>
      <c r="D552" t="s">
        <v>984</v>
      </c>
      <c r="E552">
        <v>5.9865000000000004</v>
      </c>
    </row>
    <row r="553" spans="3:5" x14ac:dyDescent="0.3">
      <c r="C553" t="s">
        <v>40</v>
      </c>
      <c r="D553" t="s">
        <v>199</v>
      </c>
      <c r="E553">
        <v>17.027999999999999</v>
      </c>
    </row>
    <row r="554" spans="3:5" x14ac:dyDescent="0.3">
      <c r="C554" t="s">
        <v>40</v>
      </c>
      <c r="D554" t="s">
        <v>935</v>
      </c>
      <c r="E554">
        <v>9.1940000000000008</v>
      </c>
    </row>
    <row r="555" spans="3:5" x14ac:dyDescent="0.3">
      <c r="C555" t="s">
        <v>40</v>
      </c>
      <c r="D555" t="s">
        <v>718</v>
      </c>
      <c r="E555">
        <v>6.9240000000000004</v>
      </c>
    </row>
    <row r="556" spans="3:5" x14ac:dyDescent="0.3">
      <c r="C556" t="s">
        <v>40</v>
      </c>
      <c r="D556" t="s">
        <v>106</v>
      </c>
      <c r="E556">
        <v>7.2779999999999996</v>
      </c>
    </row>
    <row r="557" spans="3:5" x14ac:dyDescent="0.3">
      <c r="C557" t="s">
        <v>40</v>
      </c>
      <c r="D557" t="s">
        <v>538</v>
      </c>
      <c r="E557">
        <v>4.4225000000000003</v>
      </c>
    </row>
    <row r="558" spans="3:5" x14ac:dyDescent="0.3">
      <c r="C558" t="s">
        <v>40</v>
      </c>
      <c r="D558" t="s">
        <v>598</v>
      </c>
      <c r="E558">
        <v>9.9250000000000007</v>
      </c>
    </row>
    <row r="559" spans="3:5" x14ac:dyDescent="0.3">
      <c r="C559" t="s">
        <v>40</v>
      </c>
      <c r="D559" t="s">
        <v>1011</v>
      </c>
      <c r="E559">
        <v>7.98</v>
      </c>
    </row>
    <row r="560" spans="3:5" x14ac:dyDescent="0.3">
      <c r="C560" t="s">
        <v>40</v>
      </c>
      <c r="D560" t="s">
        <v>795</v>
      </c>
      <c r="E560">
        <v>36.064999999999998</v>
      </c>
    </row>
    <row r="561" spans="3:5" x14ac:dyDescent="0.3">
      <c r="C561" t="s">
        <v>40</v>
      </c>
      <c r="D561" t="s">
        <v>419</v>
      </c>
      <c r="E561">
        <v>3.7909999999999999</v>
      </c>
    </row>
    <row r="562" spans="3:5" x14ac:dyDescent="0.3">
      <c r="C562" t="s">
        <v>40</v>
      </c>
      <c r="D562" t="s">
        <v>714</v>
      </c>
      <c r="E562">
        <v>1.974</v>
      </c>
    </row>
    <row r="563" spans="3:5" x14ac:dyDescent="0.3">
      <c r="C563" t="s">
        <v>40</v>
      </c>
      <c r="D563" t="s">
        <v>45</v>
      </c>
      <c r="E563">
        <v>5.1020000000000003</v>
      </c>
    </row>
    <row r="564" spans="3:5" x14ac:dyDescent="0.3">
      <c r="C564" t="s">
        <v>40</v>
      </c>
      <c r="D564" t="s">
        <v>344</v>
      </c>
      <c r="E564">
        <v>23.978999999999999</v>
      </c>
    </row>
    <row r="565" spans="3:5" x14ac:dyDescent="0.3">
      <c r="C565" t="s">
        <v>40</v>
      </c>
      <c r="D565" t="s">
        <v>491</v>
      </c>
      <c r="E565">
        <v>39.695</v>
      </c>
    </row>
    <row r="566" spans="3:5" x14ac:dyDescent="0.3">
      <c r="C566" t="s">
        <v>40</v>
      </c>
      <c r="D566" t="s">
        <v>897</v>
      </c>
      <c r="E566">
        <v>17.874500000000001</v>
      </c>
    </row>
    <row r="567" spans="3:5" x14ac:dyDescent="0.3">
      <c r="C567" t="s">
        <v>40</v>
      </c>
      <c r="D567" t="s">
        <v>582</v>
      </c>
      <c r="E567">
        <v>12.885</v>
      </c>
    </row>
    <row r="568" spans="3:5" x14ac:dyDescent="0.3">
      <c r="C568" t="s">
        <v>40</v>
      </c>
      <c r="D568" t="s">
        <v>235</v>
      </c>
      <c r="E568">
        <v>11.497999999999999</v>
      </c>
    </row>
    <row r="569" spans="3:5" x14ac:dyDescent="0.3">
      <c r="C569" t="s">
        <v>40</v>
      </c>
      <c r="D569" t="s">
        <v>906</v>
      </c>
      <c r="E569">
        <v>10.715</v>
      </c>
    </row>
    <row r="570" spans="3:5" x14ac:dyDescent="0.3">
      <c r="C570" t="s">
        <v>40</v>
      </c>
      <c r="D570" t="s">
        <v>265</v>
      </c>
      <c r="E570">
        <v>1.5885</v>
      </c>
    </row>
    <row r="571" spans="3:5" x14ac:dyDescent="0.3">
      <c r="C571" t="s">
        <v>40</v>
      </c>
      <c r="D571" t="s">
        <v>198</v>
      </c>
      <c r="E571">
        <v>19.95</v>
      </c>
    </row>
    <row r="572" spans="3:5" x14ac:dyDescent="0.3">
      <c r="C572" t="s">
        <v>40</v>
      </c>
      <c r="D572" t="s">
        <v>252</v>
      </c>
      <c r="E572">
        <v>37.948</v>
      </c>
    </row>
    <row r="573" spans="3:5" x14ac:dyDescent="0.3">
      <c r="C573" t="s">
        <v>40</v>
      </c>
      <c r="D573" t="s">
        <v>163</v>
      </c>
      <c r="E573">
        <v>40.625999999999998</v>
      </c>
    </row>
    <row r="574" spans="3:5" x14ac:dyDescent="0.3">
      <c r="C574" t="s">
        <v>40</v>
      </c>
      <c r="D574" t="s">
        <v>1021</v>
      </c>
      <c r="E574">
        <v>24.8</v>
      </c>
    </row>
    <row r="575" spans="3:5" x14ac:dyDescent="0.3">
      <c r="C575" t="s">
        <v>40</v>
      </c>
      <c r="D575" t="s">
        <v>501</v>
      </c>
      <c r="E575">
        <v>11.106</v>
      </c>
    </row>
    <row r="576" spans="3:5" x14ac:dyDescent="0.3">
      <c r="C576" t="s">
        <v>40</v>
      </c>
      <c r="D576" t="s">
        <v>842</v>
      </c>
      <c r="E576">
        <v>0.88749999999999996</v>
      </c>
    </row>
    <row r="577" spans="3:5" x14ac:dyDescent="0.3">
      <c r="C577" t="s">
        <v>40</v>
      </c>
      <c r="D577" t="s">
        <v>250</v>
      </c>
      <c r="E577">
        <v>6.1924999999999999</v>
      </c>
    </row>
    <row r="578" spans="3:5" x14ac:dyDescent="0.3">
      <c r="C578" t="s">
        <v>40</v>
      </c>
      <c r="D578" t="s">
        <v>685</v>
      </c>
      <c r="E578">
        <v>16.742999999999999</v>
      </c>
    </row>
    <row r="579" spans="3:5" x14ac:dyDescent="0.3">
      <c r="C579" t="s">
        <v>40</v>
      </c>
      <c r="D579" t="s">
        <v>387</v>
      </c>
      <c r="E579">
        <v>12.15</v>
      </c>
    </row>
    <row r="580" spans="3:5" x14ac:dyDescent="0.3">
      <c r="C580" t="s">
        <v>40</v>
      </c>
      <c r="D580" t="s">
        <v>844</v>
      </c>
      <c r="E580">
        <v>4.3</v>
      </c>
    </row>
    <row r="581" spans="3:5" x14ac:dyDescent="0.3">
      <c r="C581" t="s">
        <v>40</v>
      </c>
      <c r="D581" t="s">
        <v>309</v>
      </c>
      <c r="E581">
        <v>16.7895</v>
      </c>
    </row>
    <row r="582" spans="3:5" x14ac:dyDescent="0.3">
      <c r="C582" t="s">
        <v>40</v>
      </c>
      <c r="D582" t="s">
        <v>445</v>
      </c>
      <c r="E582">
        <v>2.1869999999999998</v>
      </c>
    </row>
    <row r="583" spans="3:5" x14ac:dyDescent="0.3">
      <c r="C583" t="s">
        <v>40</v>
      </c>
      <c r="D583" t="s">
        <v>301</v>
      </c>
      <c r="E583">
        <v>37.299999999999997</v>
      </c>
    </row>
    <row r="584" spans="3:5" x14ac:dyDescent="0.3">
      <c r="C584" t="s">
        <v>40</v>
      </c>
      <c r="D584" t="s">
        <v>335</v>
      </c>
      <c r="E584">
        <v>1.9504999999999999</v>
      </c>
    </row>
    <row r="585" spans="3:5" x14ac:dyDescent="0.3">
      <c r="C585" t="s">
        <v>40</v>
      </c>
      <c r="D585" t="s">
        <v>242</v>
      </c>
      <c r="E585">
        <v>4.5555000000000003</v>
      </c>
    </row>
    <row r="586" spans="3:5" x14ac:dyDescent="0.3">
      <c r="C586" t="s">
        <v>40</v>
      </c>
      <c r="D586" t="s">
        <v>681</v>
      </c>
      <c r="E586">
        <v>1.6815</v>
      </c>
    </row>
    <row r="587" spans="3:5" x14ac:dyDescent="0.3">
      <c r="C587" t="s">
        <v>40</v>
      </c>
      <c r="D587" t="s">
        <v>986</v>
      </c>
      <c r="E587">
        <v>12.57</v>
      </c>
    </row>
    <row r="588" spans="3:5" x14ac:dyDescent="0.3">
      <c r="C588" t="s">
        <v>40</v>
      </c>
      <c r="D588" t="s">
        <v>706</v>
      </c>
      <c r="E588">
        <v>11.0115</v>
      </c>
    </row>
    <row r="589" spans="3:5" x14ac:dyDescent="0.3">
      <c r="C589" t="s">
        <v>40</v>
      </c>
      <c r="D589" t="s">
        <v>393</v>
      </c>
      <c r="E589">
        <v>3.7484999999999999</v>
      </c>
    </row>
    <row r="590" spans="3:5" x14ac:dyDescent="0.3">
      <c r="C590" t="s">
        <v>40</v>
      </c>
      <c r="D590" t="s">
        <v>585</v>
      </c>
      <c r="E590">
        <v>24.439499999999999</v>
      </c>
    </row>
    <row r="591" spans="3:5" x14ac:dyDescent="0.3">
      <c r="C591" t="s">
        <v>40</v>
      </c>
      <c r="D591" t="s">
        <v>328</v>
      </c>
      <c r="E591">
        <v>9.0549999999999997</v>
      </c>
    </row>
    <row r="592" spans="3:5" x14ac:dyDescent="0.3">
      <c r="C592" t="s">
        <v>40</v>
      </c>
      <c r="D592" t="s">
        <v>628</v>
      </c>
      <c r="E592">
        <v>14.52</v>
      </c>
    </row>
    <row r="593" spans="3:5" x14ac:dyDescent="0.3">
      <c r="C593" t="s">
        <v>40</v>
      </c>
      <c r="D593" t="s">
        <v>167</v>
      </c>
      <c r="E593">
        <v>26.234999999999999</v>
      </c>
    </row>
    <row r="594" spans="3:5" x14ac:dyDescent="0.3">
      <c r="C594" t="s">
        <v>40</v>
      </c>
      <c r="D594" t="s">
        <v>799</v>
      </c>
      <c r="E594">
        <v>38.183999999999997</v>
      </c>
    </row>
    <row r="595" spans="3:5" x14ac:dyDescent="0.3">
      <c r="C595" t="s">
        <v>40</v>
      </c>
      <c r="D595" t="s">
        <v>423</v>
      </c>
      <c r="E595">
        <v>6.3769999999999998</v>
      </c>
    </row>
    <row r="596" spans="3:5" x14ac:dyDescent="0.3">
      <c r="C596" t="s">
        <v>40</v>
      </c>
      <c r="D596" t="s">
        <v>658</v>
      </c>
      <c r="E596">
        <v>4.5674999999999999</v>
      </c>
    </row>
    <row r="597" spans="3:5" x14ac:dyDescent="0.3">
      <c r="C597" t="s">
        <v>40</v>
      </c>
      <c r="D597" t="s">
        <v>1025</v>
      </c>
      <c r="E597">
        <v>38.299999999999997</v>
      </c>
    </row>
    <row r="598" spans="3:5" x14ac:dyDescent="0.3">
      <c r="C598" t="s">
        <v>40</v>
      </c>
      <c r="D598" t="s">
        <v>829</v>
      </c>
      <c r="E598">
        <v>2.718</v>
      </c>
    </row>
    <row r="599" spans="3:5" x14ac:dyDescent="0.3">
      <c r="C599" t="s">
        <v>40</v>
      </c>
      <c r="D599" t="s">
        <v>526</v>
      </c>
      <c r="E599">
        <v>10.128</v>
      </c>
    </row>
    <row r="600" spans="3:5" x14ac:dyDescent="0.3">
      <c r="C600" t="s">
        <v>40</v>
      </c>
      <c r="D600" t="s">
        <v>911</v>
      </c>
      <c r="E600">
        <v>1.9875</v>
      </c>
    </row>
    <row r="601" spans="3:5" x14ac:dyDescent="0.3">
      <c r="C601" t="s">
        <v>40</v>
      </c>
      <c r="D601" t="s">
        <v>207</v>
      </c>
      <c r="E601">
        <v>15.867000000000001</v>
      </c>
    </row>
    <row r="602" spans="3:5" x14ac:dyDescent="0.3">
      <c r="C602" t="s">
        <v>40</v>
      </c>
      <c r="D602" t="s">
        <v>184</v>
      </c>
      <c r="E602">
        <v>18.308</v>
      </c>
    </row>
    <row r="603" spans="3:5" x14ac:dyDescent="0.3">
      <c r="C603" t="s">
        <v>40</v>
      </c>
      <c r="D603" t="s">
        <v>86</v>
      </c>
      <c r="E603">
        <v>3.5739999999999998</v>
      </c>
    </row>
    <row r="604" spans="3:5" x14ac:dyDescent="0.3">
      <c r="C604" t="s">
        <v>40</v>
      </c>
      <c r="D604" t="s">
        <v>467</v>
      </c>
      <c r="E604">
        <v>33.439</v>
      </c>
    </row>
    <row r="605" spans="3:5" x14ac:dyDescent="0.3">
      <c r="C605" t="s">
        <v>40</v>
      </c>
      <c r="D605" t="s">
        <v>943</v>
      </c>
      <c r="E605">
        <v>24.504999999999999</v>
      </c>
    </row>
    <row r="606" spans="3:5" x14ac:dyDescent="0.3">
      <c r="C606" t="s">
        <v>40</v>
      </c>
      <c r="D606" t="s">
        <v>523</v>
      </c>
      <c r="E606">
        <v>34.956000000000003</v>
      </c>
    </row>
    <row r="607" spans="3:5" x14ac:dyDescent="0.3">
      <c r="C607" t="s">
        <v>40</v>
      </c>
      <c r="D607" t="s">
        <v>661</v>
      </c>
      <c r="E607">
        <v>41.29</v>
      </c>
    </row>
    <row r="608" spans="3:5" x14ac:dyDescent="0.3">
      <c r="C608" t="s">
        <v>40</v>
      </c>
      <c r="D608" t="s">
        <v>529</v>
      </c>
      <c r="E608">
        <v>30.367999999999999</v>
      </c>
    </row>
    <row r="609" spans="3:5" x14ac:dyDescent="0.3">
      <c r="C609" t="s">
        <v>40</v>
      </c>
      <c r="D609" t="s">
        <v>865</v>
      </c>
      <c r="E609">
        <v>12.513999999999999</v>
      </c>
    </row>
    <row r="610" spans="3:5" x14ac:dyDescent="0.3">
      <c r="C610" t="s">
        <v>40</v>
      </c>
      <c r="D610" t="s">
        <v>953</v>
      </c>
      <c r="E610">
        <v>3.9390000000000001</v>
      </c>
    </row>
    <row r="611" spans="3:5" x14ac:dyDescent="0.3">
      <c r="C611" t="s">
        <v>40</v>
      </c>
      <c r="D611" t="s">
        <v>738</v>
      </c>
      <c r="E611">
        <v>39.775500000000001</v>
      </c>
    </row>
    <row r="612" spans="3:5" x14ac:dyDescent="0.3">
      <c r="C612" t="s">
        <v>40</v>
      </c>
      <c r="D612" t="s">
        <v>66</v>
      </c>
      <c r="E612">
        <v>33.512</v>
      </c>
    </row>
    <row r="613" spans="3:5" x14ac:dyDescent="0.3">
      <c r="C613" t="s">
        <v>40</v>
      </c>
      <c r="D613" t="s">
        <v>227</v>
      </c>
      <c r="E613">
        <v>5.1100000000000003</v>
      </c>
    </row>
    <row r="614" spans="3:5" x14ac:dyDescent="0.3">
      <c r="C614" t="s">
        <v>40</v>
      </c>
      <c r="D614" t="s">
        <v>964</v>
      </c>
      <c r="E614">
        <v>29.975999999999999</v>
      </c>
    </row>
    <row r="615" spans="3:5" x14ac:dyDescent="0.3">
      <c r="C615" t="s">
        <v>40</v>
      </c>
      <c r="D615" t="s">
        <v>637</v>
      </c>
      <c r="E615">
        <v>16.353000000000002</v>
      </c>
    </row>
    <row r="616" spans="3:5" x14ac:dyDescent="0.3">
      <c r="C616" t="s">
        <v>40</v>
      </c>
      <c r="D616" t="s">
        <v>705</v>
      </c>
      <c r="E616">
        <v>9.34</v>
      </c>
    </row>
    <row r="617" spans="3:5" x14ac:dyDescent="0.3">
      <c r="C617" t="s">
        <v>40</v>
      </c>
      <c r="D617" t="s">
        <v>60</v>
      </c>
      <c r="E617">
        <v>1.6759999999999999</v>
      </c>
    </row>
    <row r="618" spans="3:5" x14ac:dyDescent="0.3">
      <c r="C618" t="s">
        <v>40</v>
      </c>
      <c r="D618" t="s">
        <v>461</v>
      </c>
      <c r="E618">
        <v>3.1305000000000001</v>
      </c>
    </row>
    <row r="619" spans="3:5" x14ac:dyDescent="0.3">
      <c r="C619" t="s">
        <v>40</v>
      </c>
      <c r="D619" t="s">
        <v>296</v>
      </c>
      <c r="E619">
        <v>7.66</v>
      </c>
    </row>
    <row r="620" spans="3:5" x14ac:dyDescent="0.3">
      <c r="C620" t="s">
        <v>40</v>
      </c>
      <c r="D620" t="s">
        <v>247</v>
      </c>
      <c r="E620">
        <v>6.9630000000000001</v>
      </c>
    </row>
    <row r="621" spans="3:5" x14ac:dyDescent="0.3">
      <c r="C621" t="s">
        <v>40</v>
      </c>
      <c r="D621" t="s">
        <v>151</v>
      </c>
      <c r="E621">
        <v>2.5680000000000001</v>
      </c>
    </row>
    <row r="622" spans="3:5" x14ac:dyDescent="0.3">
      <c r="C622" t="s">
        <v>40</v>
      </c>
      <c r="D622" t="s">
        <v>673</v>
      </c>
      <c r="E622">
        <v>7.8630000000000004</v>
      </c>
    </row>
    <row r="623" spans="3:5" x14ac:dyDescent="0.3">
      <c r="C623" t="s">
        <v>40</v>
      </c>
      <c r="D623" t="s">
        <v>82</v>
      </c>
      <c r="E623">
        <v>5.6790000000000003</v>
      </c>
    </row>
    <row r="624" spans="3:5" x14ac:dyDescent="0.3">
      <c r="C624" t="s">
        <v>40</v>
      </c>
      <c r="D624" t="s">
        <v>871</v>
      </c>
      <c r="E624">
        <v>13.388999999999999</v>
      </c>
    </row>
    <row r="625" spans="3:5" x14ac:dyDescent="0.3">
      <c r="C625" t="s">
        <v>40</v>
      </c>
      <c r="D625" t="s">
        <v>656</v>
      </c>
      <c r="E625">
        <v>33.106499999999997</v>
      </c>
    </row>
    <row r="626" spans="3:5" x14ac:dyDescent="0.3">
      <c r="C626" t="s">
        <v>40</v>
      </c>
      <c r="D626" t="s">
        <v>981</v>
      </c>
      <c r="E626">
        <v>2.6890000000000001</v>
      </c>
    </row>
    <row r="627" spans="3:5" x14ac:dyDescent="0.3">
      <c r="C627" t="s">
        <v>40</v>
      </c>
      <c r="D627" t="s">
        <v>703</v>
      </c>
      <c r="E627">
        <v>4.0620000000000003</v>
      </c>
    </row>
    <row r="628" spans="3:5" x14ac:dyDescent="0.3">
      <c r="C628" t="s">
        <v>40</v>
      </c>
      <c r="D628" t="s">
        <v>524</v>
      </c>
      <c r="E628">
        <v>3.47</v>
      </c>
    </row>
    <row r="629" spans="3:5" x14ac:dyDescent="0.3">
      <c r="C629" t="s">
        <v>40</v>
      </c>
      <c r="D629" t="s">
        <v>1027</v>
      </c>
      <c r="E629">
        <v>8.7449999999999992</v>
      </c>
    </row>
    <row r="630" spans="3:5" x14ac:dyDescent="0.3">
      <c r="C630" t="s">
        <v>40</v>
      </c>
      <c r="D630" t="s">
        <v>371</v>
      </c>
      <c r="E630">
        <v>17.385000000000002</v>
      </c>
    </row>
    <row r="631" spans="3:5" x14ac:dyDescent="0.3">
      <c r="C631" t="s">
        <v>40</v>
      </c>
      <c r="D631" t="s">
        <v>39</v>
      </c>
      <c r="E631">
        <v>8.2260000000000009</v>
      </c>
    </row>
    <row r="632" spans="3:5" x14ac:dyDescent="0.3">
      <c r="C632" t="s">
        <v>40</v>
      </c>
      <c r="D632" t="s">
        <v>674</v>
      </c>
      <c r="E632">
        <v>14.8185</v>
      </c>
    </row>
    <row r="633" spans="3:5" x14ac:dyDescent="0.3">
      <c r="C633" t="s">
        <v>40</v>
      </c>
      <c r="D633" t="s">
        <v>166</v>
      </c>
      <c r="E633">
        <v>6.968</v>
      </c>
    </row>
    <row r="634" spans="3:5" x14ac:dyDescent="0.3">
      <c r="C634" t="s">
        <v>40</v>
      </c>
      <c r="D634" t="s">
        <v>929</v>
      </c>
      <c r="E634">
        <v>39.664000000000001</v>
      </c>
    </row>
    <row r="635" spans="3:5" x14ac:dyDescent="0.3">
      <c r="C635" t="s">
        <v>40</v>
      </c>
      <c r="D635" t="s">
        <v>579</v>
      </c>
      <c r="E635">
        <v>7.7619999999999996</v>
      </c>
    </row>
    <row r="636" spans="3:5" x14ac:dyDescent="0.3">
      <c r="C636" t="s">
        <v>40</v>
      </c>
      <c r="D636" t="s">
        <v>512</v>
      </c>
      <c r="E636">
        <v>17.184999999999999</v>
      </c>
    </row>
    <row r="637" spans="3:5" x14ac:dyDescent="0.3">
      <c r="C637" t="s">
        <v>40</v>
      </c>
      <c r="D637" t="s">
        <v>804</v>
      </c>
      <c r="E637">
        <v>19.108000000000001</v>
      </c>
    </row>
    <row r="638" spans="3:5" x14ac:dyDescent="0.3">
      <c r="C638" t="s">
        <v>40</v>
      </c>
      <c r="D638" t="s">
        <v>520</v>
      </c>
      <c r="E638">
        <v>20.545000000000002</v>
      </c>
    </row>
    <row r="639" spans="3:5" x14ac:dyDescent="0.3">
      <c r="C639" t="s">
        <v>40</v>
      </c>
      <c r="D639" t="s">
        <v>490</v>
      </c>
      <c r="E639">
        <v>34.83</v>
      </c>
    </row>
    <row r="640" spans="3:5" x14ac:dyDescent="0.3">
      <c r="C640" t="s">
        <v>40</v>
      </c>
      <c r="D640" t="s">
        <v>802</v>
      </c>
      <c r="E640">
        <v>19.128</v>
      </c>
    </row>
    <row r="641" spans="3:5" x14ac:dyDescent="0.3">
      <c r="C641" t="s">
        <v>40</v>
      </c>
      <c r="D641" t="s">
        <v>927</v>
      </c>
      <c r="E641">
        <v>7.0949999999999998</v>
      </c>
    </row>
    <row r="642" spans="3:5" x14ac:dyDescent="0.3">
      <c r="C642" t="s">
        <v>40</v>
      </c>
      <c r="D642" t="s">
        <v>138</v>
      </c>
      <c r="E642">
        <v>10.6225</v>
      </c>
    </row>
    <row r="643" spans="3:5" x14ac:dyDescent="0.3">
      <c r="C643" t="s">
        <v>40</v>
      </c>
      <c r="D643" t="s">
        <v>441</v>
      </c>
      <c r="E643">
        <v>13.742000000000001</v>
      </c>
    </row>
    <row r="644" spans="3:5" x14ac:dyDescent="0.3">
      <c r="C644" t="s">
        <v>40</v>
      </c>
      <c r="D644" t="s">
        <v>696</v>
      </c>
      <c r="E644">
        <v>17.625</v>
      </c>
    </row>
    <row r="645" spans="3:5" x14ac:dyDescent="0.3">
      <c r="C645" t="s">
        <v>40</v>
      </c>
      <c r="D645" t="s">
        <v>81</v>
      </c>
      <c r="E645">
        <v>9.0045000000000002</v>
      </c>
    </row>
    <row r="646" spans="3:5" x14ac:dyDescent="0.3">
      <c r="C646" t="s">
        <v>40</v>
      </c>
      <c r="D646" t="s">
        <v>737</v>
      </c>
      <c r="E646">
        <v>36.211500000000001</v>
      </c>
    </row>
    <row r="647" spans="3:5" x14ac:dyDescent="0.3">
      <c r="C647" t="s">
        <v>40</v>
      </c>
      <c r="D647" t="s">
        <v>362</v>
      </c>
      <c r="E647">
        <v>10.226000000000001</v>
      </c>
    </row>
    <row r="648" spans="3:5" x14ac:dyDescent="0.3">
      <c r="C648" t="s">
        <v>40</v>
      </c>
      <c r="D648" t="s">
        <v>507</v>
      </c>
      <c r="E648">
        <v>29.027999999999999</v>
      </c>
    </row>
    <row r="649" spans="3:5" x14ac:dyDescent="0.3">
      <c r="C649" t="s">
        <v>40</v>
      </c>
      <c r="D649" t="s">
        <v>221</v>
      </c>
      <c r="E649">
        <v>9.2940000000000005</v>
      </c>
    </row>
    <row r="650" spans="3:5" x14ac:dyDescent="0.3">
      <c r="C650" t="s">
        <v>40</v>
      </c>
      <c r="D650" t="s">
        <v>133</v>
      </c>
      <c r="E650">
        <v>24.81</v>
      </c>
    </row>
    <row r="651" spans="3:5" x14ac:dyDescent="0.3">
      <c r="C651" t="s">
        <v>40</v>
      </c>
      <c r="D651" t="s">
        <v>554</v>
      </c>
      <c r="E651">
        <v>6.8564999999999996</v>
      </c>
    </row>
    <row r="652" spans="3:5" x14ac:dyDescent="0.3">
      <c r="C652" t="s">
        <v>40</v>
      </c>
      <c r="D652" t="s">
        <v>462</v>
      </c>
      <c r="E652">
        <v>16.817499999999999</v>
      </c>
    </row>
    <row r="653" spans="3:5" x14ac:dyDescent="0.3">
      <c r="C653" t="s">
        <v>40</v>
      </c>
      <c r="D653" t="s">
        <v>192</v>
      </c>
      <c r="E653">
        <v>43.749000000000002</v>
      </c>
    </row>
    <row r="654" spans="3:5" x14ac:dyDescent="0.3">
      <c r="C654" t="s">
        <v>40</v>
      </c>
      <c r="D654" t="s">
        <v>485</v>
      </c>
      <c r="E654">
        <v>6.6029999999999998</v>
      </c>
    </row>
    <row r="655" spans="3:5" x14ac:dyDescent="0.3">
      <c r="C655" t="s">
        <v>40</v>
      </c>
      <c r="D655" t="s">
        <v>826</v>
      </c>
      <c r="E655">
        <v>48.685000000000002</v>
      </c>
    </row>
    <row r="656" spans="3:5" x14ac:dyDescent="0.3">
      <c r="C656" t="s">
        <v>40</v>
      </c>
      <c r="D656" t="s">
        <v>1004</v>
      </c>
      <c r="E656">
        <v>42.314999999999998</v>
      </c>
    </row>
    <row r="657" spans="3:5" x14ac:dyDescent="0.3">
      <c r="C657" t="s">
        <v>40</v>
      </c>
      <c r="D657" t="s">
        <v>584</v>
      </c>
      <c r="E657">
        <v>8.5905000000000005</v>
      </c>
    </row>
    <row r="658" spans="3:5" x14ac:dyDescent="0.3">
      <c r="C658" t="s">
        <v>40</v>
      </c>
      <c r="D658" t="s">
        <v>834</v>
      </c>
      <c r="E658">
        <v>6.9029999999999996</v>
      </c>
    </row>
    <row r="659" spans="3:5" x14ac:dyDescent="0.3">
      <c r="C659" t="s">
        <v>40</v>
      </c>
      <c r="D659" t="s">
        <v>710</v>
      </c>
      <c r="E659">
        <v>22.428000000000001</v>
      </c>
    </row>
    <row r="660" spans="3:5" x14ac:dyDescent="0.3">
      <c r="C660" t="s">
        <v>40</v>
      </c>
      <c r="D660" t="s">
        <v>431</v>
      </c>
      <c r="E660">
        <v>6.1154999999999999</v>
      </c>
    </row>
    <row r="661" spans="3:5" x14ac:dyDescent="0.3">
      <c r="C661" t="s">
        <v>40</v>
      </c>
      <c r="D661" t="s">
        <v>913</v>
      </c>
      <c r="E661">
        <v>4.84</v>
      </c>
    </row>
    <row r="662" spans="3:5" x14ac:dyDescent="0.3">
      <c r="C662" t="s">
        <v>40</v>
      </c>
      <c r="D662" t="s">
        <v>1020</v>
      </c>
      <c r="E662">
        <v>1.476</v>
      </c>
    </row>
    <row r="663" spans="3:5" x14ac:dyDescent="0.3">
      <c r="C663" t="s">
        <v>40</v>
      </c>
      <c r="D663" t="s">
        <v>130</v>
      </c>
      <c r="E663">
        <v>43.935000000000002</v>
      </c>
    </row>
    <row r="664" spans="3:5" x14ac:dyDescent="0.3">
      <c r="C664" t="s">
        <v>40</v>
      </c>
      <c r="D664" t="s">
        <v>489</v>
      </c>
      <c r="E664">
        <v>7.39</v>
      </c>
    </row>
    <row r="665" spans="3:5" x14ac:dyDescent="0.3">
      <c r="C665" t="s">
        <v>40</v>
      </c>
      <c r="D665" t="s">
        <v>720</v>
      </c>
      <c r="E665">
        <v>6.4829999999999997</v>
      </c>
    </row>
    <row r="666" spans="3:5" x14ac:dyDescent="0.3">
      <c r="C666" t="s">
        <v>40</v>
      </c>
      <c r="D666" t="s">
        <v>890</v>
      </c>
      <c r="E666">
        <v>8.4480000000000004</v>
      </c>
    </row>
    <row r="667" spans="3:5" x14ac:dyDescent="0.3">
      <c r="C667" t="s">
        <v>40</v>
      </c>
      <c r="D667" t="s">
        <v>787</v>
      </c>
      <c r="E667">
        <v>18.32</v>
      </c>
    </row>
    <row r="668" spans="3:5" x14ac:dyDescent="0.3">
      <c r="C668" t="s">
        <v>40</v>
      </c>
      <c r="D668" t="s">
        <v>756</v>
      </c>
      <c r="E668">
        <v>6.6180000000000003</v>
      </c>
    </row>
    <row r="669" spans="3:5" x14ac:dyDescent="0.3">
      <c r="C669" t="s">
        <v>40</v>
      </c>
      <c r="D669" t="s">
        <v>952</v>
      </c>
      <c r="E669">
        <v>10.345499999999999</v>
      </c>
    </row>
    <row r="670" spans="3:5" x14ac:dyDescent="0.3">
      <c r="C670" t="s">
        <v>40</v>
      </c>
      <c r="D670" t="s">
        <v>73</v>
      </c>
      <c r="E670">
        <v>12.048</v>
      </c>
    </row>
    <row r="671" spans="3:5" x14ac:dyDescent="0.3">
      <c r="C671" t="s">
        <v>40</v>
      </c>
      <c r="D671" t="s">
        <v>700</v>
      </c>
      <c r="E671">
        <v>8.6609999999999996</v>
      </c>
    </row>
    <row r="672" spans="3:5" x14ac:dyDescent="0.3">
      <c r="C672" t="s">
        <v>40</v>
      </c>
      <c r="D672" t="s">
        <v>304</v>
      </c>
      <c r="E672">
        <v>16.857500000000002</v>
      </c>
    </row>
    <row r="673" spans="3:5" x14ac:dyDescent="0.3">
      <c r="C673" t="s">
        <v>40</v>
      </c>
      <c r="D673" t="s">
        <v>283</v>
      </c>
      <c r="E673">
        <v>25.571000000000002</v>
      </c>
    </row>
    <row r="674" spans="3:5" x14ac:dyDescent="0.3">
      <c r="C674" t="s">
        <v>40</v>
      </c>
      <c r="D674" t="s">
        <v>790</v>
      </c>
      <c r="E674">
        <v>14.295999999999999</v>
      </c>
    </row>
    <row r="675" spans="3:5" x14ac:dyDescent="0.3">
      <c r="C675" t="s">
        <v>40</v>
      </c>
      <c r="D675" t="s">
        <v>646</v>
      </c>
      <c r="E675">
        <v>13.983000000000001</v>
      </c>
    </row>
    <row r="676" spans="3:5" x14ac:dyDescent="0.3">
      <c r="C676" t="s">
        <v>40</v>
      </c>
      <c r="D676" t="s">
        <v>253</v>
      </c>
      <c r="E676">
        <v>8.6010000000000009</v>
      </c>
    </row>
    <row r="677" spans="3:5" x14ac:dyDescent="0.3">
      <c r="C677" t="s">
        <v>40</v>
      </c>
      <c r="D677" t="s">
        <v>432</v>
      </c>
      <c r="E677">
        <v>12.318</v>
      </c>
    </row>
    <row r="678" spans="3:5" x14ac:dyDescent="0.3">
      <c r="C678" t="s">
        <v>40</v>
      </c>
      <c r="D678" t="s">
        <v>676</v>
      </c>
      <c r="E678">
        <v>5.5670000000000002</v>
      </c>
    </row>
    <row r="679" spans="3:5" x14ac:dyDescent="0.3">
      <c r="C679" t="s">
        <v>40</v>
      </c>
      <c r="D679" t="s">
        <v>998</v>
      </c>
      <c r="E679">
        <v>3.3330000000000002</v>
      </c>
    </row>
    <row r="680" spans="3:5" x14ac:dyDescent="0.3">
      <c r="C680" t="s">
        <v>40</v>
      </c>
      <c r="D680" t="s">
        <v>928</v>
      </c>
      <c r="E680">
        <v>15.135</v>
      </c>
    </row>
    <row r="681" spans="3:5" x14ac:dyDescent="0.3">
      <c r="C681" t="s">
        <v>40</v>
      </c>
      <c r="D681" t="s">
        <v>243</v>
      </c>
      <c r="E681">
        <v>44.878500000000003</v>
      </c>
    </row>
    <row r="682" spans="3:5" x14ac:dyDescent="0.3">
      <c r="C682" t="s">
        <v>40</v>
      </c>
      <c r="D682" t="s">
        <v>753</v>
      </c>
      <c r="E682">
        <v>5.2439999999999998</v>
      </c>
    </row>
    <row r="683" spans="3:5" x14ac:dyDescent="0.3">
      <c r="C683" t="s">
        <v>40</v>
      </c>
      <c r="D683" t="s">
        <v>963</v>
      </c>
      <c r="E683">
        <v>2.5310000000000001</v>
      </c>
    </row>
    <row r="684" spans="3:5" x14ac:dyDescent="0.3">
      <c r="C684" t="s">
        <v>40</v>
      </c>
      <c r="D684" t="s">
        <v>731</v>
      </c>
      <c r="E684">
        <v>12.438000000000001</v>
      </c>
    </row>
    <row r="685" spans="3:5" x14ac:dyDescent="0.3">
      <c r="C685" t="s">
        <v>40</v>
      </c>
      <c r="D685" t="s">
        <v>562</v>
      </c>
      <c r="E685">
        <v>27.18</v>
      </c>
    </row>
    <row r="686" spans="3:5" x14ac:dyDescent="0.3">
      <c r="C686" t="s">
        <v>40</v>
      </c>
      <c r="D686" t="s">
        <v>639</v>
      </c>
      <c r="E686">
        <v>6.35</v>
      </c>
    </row>
    <row r="687" spans="3:5" x14ac:dyDescent="0.3">
      <c r="C687" t="s">
        <v>40</v>
      </c>
      <c r="D687" t="s">
        <v>437</v>
      </c>
      <c r="E687">
        <v>9.9375</v>
      </c>
    </row>
    <row r="688" spans="3:5" x14ac:dyDescent="0.3">
      <c r="C688" t="s">
        <v>40</v>
      </c>
      <c r="D688" t="s">
        <v>838</v>
      </c>
      <c r="E688">
        <v>34.015500000000003</v>
      </c>
    </row>
    <row r="689" spans="3:5" x14ac:dyDescent="0.3">
      <c r="C689" t="s">
        <v>40</v>
      </c>
      <c r="D689" t="s">
        <v>740</v>
      </c>
      <c r="E689">
        <v>8.6</v>
      </c>
    </row>
    <row r="690" spans="3:5" x14ac:dyDescent="0.3">
      <c r="C690" t="s">
        <v>40</v>
      </c>
      <c r="D690" t="s">
        <v>604</v>
      </c>
      <c r="E690">
        <v>20.51</v>
      </c>
    </row>
    <row r="691" spans="3:5" x14ac:dyDescent="0.3">
      <c r="C691" t="s">
        <v>40</v>
      </c>
      <c r="D691" t="s">
        <v>260</v>
      </c>
      <c r="E691">
        <v>31.2165</v>
      </c>
    </row>
    <row r="692" spans="3:5" x14ac:dyDescent="0.3">
      <c r="C692" t="s">
        <v>40</v>
      </c>
      <c r="D692" t="s">
        <v>468</v>
      </c>
      <c r="E692">
        <v>2.3719999999999999</v>
      </c>
    </row>
    <row r="693" spans="3:5" x14ac:dyDescent="0.3">
      <c r="C693" t="s">
        <v>40</v>
      </c>
      <c r="D693" t="s">
        <v>578</v>
      </c>
      <c r="E693">
        <v>3.56</v>
      </c>
    </row>
    <row r="694" spans="3:5" x14ac:dyDescent="0.3">
      <c r="C694" t="s">
        <v>40</v>
      </c>
      <c r="D694" t="s">
        <v>794</v>
      </c>
      <c r="E694">
        <v>38.6</v>
      </c>
    </row>
    <row r="695" spans="3:5" x14ac:dyDescent="0.3">
      <c r="C695" t="s">
        <v>40</v>
      </c>
      <c r="D695" t="s">
        <v>410</v>
      </c>
      <c r="E695">
        <v>15.920999999999999</v>
      </c>
    </row>
    <row r="696" spans="3:5" x14ac:dyDescent="0.3">
      <c r="C696" t="s">
        <v>40</v>
      </c>
      <c r="D696" t="s">
        <v>284</v>
      </c>
      <c r="E696">
        <v>20.947500000000002</v>
      </c>
    </row>
    <row r="697" spans="3:5" x14ac:dyDescent="0.3">
      <c r="C697" t="s">
        <v>40</v>
      </c>
      <c r="D697" t="s">
        <v>115</v>
      </c>
      <c r="E697">
        <v>14.502000000000001</v>
      </c>
    </row>
    <row r="698" spans="3:5" x14ac:dyDescent="0.3">
      <c r="C698" t="s">
        <v>40</v>
      </c>
      <c r="D698" t="s">
        <v>452</v>
      </c>
      <c r="E698">
        <v>5.7220000000000004</v>
      </c>
    </row>
    <row r="699" spans="3:5" x14ac:dyDescent="0.3">
      <c r="C699" t="s">
        <v>40</v>
      </c>
      <c r="D699" t="s">
        <v>941</v>
      </c>
      <c r="E699">
        <v>20.72</v>
      </c>
    </row>
    <row r="700" spans="3:5" x14ac:dyDescent="0.3">
      <c r="C700" t="s">
        <v>40</v>
      </c>
      <c r="D700" t="s">
        <v>657</v>
      </c>
      <c r="E700">
        <v>41.625</v>
      </c>
    </row>
    <row r="701" spans="3:5" x14ac:dyDescent="0.3">
      <c r="C701" t="s">
        <v>40</v>
      </c>
      <c r="D701" t="s">
        <v>98</v>
      </c>
      <c r="E701">
        <v>15.148</v>
      </c>
    </row>
    <row r="702" spans="3:5" x14ac:dyDescent="0.3">
      <c r="C702" t="s">
        <v>40</v>
      </c>
      <c r="D702" t="s">
        <v>566</v>
      </c>
      <c r="E702">
        <v>11.475</v>
      </c>
    </row>
    <row r="703" spans="3:5" x14ac:dyDescent="0.3">
      <c r="C703" t="s">
        <v>40</v>
      </c>
      <c r="D703" t="s">
        <v>541</v>
      </c>
      <c r="E703">
        <v>25.215</v>
      </c>
    </row>
    <row r="704" spans="3:5" x14ac:dyDescent="0.3">
      <c r="C704" t="s">
        <v>40</v>
      </c>
      <c r="D704" t="s">
        <v>280</v>
      </c>
      <c r="E704">
        <v>12.21</v>
      </c>
    </row>
    <row r="705" spans="3:5" x14ac:dyDescent="0.3">
      <c r="C705" t="s">
        <v>40</v>
      </c>
      <c r="D705" t="s">
        <v>887</v>
      </c>
      <c r="E705">
        <v>26.395</v>
      </c>
    </row>
    <row r="706" spans="3:5" x14ac:dyDescent="0.3">
      <c r="C706" t="s">
        <v>40</v>
      </c>
      <c r="D706" t="s">
        <v>416</v>
      </c>
      <c r="E706">
        <v>24.922499999999999</v>
      </c>
    </row>
    <row r="707" spans="3:5" x14ac:dyDescent="0.3">
      <c r="C707" t="s">
        <v>40</v>
      </c>
      <c r="D707" t="s">
        <v>364</v>
      </c>
      <c r="E707">
        <v>9.9090000000000007</v>
      </c>
    </row>
    <row r="708" spans="3:5" x14ac:dyDescent="0.3">
      <c r="C708" t="s">
        <v>40</v>
      </c>
      <c r="D708" t="s">
        <v>852</v>
      </c>
      <c r="E708">
        <v>19.231999999999999</v>
      </c>
    </row>
    <row r="709" spans="3:5" x14ac:dyDescent="0.3">
      <c r="C709" t="s">
        <v>40</v>
      </c>
      <c r="D709" t="s">
        <v>64</v>
      </c>
      <c r="E709">
        <v>23.532499999999999</v>
      </c>
    </row>
    <row r="710" spans="3:5" x14ac:dyDescent="0.3">
      <c r="C710" t="s">
        <v>40</v>
      </c>
      <c r="D710" t="s">
        <v>376</v>
      </c>
      <c r="E710">
        <v>26.914999999999999</v>
      </c>
    </row>
    <row r="711" spans="3:5" x14ac:dyDescent="0.3">
      <c r="C711" t="s">
        <v>40</v>
      </c>
      <c r="D711" t="s">
        <v>811</v>
      </c>
      <c r="E711">
        <v>4.6689999999999996</v>
      </c>
    </row>
    <row r="712" spans="3:5" x14ac:dyDescent="0.3">
      <c r="C712" t="s">
        <v>40</v>
      </c>
      <c r="D712" t="s">
        <v>237</v>
      </c>
      <c r="E712">
        <v>12.95</v>
      </c>
    </row>
    <row r="713" spans="3:5" x14ac:dyDescent="0.3">
      <c r="C713" t="s">
        <v>40</v>
      </c>
      <c r="D713" t="s">
        <v>1009</v>
      </c>
      <c r="E713">
        <v>4.992</v>
      </c>
    </row>
    <row r="714" spans="3:5" x14ac:dyDescent="0.3">
      <c r="C714" t="s">
        <v>40</v>
      </c>
      <c r="D714" t="s">
        <v>389</v>
      </c>
      <c r="E714">
        <v>17.827999999999999</v>
      </c>
    </row>
    <row r="715" spans="3:5" x14ac:dyDescent="0.3">
      <c r="C715" t="s">
        <v>40</v>
      </c>
      <c r="D715" t="s">
        <v>484</v>
      </c>
      <c r="E715">
        <v>22.413</v>
      </c>
    </row>
    <row r="716" spans="3:5" x14ac:dyDescent="0.3">
      <c r="C716" t="s">
        <v>40</v>
      </c>
      <c r="D716" t="s">
        <v>248</v>
      </c>
      <c r="E716">
        <v>10.3635</v>
      </c>
    </row>
    <row r="717" spans="3:5" x14ac:dyDescent="0.3">
      <c r="C717" t="s">
        <v>40</v>
      </c>
      <c r="D717" t="s">
        <v>889</v>
      </c>
      <c r="E717">
        <v>16.429500000000001</v>
      </c>
    </row>
    <row r="718" spans="3:5" x14ac:dyDescent="0.3">
      <c r="C718" t="s">
        <v>40</v>
      </c>
      <c r="D718" t="s">
        <v>219</v>
      </c>
      <c r="E718">
        <v>2.7120000000000002</v>
      </c>
    </row>
    <row r="719" spans="3:5" x14ac:dyDescent="0.3">
      <c r="C719" t="s">
        <v>23</v>
      </c>
      <c r="D719" t="s">
        <v>901</v>
      </c>
      <c r="E719">
        <v>6.282</v>
      </c>
    </row>
    <row r="720" spans="3:5" x14ac:dyDescent="0.3">
      <c r="C720" t="s">
        <v>23</v>
      </c>
      <c r="D720" t="s">
        <v>812</v>
      </c>
      <c r="E720">
        <v>6.3125</v>
      </c>
    </row>
    <row r="721" spans="3:5" x14ac:dyDescent="0.3">
      <c r="C721" t="s">
        <v>23</v>
      </c>
      <c r="D721" t="s">
        <v>810</v>
      </c>
      <c r="E721">
        <v>22.858499999999999</v>
      </c>
    </row>
    <row r="722" spans="3:5" x14ac:dyDescent="0.3">
      <c r="C722" t="s">
        <v>23</v>
      </c>
      <c r="D722" t="s">
        <v>434</v>
      </c>
      <c r="E722">
        <v>11.829000000000001</v>
      </c>
    </row>
    <row r="723" spans="3:5" x14ac:dyDescent="0.3">
      <c r="C723" t="s">
        <v>23</v>
      </c>
      <c r="D723" t="s">
        <v>915</v>
      </c>
      <c r="E723">
        <v>4.0720000000000001</v>
      </c>
    </row>
    <row r="724" spans="3:5" x14ac:dyDescent="0.3">
      <c r="C724" t="s">
        <v>23</v>
      </c>
      <c r="D724" t="s">
        <v>939</v>
      </c>
      <c r="E724">
        <v>15.676</v>
      </c>
    </row>
    <row r="725" spans="3:5" x14ac:dyDescent="0.3">
      <c r="C725" t="s">
        <v>23</v>
      </c>
      <c r="D725" t="s">
        <v>93</v>
      </c>
      <c r="E725">
        <v>9.1829999999999998</v>
      </c>
    </row>
    <row r="726" spans="3:5" x14ac:dyDescent="0.3">
      <c r="C726" t="s">
        <v>23</v>
      </c>
      <c r="D726" t="s">
        <v>400</v>
      </c>
      <c r="E726">
        <v>23.094000000000001</v>
      </c>
    </row>
    <row r="727" spans="3:5" x14ac:dyDescent="0.3">
      <c r="C727" t="s">
        <v>23</v>
      </c>
      <c r="D727" t="s">
        <v>631</v>
      </c>
      <c r="E727">
        <v>20.997</v>
      </c>
    </row>
    <row r="728" spans="3:5" x14ac:dyDescent="0.3">
      <c r="C728" t="s">
        <v>23</v>
      </c>
      <c r="D728" t="s">
        <v>214</v>
      </c>
      <c r="E728">
        <v>22.491</v>
      </c>
    </row>
    <row r="729" spans="3:5" x14ac:dyDescent="0.3">
      <c r="C729" t="s">
        <v>23</v>
      </c>
      <c r="D729" t="s">
        <v>677</v>
      </c>
      <c r="E729">
        <v>29.007999999999999</v>
      </c>
    </row>
    <row r="730" spans="3:5" x14ac:dyDescent="0.3">
      <c r="C730" t="s">
        <v>23</v>
      </c>
      <c r="D730" t="s">
        <v>557</v>
      </c>
      <c r="E730">
        <v>6.2869999999999999</v>
      </c>
    </row>
    <row r="731" spans="3:5" x14ac:dyDescent="0.3">
      <c r="C731" t="s">
        <v>23</v>
      </c>
      <c r="D731" t="s">
        <v>771</v>
      </c>
      <c r="E731">
        <v>29.38</v>
      </c>
    </row>
    <row r="732" spans="3:5" x14ac:dyDescent="0.3">
      <c r="C732" t="s">
        <v>23</v>
      </c>
      <c r="D732" t="s">
        <v>922</v>
      </c>
      <c r="E732">
        <v>4.8760000000000003</v>
      </c>
    </row>
    <row r="733" spans="3:5" x14ac:dyDescent="0.3">
      <c r="C733" t="s">
        <v>23</v>
      </c>
      <c r="D733" t="s">
        <v>211</v>
      </c>
      <c r="E733">
        <v>7.8784999999999998</v>
      </c>
    </row>
    <row r="734" spans="3:5" x14ac:dyDescent="0.3">
      <c r="C734" t="s">
        <v>23</v>
      </c>
      <c r="D734" t="s">
        <v>276</v>
      </c>
      <c r="E734">
        <v>9.32</v>
      </c>
    </row>
    <row r="735" spans="3:5" x14ac:dyDescent="0.3">
      <c r="C735" t="s">
        <v>23</v>
      </c>
      <c r="D735" t="s">
        <v>1017</v>
      </c>
      <c r="E735">
        <v>34.985999999999997</v>
      </c>
    </row>
    <row r="736" spans="3:5" x14ac:dyDescent="0.3">
      <c r="C736" t="s">
        <v>23</v>
      </c>
      <c r="D736" t="s">
        <v>527</v>
      </c>
      <c r="E736">
        <v>6.06</v>
      </c>
    </row>
    <row r="737" spans="3:5" x14ac:dyDescent="0.3">
      <c r="C737" t="s">
        <v>23</v>
      </c>
      <c r="D737" t="s">
        <v>759</v>
      </c>
      <c r="E737">
        <v>11.4</v>
      </c>
    </row>
    <row r="738" spans="3:5" x14ac:dyDescent="0.3">
      <c r="C738" t="s">
        <v>23</v>
      </c>
      <c r="D738" t="s">
        <v>945</v>
      </c>
      <c r="E738">
        <v>11.226000000000001</v>
      </c>
    </row>
    <row r="739" spans="3:5" x14ac:dyDescent="0.3">
      <c r="C739" t="s">
        <v>23</v>
      </c>
      <c r="D739" t="s">
        <v>417</v>
      </c>
      <c r="E739">
        <v>14.978</v>
      </c>
    </row>
    <row r="740" spans="3:5" x14ac:dyDescent="0.3">
      <c r="C740" t="s">
        <v>23</v>
      </c>
      <c r="D740" t="s">
        <v>909</v>
      </c>
      <c r="E740">
        <v>26.103999999999999</v>
      </c>
    </row>
    <row r="741" spans="3:5" x14ac:dyDescent="0.3">
      <c r="C741" t="s">
        <v>23</v>
      </c>
      <c r="D741" t="s">
        <v>675</v>
      </c>
      <c r="E741">
        <v>35.42</v>
      </c>
    </row>
    <row r="742" spans="3:5" x14ac:dyDescent="0.3">
      <c r="C742" t="s">
        <v>23</v>
      </c>
      <c r="D742" t="s">
        <v>741</v>
      </c>
      <c r="E742">
        <v>3.4489999999999998</v>
      </c>
    </row>
    <row r="743" spans="3:5" x14ac:dyDescent="0.3">
      <c r="C743" t="s">
        <v>23</v>
      </c>
      <c r="D743" t="s">
        <v>134</v>
      </c>
      <c r="E743">
        <v>2.4355000000000002</v>
      </c>
    </row>
    <row r="744" spans="3:5" x14ac:dyDescent="0.3">
      <c r="C744" t="s">
        <v>23</v>
      </c>
      <c r="D744" t="s">
        <v>722</v>
      </c>
      <c r="E744">
        <v>7.2880000000000003</v>
      </c>
    </row>
    <row r="745" spans="3:5" x14ac:dyDescent="0.3">
      <c r="C745" t="s">
        <v>23</v>
      </c>
      <c r="D745" t="s">
        <v>349</v>
      </c>
      <c r="E745">
        <v>9.9369999999999994</v>
      </c>
    </row>
    <row r="746" spans="3:5" x14ac:dyDescent="0.3">
      <c r="C746" t="s">
        <v>23</v>
      </c>
      <c r="D746" t="s">
        <v>899</v>
      </c>
      <c r="E746">
        <v>5.0715000000000003</v>
      </c>
    </row>
    <row r="747" spans="3:5" x14ac:dyDescent="0.3">
      <c r="C747" t="s">
        <v>23</v>
      </c>
      <c r="D747" t="s">
        <v>345</v>
      </c>
      <c r="E747">
        <v>6.9329999999999998</v>
      </c>
    </row>
    <row r="748" spans="3:5" x14ac:dyDescent="0.3">
      <c r="C748" t="s">
        <v>23</v>
      </c>
      <c r="D748" t="s">
        <v>746</v>
      </c>
      <c r="E748">
        <v>34.933500000000002</v>
      </c>
    </row>
    <row r="749" spans="3:5" x14ac:dyDescent="0.3">
      <c r="C749" t="s">
        <v>23</v>
      </c>
      <c r="D749" t="s">
        <v>68</v>
      </c>
      <c r="E749">
        <v>19.884</v>
      </c>
    </row>
    <row r="750" spans="3:5" x14ac:dyDescent="0.3">
      <c r="C750" t="s">
        <v>23</v>
      </c>
      <c r="D750" t="s">
        <v>451</v>
      </c>
      <c r="E750">
        <v>4.0754999999999999</v>
      </c>
    </row>
    <row r="751" spans="3:5" x14ac:dyDescent="0.3">
      <c r="C751" t="s">
        <v>23</v>
      </c>
      <c r="D751" t="s">
        <v>161</v>
      </c>
      <c r="E751">
        <v>14.278499999999999</v>
      </c>
    </row>
    <row r="752" spans="3:5" x14ac:dyDescent="0.3">
      <c r="C752" t="s">
        <v>23</v>
      </c>
      <c r="D752" t="s">
        <v>1018</v>
      </c>
      <c r="E752">
        <v>33.729500000000002</v>
      </c>
    </row>
    <row r="753" spans="3:5" x14ac:dyDescent="0.3">
      <c r="C753" t="s">
        <v>23</v>
      </c>
      <c r="D753" t="s">
        <v>843</v>
      </c>
      <c r="E753">
        <v>31.09</v>
      </c>
    </row>
    <row r="754" spans="3:5" x14ac:dyDescent="0.3">
      <c r="C754" t="s">
        <v>23</v>
      </c>
      <c r="D754" t="s">
        <v>135</v>
      </c>
      <c r="E754">
        <v>35.347499999999997</v>
      </c>
    </row>
    <row r="755" spans="3:5" x14ac:dyDescent="0.3">
      <c r="C755" t="s">
        <v>23</v>
      </c>
      <c r="D755" t="s">
        <v>477</v>
      </c>
      <c r="E755">
        <v>0.63900000000000001</v>
      </c>
    </row>
    <row r="756" spans="3:5" x14ac:dyDescent="0.3">
      <c r="C756" t="s">
        <v>23</v>
      </c>
      <c r="D756" t="s">
        <v>727</v>
      </c>
      <c r="E756">
        <v>25.683</v>
      </c>
    </row>
    <row r="757" spans="3:5" x14ac:dyDescent="0.3">
      <c r="C757" t="s">
        <v>23</v>
      </c>
      <c r="D757" t="s">
        <v>808</v>
      </c>
      <c r="E757">
        <v>6.5650000000000004</v>
      </c>
    </row>
    <row r="758" spans="3:5" x14ac:dyDescent="0.3">
      <c r="C758" t="s">
        <v>23</v>
      </c>
      <c r="D758" t="s">
        <v>806</v>
      </c>
      <c r="E758">
        <v>23.796500000000002</v>
      </c>
    </row>
    <row r="759" spans="3:5" x14ac:dyDescent="0.3">
      <c r="C759" t="s">
        <v>23</v>
      </c>
      <c r="D759" t="s">
        <v>145</v>
      </c>
      <c r="E759">
        <v>14.7315</v>
      </c>
    </row>
    <row r="760" spans="3:5" x14ac:dyDescent="0.3">
      <c r="C760" t="s">
        <v>23</v>
      </c>
      <c r="D760" t="s">
        <v>762</v>
      </c>
      <c r="E760">
        <v>19.452000000000002</v>
      </c>
    </row>
    <row r="761" spans="3:5" x14ac:dyDescent="0.3">
      <c r="C761" t="s">
        <v>23</v>
      </c>
      <c r="D761" t="s">
        <v>329</v>
      </c>
      <c r="E761">
        <v>12.98</v>
      </c>
    </row>
    <row r="762" spans="3:5" x14ac:dyDescent="0.3">
      <c r="C762" t="s">
        <v>23</v>
      </c>
      <c r="D762" t="s">
        <v>270</v>
      </c>
      <c r="E762">
        <v>4.3525</v>
      </c>
    </row>
    <row r="763" spans="3:5" x14ac:dyDescent="0.3">
      <c r="C763" t="s">
        <v>23</v>
      </c>
      <c r="D763" t="s">
        <v>187</v>
      </c>
      <c r="E763">
        <v>4.944</v>
      </c>
    </row>
    <row r="764" spans="3:5" x14ac:dyDescent="0.3">
      <c r="C764" t="s">
        <v>23</v>
      </c>
      <c r="D764" t="s">
        <v>634</v>
      </c>
      <c r="E764">
        <v>4.1539999999999999</v>
      </c>
    </row>
    <row r="765" spans="3:5" x14ac:dyDescent="0.3">
      <c r="C765" t="s">
        <v>23</v>
      </c>
      <c r="D765" t="s">
        <v>125</v>
      </c>
      <c r="E765">
        <v>22.43</v>
      </c>
    </row>
    <row r="766" spans="3:5" x14ac:dyDescent="0.3">
      <c r="C766" t="s">
        <v>23</v>
      </c>
      <c r="D766" t="s">
        <v>149</v>
      </c>
      <c r="E766">
        <v>4.0529999999999999</v>
      </c>
    </row>
    <row r="767" spans="3:5" x14ac:dyDescent="0.3">
      <c r="C767" t="s">
        <v>23</v>
      </c>
      <c r="D767" t="s">
        <v>22</v>
      </c>
      <c r="E767">
        <v>3.82</v>
      </c>
    </row>
    <row r="768" spans="3:5" x14ac:dyDescent="0.3">
      <c r="C768" t="s">
        <v>23</v>
      </c>
      <c r="D768" t="s">
        <v>321</v>
      </c>
      <c r="E768">
        <v>10.6875</v>
      </c>
    </row>
    <row r="769" spans="3:5" x14ac:dyDescent="0.3">
      <c r="C769" t="s">
        <v>23</v>
      </c>
      <c r="D769" t="s">
        <v>348</v>
      </c>
      <c r="E769">
        <v>39.064999999999998</v>
      </c>
    </row>
    <row r="770" spans="3:5" x14ac:dyDescent="0.3">
      <c r="C770" t="s">
        <v>23</v>
      </c>
      <c r="D770" t="s">
        <v>77</v>
      </c>
      <c r="E770">
        <v>39.479999999999997</v>
      </c>
    </row>
    <row r="771" spans="3:5" x14ac:dyDescent="0.3">
      <c r="C771" t="s">
        <v>23</v>
      </c>
      <c r="D771" t="s">
        <v>69</v>
      </c>
      <c r="E771">
        <v>3.4060000000000001</v>
      </c>
    </row>
    <row r="772" spans="3:5" x14ac:dyDescent="0.3">
      <c r="C772" t="s">
        <v>23</v>
      </c>
      <c r="D772" t="s">
        <v>503</v>
      </c>
      <c r="E772">
        <v>4.9420000000000002</v>
      </c>
    </row>
    <row r="773" spans="3:5" x14ac:dyDescent="0.3">
      <c r="C773" t="s">
        <v>23</v>
      </c>
      <c r="D773" t="s">
        <v>1029</v>
      </c>
      <c r="E773">
        <v>2.0175000000000001</v>
      </c>
    </row>
    <row r="774" spans="3:5" x14ac:dyDescent="0.3">
      <c r="C774" t="s">
        <v>23</v>
      </c>
      <c r="D774" t="s">
        <v>200</v>
      </c>
      <c r="E774">
        <v>47.79</v>
      </c>
    </row>
    <row r="775" spans="3:5" x14ac:dyDescent="0.3">
      <c r="C775" t="s">
        <v>23</v>
      </c>
      <c r="D775" t="s">
        <v>969</v>
      </c>
      <c r="E775">
        <v>12.858000000000001</v>
      </c>
    </row>
    <row r="776" spans="3:5" x14ac:dyDescent="0.3">
      <c r="C776" t="s">
        <v>23</v>
      </c>
      <c r="D776" t="s">
        <v>480</v>
      </c>
      <c r="E776">
        <v>13.83</v>
      </c>
    </row>
    <row r="777" spans="3:5" x14ac:dyDescent="0.3">
      <c r="C777" t="s">
        <v>23</v>
      </c>
      <c r="D777" t="s">
        <v>567</v>
      </c>
      <c r="E777">
        <v>7.3395000000000001</v>
      </c>
    </row>
    <row r="778" spans="3:5" x14ac:dyDescent="0.3">
      <c r="C778" t="s">
        <v>23</v>
      </c>
      <c r="D778" t="s">
        <v>436</v>
      </c>
      <c r="E778">
        <v>0.69899999999999995</v>
      </c>
    </row>
    <row r="779" spans="3:5" x14ac:dyDescent="0.3">
      <c r="C779" t="s">
        <v>23</v>
      </c>
      <c r="D779" t="s">
        <v>148</v>
      </c>
      <c r="E779">
        <v>36.355499999999999</v>
      </c>
    </row>
    <row r="780" spans="3:5" x14ac:dyDescent="0.3">
      <c r="C780" t="s">
        <v>23</v>
      </c>
      <c r="D780" t="s">
        <v>577</v>
      </c>
      <c r="E780">
        <v>5.6310000000000002</v>
      </c>
    </row>
    <row r="781" spans="3:5" x14ac:dyDescent="0.3">
      <c r="C781" t="s">
        <v>23</v>
      </c>
      <c r="D781" t="s">
        <v>515</v>
      </c>
      <c r="E781">
        <v>16.399999999999999</v>
      </c>
    </row>
    <row r="782" spans="3:5" x14ac:dyDescent="0.3">
      <c r="C782" t="s">
        <v>23</v>
      </c>
      <c r="D782" t="s">
        <v>954</v>
      </c>
      <c r="E782">
        <v>16.105499999999999</v>
      </c>
    </row>
    <row r="783" spans="3:5" x14ac:dyDescent="0.3">
      <c r="C783" t="s">
        <v>23</v>
      </c>
      <c r="D783" t="s">
        <v>690</v>
      </c>
      <c r="E783">
        <v>4.9844999999999997</v>
      </c>
    </row>
    <row r="784" spans="3:5" x14ac:dyDescent="0.3">
      <c r="C784" t="s">
        <v>23</v>
      </c>
      <c r="D784" t="s">
        <v>994</v>
      </c>
      <c r="E784">
        <v>4.5990000000000002</v>
      </c>
    </row>
    <row r="785" spans="3:5" x14ac:dyDescent="0.3">
      <c r="C785" t="s">
        <v>23</v>
      </c>
      <c r="D785" t="s">
        <v>470</v>
      </c>
      <c r="E785">
        <v>16.585999999999999</v>
      </c>
    </row>
    <row r="786" spans="3:5" x14ac:dyDescent="0.3">
      <c r="C786" t="s">
        <v>23</v>
      </c>
      <c r="D786" t="s">
        <v>632</v>
      </c>
      <c r="E786">
        <v>9.2125000000000004</v>
      </c>
    </row>
    <row r="787" spans="3:5" x14ac:dyDescent="0.3">
      <c r="C787" t="s">
        <v>23</v>
      </c>
      <c r="D787" t="s">
        <v>110</v>
      </c>
      <c r="E787">
        <v>22.068000000000001</v>
      </c>
    </row>
    <row r="788" spans="3:5" x14ac:dyDescent="0.3">
      <c r="C788" t="s">
        <v>23</v>
      </c>
      <c r="D788" t="s">
        <v>241</v>
      </c>
      <c r="E788">
        <v>14.265000000000001</v>
      </c>
    </row>
    <row r="789" spans="3:5" x14ac:dyDescent="0.3">
      <c r="C789" t="s">
        <v>23</v>
      </c>
      <c r="D789" t="s">
        <v>725</v>
      </c>
      <c r="E789">
        <v>19.263999999999999</v>
      </c>
    </row>
    <row r="790" spans="3:5" x14ac:dyDescent="0.3">
      <c r="C790" t="s">
        <v>23</v>
      </c>
      <c r="D790" t="s">
        <v>454</v>
      </c>
      <c r="E790">
        <v>5.79</v>
      </c>
    </row>
    <row r="791" spans="3:5" x14ac:dyDescent="0.3">
      <c r="C791" t="s">
        <v>23</v>
      </c>
      <c r="D791" t="s">
        <v>1022</v>
      </c>
      <c r="E791">
        <v>41.17</v>
      </c>
    </row>
    <row r="792" spans="3:5" x14ac:dyDescent="0.3">
      <c r="C792" t="s">
        <v>23</v>
      </c>
      <c r="D792" t="s">
        <v>747</v>
      </c>
      <c r="E792">
        <v>6.2324999999999999</v>
      </c>
    </row>
    <row r="793" spans="3:5" x14ac:dyDescent="0.3">
      <c r="C793" t="s">
        <v>23</v>
      </c>
      <c r="D793" t="s">
        <v>873</v>
      </c>
      <c r="E793">
        <v>8.766</v>
      </c>
    </row>
    <row r="794" spans="3:5" x14ac:dyDescent="0.3">
      <c r="C794" t="s">
        <v>23</v>
      </c>
      <c r="D794" t="s">
        <v>456</v>
      </c>
      <c r="E794">
        <v>48.604999999999997</v>
      </c>
    </row>
    <row r="795" spans="3:5" x14ac:dyDescent="0.3">
      <c r="C795" t="s">
        <v>23</v>
      </c>
      <c r="D795" t="s">
        <v>398</v>
      </c>
      <c r="E795">
        <v>8.2479999999999993</v>
      </c>
    </row>
    <row r="796" spans="3:5" x14ac:dyDescent="0.3">
      <c r="C796" t="s">
        <v>23</v>
      </c>
      <c r="D796" t="s">
        <v>678</v>
      </c>
      <c r="E796">
        <v>3.0125000000000002</v>
      </c>
    </row>
    <row r="797" spans="3:5" x14ac:dyDescent="0.3">
      <c r="C797" t="s">
        <v>23</v>
      </c>
      <c r="D797" t="s">
        <v>645</v>
      </c>
      <c r="E797">
        <v>44.536499999999997</v>
      </c>
    </row>
    <row r="798" spans="3:5" x14ac:dyDescent="0.3">
      <c r="C798" t="s">
        <v>23</v>
      </c>
      <c r="D798" t="s">
        <v>257</v>
      </c>
      <c r="E798">
        <v>0.627</v>
      </c>
    </row>
    <row r="799" spans="3:5" x14ac:dyDescent="0.3">
      <c r="C799" t="s">
        <v>23</v>
      </c>
      <c r="D799" t="s">
        <v>175</v>
      </c>
      <c r="E799">
        <v>45.25</v>
      </c>
    </row>
    <row r="800" spans="3:5" x14ac:dyDescent="0.3">
      <c r="C800" t="s">
        <v>23</v>
      </c>
      <c r="D800" t="s">
        <v>591</v>
      </c>
      <c r="E800">
        <v>49.26</v>
      </c>
    </row>
    <row r="801" spans="3:5" x14ac:dyDescent="0.3">
      <c r="C801" t="s">
        <v>23</v>
      </c>
      <c r="D801" t="s">
        <v>647</v>
      </c>
      <c r="E801">
        <v>4.0465</v>
      </c>
    </row>
    <row r="802" spans="3:5" x14ac:dyDescent="0.3">
      <c r="C802" t="s">
        <v>23</v>
      </c>
      <c r="D802" t="s">
        <v>94</v>
      </c>
      <c r="E802">
        <v>3.7109999999999999</v>
      </c>
    </row>
    <row r="803" spans="3:5" x14ac:dyDescent="0.3">
      <c r="C803" t="s">
        <v>23</v>
      </c>
      <c r="D803" t="s">
        <v>226</v>
      </c>
      <c r="E803">
        <v>39.51</v>
      </c>
    </row>
    <row r="804" spans="3:5" x14ac:dyDescent="0.3">
      <c r="C804" t="s">
        <v>23</v>
      </c>
      <c r="D804" t="s">
        <v>788</v>
      </c>
      <c r="E804">
        <v>12.730499999999999</v>
      </c>
    </row>
    <row r="805" spans="3:5" x14ac:dyDescent="0.3">
      <c r="C805" t="s">
        <v>23</v>
      </c>
      <c r="D805" t="s">
        <v>54</v>
      </c>
      <c r="E805">
        <v>21.51</v>
      </c>
    </row>
    <row r="806" spans="3:5" x14ac:dyDescent="0.3">
      <c r="C806" t="s">
        <v>23</v>
      </c>
      <c r="D806" t="s">
        <v>624</v>
      </c>
      <c r="E806">
        <v>13.959</v>
      </c>
    </row>
    <row r="807" spans="3:5" x14ac:dyDescent="0.3">
      <c r="C807" t="s">
        <v>23</v>
      </c>
      <c r="D807" t="s">
        <v>783</v>
      </c>
      <c r="E807">
        <v>28.430499999999999</v>
      </c>
    </row>
    <row r="808" spans="3:5" x14ac:dyDescent="0.3">
      <c r="C808" t="s">
        <v>23</v>
      </c>
      <c r="D808" t="s">
        <v>37</v>
      </c>
      <c r="E808">
        <v>36.78</v>
      </c>
    </row>
    <row r="809" spans="3:5" x14ac:dyDescent="0.3">
      <c r="C809" t="s">
        <v>23</v>
      </c>
      <c r="D809" t="s">
        <v>671</v>
      </c>
      <c r="E809">
        <v>2.31</v>
      </c>
    </row>
    <row r="810" spans="3:5" x14ac:dyDescent="0.3">
      <c r="C810" t="s">
        <v>23</v>
      </c>
      <c r="D810" t="s">
        <v>497</v>
      </c>
      <c r="E810">
        <v>1.131</v>
      </c>
    </row>
    <row r="811" spans="3:5" x14ac:dyDescent="0.3">
      <c r="C811" t="s">
        <v>23</v>
      </c>
      <c r="D811" t="s">
        <v>388</v>
      </c>
      <c r="E811">
        <v>1.512</v>
      </c>
    </row>
    <row r="812" spans="3:5" x14ac:dyDescent="0.3">
      <c r="C812" t="s">
        <v>23</v>
      </c>
      <c r="D812" t="s">
        <v>835</v>
      </c>
      <c r="E812">
        <v>12.08</v>
      </c>
    </row>
    <row r="813" spans="3:5" x14ac:dyDescent="0.3">
      <c r="C813" t="s">
        <v>23</v>
      </c>
      <c r="D813" t="s">
        <v>492</v>
      </c>
      <c r="E813">
        <v>23.285</v>
      </c>
    </row>
    <row r="814" spans="3:5" x14ac:dyDescent="0.3">
      <c r="C814" t="s">
        <v>23</v>
      </c>
      <c r="D814" t="s">
        <v>496</v>
      </c>
      <c r="E814">
        <v>14.79</v>
      </c>
    </row>
    <row r="815" spans="3:5" x14ac:dyDescent="0.3">
      <c r="C815" t="s">
        <v>23</v>
      </c>
      <c r="D815" t="s">
        <v>84</v>
      </c>
      <c r="E815">
        <v>31.99</v>
      </c>
    </row>
    <row r="816" spans="3:5" x14ac:dyDescent="0.3">
      <c r="C816" t="s">
        <v>23</v>
      </c>
      <c r="D816" t="s">
        <v>72</v>
      </c>
      <c r="E816">
        <v>21.968</v>
      </c>
    </row>
    <row r="817" spans="3:5" x14ac:dyDescent="0.3">
      <c r="C817" t="s">
        <v>23</v>
      </c>
      <c r="D817" t="s">
        <v>157</v>
      </c>
      <c r="E817">
        <v>25.564</v>
      </c>
    </row>
    <row r="818" spans="3:5" x14ac:dyDescent="0.3">
      <c r="C818" t="s">
        <v>23</v>
      </c>
      <c r="D818" t="s">
        <v>176</v>
      </c>
      <c r="E818">
        <v>34.299999999999997</v>
      </c>
    </row>
    <row r="819" spans="3:5" x14ac:dyDescent="0.3">
      <c r="C819" t="s">
        <v>23</v>
      </c>
      <c r="D819" t="s">
        <v>616</v>
      </c>
      <c r="E819">
        <v>9.298</v>
      </c>
    </row>
    <row r="820" spans="3:5" x14ac:dyDescent="0.3">
      <c r="C820" t="s">
        <v>23</v>
      </c>
      <c r="D820" t="s">
        <v>213</v>
      </c>
      <c r="E820">
        <v>13.02</v>
      </c>
    </row>
    <row r="821" spans="3:5" x14ac:dyDescent="0.3">
      <c r="C821" t="s">
        <v>23</v>
      </c>
      <c r="D821" t="s">
        <v>575</v>
      </c>
      <c r="E821">
        <v>3.794</v>
      </c>
    </row>
    <row r="822" spans="3:5" x14ac:dyDescent="0.3">
      <c r="C822" t="s">
        <v>23</v>
      </c>
      <c r="D822" t="s">
        <v>778</v>
      </c>
      <c r="E822">
        <v>12.667999999999999</v>
      </c>
    </row>
    <row r="823" spans="3:5" x14ac:dyDescent="0.3">
      <c r="C823" t="s">
        <v>23</v>
      </c>
      <c r="D823" t="s">
        <v>573</v>
      </c>
      <c r="E823">
        <v>26.244</v>
      </c>
    </row>
    <row r="824" spans="3:5" x14ac:dyDescent="0.3">
      <c r="C824" t="s">
        <v>23</v>
      </c>
      <c r="D824" t="s">
        <v>118</v>
      </c>
      <c r="E824">
        <v>12.227499999999999</v>
      </c>
    </row>
    <row r="825" spans="3:5" x14ac:dyDescent="0.3">
      <c r="C825" t="s">
        <v>23</v>
      </c>
      <c r="D825" t="s">
        <v>120</v>
      </c>
      <c r="E825">
        <v>19.13</v>
      </c>
    </row>
    <row r="826" spans="3:5" x14ac:dyDescent="0.3">
      <c r="C826" t="s">
        <v>23</v>
      </c>
      <c r="D826" t="s">
        <v>997</v>
      </c>
      <c r="E826">
        <v>14.523</v>
      </c>
    </row>
    <row r="827" spans="3:5" x14ac:dyDescent="0.3">
      <c r="C827" t="s">
        <v>23</v>
      </c>
      <c r="D827" t="s">
        <v>716</v>
      </c>
      <c r="E827">
        <v>14.795999999999999</v>
      </c>
    </row>
    <row r="828" spans="3:5" x14ac:dyDescent="0.3">
      <c r="C828" t="s">
        <v>23</v>
      </c>
      <c r="D828" t="s">
        <v>443</v>
      </c>
      <c r="E828">
        <v>5.9550000000000001</v>
      </c>
    </row>
    <row r="829" spans="3:5" x14ac:dyDescent="0.3">
      <c r="C829" t="s">
        <v>23</v>
      </c>
      <c r="D829" t="s">
        <v>728</v>
      </c>
      <c r="E829">
        <v>23.67</v>
      </c>
    </row>
    <row r="830" spans="3:5" x14ac:dyDescent="0.3">
      <c r="C830" t="s">
        <v>23</v>
      </c>
      <c r="D830" t="s">
        <v>636</v>
      </c>
      <c r="E830">
        <v>38.78</v>
      </c>
    </row>
    <row r="831" spans="3:5" x14ac:dyDescent="0.3">
      <c r="C831" t="s">
        <v>23</v>
      </c>
      <c r="D831" t="s">
        <v>982</v>
      </c>
      <c r="E831">
        <v>8.9525000000000006</v>
      </c>
    </row>
    <row r="832" spans="3:5" x14ac:dyDescent="0.3">
      <c r="C832" t="s">
        <v>23</v>
      </c>
      <c r="D832" t="s">
        <v>311</v>
      </c>
      <c r="E832">
        <v>19.084</v>
      </c>
    </row>
    <row r="833" spans="3:5" x14ac:dyDescent="0.3">
      <c r="C833" t="s">
        <v>23</v>
      </c>
      <c r="D833" t="s">
        <v>934</v>
      </c>
      <c r="E833">
        <v>20.178000000000001</v>
      </c>
    </row>
    <row r="834" spans="3:5" x14ac:dyDescent="0.3">
      <c r="C834" t="s">
        <v>23</v>
      </c>
      <c r="D834" t="s">
        <v>622</v>
      </c>
      <c r="E834">
        <v>29.805</v>
      </c>
    </row>
    <row r="835" spans="3:5" x14ac:dyDescent="0.3">
      <c r="C835" t="s">
        <v>23</v>
      </c>
      <c r="D835" t="s">
        <v>293</v>
      </c>
      <c r="E835">
        <v>13.188000000000001</v>
      </c>
    </row>
    <row r="836" spans="3:5" x14ac:dyDescent="0.3">
      <c r="C836" t="s">
        <v>23</v>
      </c>
      <c r="D836" t="s">
        <v>407</v>
      </c>
      <c r="E836">
        <v>12.624000000000001</v>
      </c>
    </row>
    <row r="837" spans="3:5" x14ac:dyDescent="0.3">
      <c r="C837" t="s">
        <v>23</v>
      </c>
      <c r="D837" t="s">
        <v>770</v>
      </c>
      <c r="E837">
        <v>28.42</v>
      </c>
    </row>
    <row r="838" spans="3:5" x14ac:dyDescent="0.3">
      <c r="C838" t="s">
        <v>23</v>
      </c>
      <c r="D838" t="s">
        <v>256</v>
      </c>
      <c r="E838">
        <v>2.9525000000000001</v>
      </c>
    </row>
    <row r="839" spans="3:5" x14ac:dyDescent="0.3">
      <c r="C839" t="s">
        <v>23</v>
      </c>
      <c r="D839" t="s">
        <v>924</v>
      </c>
      <c r="E839">
        <v>20.914999999999999</v>
      </c>
    </row>
    <row r="840" spans="3:5" x14ac:dyDescent="0.3">
      <c r="C840" t="s">
        <v>23</v>
      </c>
      <c r="D840" t="s">
        <v>779</v>
      </c>
      <c r="E840">
        <v>1.921</v>
      </c>
    </row>
    <row r="841" spans="3:5" x14ac:dyDescent="0.3">
      <c r="C841" t="s">
        <v>23</v>
      </c>
      <c r="D841" t="s">
        <v>614</v>
      </c>
      <c r="E841">
        <v>4.0830000000000002</v>
      </c>
    </row>
    <row r="842" spans="3:5" x14ac:dyDescent="0.3">
      <c r="C842" t="s">
        <v>23</v>
      </c>
      <c r="D842" t="s">
        <v>104</v>
      </c>
      <c r="E842">
        <v>44.74</v>
      </c>
    </row>
    <row r="843" spans="3:5" x14ac:dyDescent="0.3">
      <c r="C843" t="s">
        <v>23</v>
      </c>
      <c r="D843" t="s">
        <v>422</v>
      </c>
      <c r="E843">
        <v>24.331499999999998</v>
      </c>
    </row>
    <row r="844" spans="3:5" x14ac:dyDescent="0.3">
      <c r="C844" t="s">
        <v>23</v>
      </c>
      <c r="D844" t="s">
        <v>724</v>
      </c>
      <c r="E844">
        <v>31.5855</v>
      </c>
    </row>
    <row r="845" spans="3:5" x14ac:dyDescent="0.3">
      <c r="C845" t="s">
        <v>23</v>
      </c>
      <c r="D845" t="s">
        <v>89</v>
      </c>
      <c r="E845">
        <v>34.392000000000003</v>
      </c>
    </row>
    <row r="846" spans="3:5" x14ac:dyDescent="0.3">
      <c r="C846" t="s">
        <v>23</v>
      </c>
      <c r="D846" t="s">
        <v>587</v>
      </c>
      <c r="E846">
        <v>6.6630000000000003</v>
      </c>
    </row>
    <row r="847" spans="3:5" x14ac:dyDescent="0.3">
      <c r="C847" t="s">
        <v>23</v>
      </c>
      <c r="D847" t="s">
        <v>825</v>
      </c>
      <c r="E847">
        <v>13.71</v>
      </c>
    </row>
    <row r="848" spans="3:5" x14ac:dyDescent="0.3">
      <c r="C848" t="s">
        <v>23</v>
      </c>
      <c r="D848" t="s">
        <v>188</v>
      </c>
      <c r="E848">
        <v>32.387999999999998</v>
      </c>
    </row>
    <row r="849" spans="3:5" x14ac:dyDescent="0.3">
      <c r="C849" t="s">
        <v>23</v>
      </c>
      <c r="D849" t="s">
        <v>833</v>
      </c>
      <c r="E849">
        <v>21.672499999999999</v>
      </c>
    </row>
    <row r="850" spans="3:5" x14ac:dyDescent="0.3">
      <c r="C850" t="s">
        <v>23</v>
      </c>
      <c r="D850" t="s">
        <v>603</v>
      </c>
      <c r="E850">
        <v>25.893000000000001</v>
      </c>
    </row>
    <row r="851" spans="3:5" x14ac:dyDescent="0.3">
      <c r="C851" t="s">
        <v>23</v>
      </c>
      <c r="D851" t="s">
        <v>702</v>
      </c>
      <c r="E851">
        <v>14.313000000000001</v>
      </c>
    </row>
    <row r="852" spans="3:5" x14ac:dyDescent="0.3">
      <c r="C852" t="s">
        <v>23</v>
      </c>
      <c r="D852" t="s">
        <v>931</v>
      </c>
      <c r="E852">
        <v>14.180999999999999</v>
      </c>
    </row>
    <row r="853" spans="3:5" x14ac:dyDescent="0.3">
      <c r="C853" t="s">
        <v>23</v>
      </c>
      <c r="D853" t="s">
        <v>549</v>
      </c>
      <c r="E853">
        <v>2.5735000000000001</v>
      </c>
    </row>
    <row r="854" spans="3:5" x14ac:dyDescent="0.3">
      <c r="C854" t="s">
        <v>23</v>
      </c>
      <c r="D854" t="s">
        <v>377</v>
      </c>
      <c r="E854">
        <v>24.2575</v>
      </c>
    </row>
    <row r="855" spans="3:5" x14ac:dyDescent="0.3">
      <c r="C855" t="s">
        <v>23</v>
      </c>
      <c r="D855" t="s">
        <v>233</v>
      </c>
      <c r="E855">
        <v>17.8475</v>
      </c>
    </row>
    <row r="856" spans="3:5" x14ac:dyDescent="0.3">
      <c r="C856" t="s">
        <v>23</v>
      </c>
      <c r="D856" t="s">
        <v>197</v>
      </c>
      <c r="E856">
        <v>7.64</v>
      </c>
    </row>
    <row r="857" spans="3:5" x14ac:dyDescent="0.3">
      <c r="C857" t="s">
        <v>23</v>
      </c>
      <c r="D857" t="s">
        <v>236</v>
      </c>
      <c r="E857">
        <v>21.493500000000001</v>
      </c>
    </row>
    <row r="858" spans="3:5" x14ac:dyDescent="0.3">
      <c r="C858" t="s">
        <v>23</v>
      </c>
      <c r="D858" t="s">
        <v>350</v>
      </c>
      <c r="E858">
        <v>3.1619999999999999</v>
      </c>
    </row>
    <row r="859" spans="3:5" x14ac:dyDescent="0.3">
      <c r="C859" t="s">
        <v>23</v>
      </c>
      <c r="D859" t="s">
        <v>970</v>
      </c>
      <c r="E859">
        <v>27.611499999999999</v>
      </c>
    </row>
    <row r="860" spans="3:5" x14ac:dyDescent="0.3">
      <c r="C860" t="s">
        <v>23</v>
      </c>
      <c r="D860" t="s">
        <v>215</v>
      </c>
      <c r="E860">
        <v>15.388</v>
      </c>
    </row>
    <row r="861" spans="3:5" x14ac:dyDescent="0.3">
      <c r="C861" t="s">
        <v>23</v>
      </c>
      <c r="D861" t="s">
        <v>500</v>
      </c>
      <c r="E861">
        <v>13.0025</v>
      </c>
    </row>
    <row r="862" spans="3:5" x14ac:dyDescent="0.3">
      <c r="C862" t="s">
        <v>23</v>
      </c>
      <c r="D862" t="s">
        <v>760</v>
      </c>
      <c r="E862">
        <v>8.3354999999999997</v>
      </c>
    </row>
    <row r="863" spans="3:5" x14ac:dyDescent="0.3">
      <c r="C863" t="s">
        <v>23</v>
      </c>
      <c r="D863" t="s">
        <v>830</v>
      </c>
      <c r="E863">
        <v>3.0434999999999999</v>
      </c>
    </row>
    <row r="864" spans="3:5" x14ac:dyDescent="0.3">
      <c r="C864" t="s">
        <v>23</v>
      </c>
      <c r="D864" t="s">
        <v>334</v>
      </c>
      <c r="E864">
        <v>9.9819999999999993</v>
      </c>
    </row>
    <row r="865" spans="3:5" x14ac:dyDescent="0.3">
      <c r="C865" t="s">
        <v>23</v>
      </c>
      <c r="D865" t="s">
        <v>474</v>
      </c>
      <c r="E865">
        <v>4.3600000000000003</v>
      </c>
    </row>
    <row r="866" spans="3:5" x14ac:dyDescent="0.3">
      <c r="C866" t="s">
        <v>23</v>
      </c>
      <c r="D866" t="s">
        <v>940</v>
      </c>
      <c r="E866">
        <v>42.305</v>
      </c>
    </row>
    <row r="867" spans="3:5" x14ac:dyDescent="0.3">
      <c r="C867" t="s">
        <v>23</v>
      </c>
      <c r="D867" t="s">
        <v>555</v>
      </c>
      <c r="E867">
        <v>24.951000000000001</v>
      </c>
    </row>
    <row r="868" spans="3:5" x14ac:dyDescent="0.3">
      <c r="C868" t="s">
        <v>23</v>
      </c>
      <c r="D868" t="s">
        <v>775</v>
      </c>
      <c r="E868">
        <v>4.2415000000000003</v>
      </c>
    </row>
    <row r="869" spans="3:5" x14ac:dyDescent="0.3">
      <c r="C869" t="s">
        <v>23</v>
      </c>
      <c r="D869" t="s">
        <v>481</v>
      </c>
      <c r="E869">
        <v>6.8609999999999998</v>
      </c>
    </row>
    <row r="870" spans="3:5" x14ac:dyDescent="0.3">
      <c r="C870" t="s">
        <v>23</v>
      </c>
      <c r="D870" t="s">
        <v>958</v>
      </c>
      <c r="E870">
        <v>10.566000000000001</v>
      </c>
    </row>
    <row r="871" spans="3:5" x14ac:dyDescent="0.3">
      <c r="C871" t="s">
        <v>23</v>
      </c>
      <c r="D871" t="s">
        <v>967</v>
      </c>
      <c r="E871">
        <v>22.428000000000001</v>
      </c>
    </row>
    <row r="872" spans="3:5" x14ac:dyDescent="0.3">
      <c r="C872" t="s">
        <v>23</v>
      </c>
      <c r="D872" t="s">
        <v>179</v>
      </c>
      <c r="E872">
        <v>13.878</v>
      </c>
    </row>
    <row r="873" spans="3:5" x14ac:dyDescent="0.3">
      <c r="C873" t="s">
        <v>23</v>
      </c>
      <c r="D873" t="s">
        <v>415</v>
      </c>
      <c r="E873">
        <v>2.661</v>
      </c>
    </row>
    <row r="874" spans="3:5" x14ac:dyDescent="0.3">
      <c r="C874" t="s">
        <v>23</v>
      </c>
      <c r="D874" t="s">
        <v>817</v>
      </c>
      <c r="E874">
        <v>17.603999999999999</v>
      </c>
    </row>
    <row r="875" spans="3:5" x14ac:dyDescent="0.3">
      <c r="C875" t="s">
        <v>23</v>
      </c>
      <c r="D875" t="s">
        <v>807</v>
      </c>
      <c r="E875">
        <v>2.621</v>
      </c>
    </row>
    <row r="876" spans="3:5" x14ac:dyDescent="0.3">
      <c r="C876" t="s">
        <v>23</v>
      </c>
      <c r="D876" t="s">
        <v>396</v>
      </c>
      <c r="E876">
        <v>9.9789999999999992</v>
      </c>
    </row>
    <row r="877" spans="3:5" x14ac:dyDescent="0.3">
      <c r="C877" t="s">
        <v>23</v>
      </c>
      <c r="D877" t="s">
        <v>836</v>
      </c>
      <c r="E877">
        <v>23.586500000000001</v>
      </c>
    </row>
    <row r="878" spans="3:5" x14ac:dyDescent="0.3">
      <c r="C878" t="s">
        <v>23</v>
      </c>
      <c r="D878" t="s">
        <v>850</v>
      </c>
      <c r="E878">
        <v>15.904</v>
      </c>
    </row>
    <row r="879" spans="3:5" x14ac:dyDescent="0.3">
      <c r="C879" t="s">
        <v>23</v>
      </c>
      <c r="D879" t="s">
        <v>116</v>
      </c>
      <c r="E879">
        <v>7.7</v>
      </c>
    </row>
    <row r="880" spans="3:5" x14ac:dyDescent="0.3">
      <c r="C880" t="s">
        <v>23</v>
      </c>
      <c r="D880" t="s">
        <v>168</v>
      </c>
      <c r="E880">
        <v>24.39</v>
      </c>
    </row>
    <row r="881" spans="3:5" x14ac:dyDescent="0.3">
      <c r="C881" t="s">
        <v>23</v>
      </c>
      <c r="D881" t="s">
        <v>638</v>
      </c>
      <c r="E881">
        <v>18.1615</v>
      </c>
    </row>
    <row r="882" spans="3:5" x14ac:dyDescent="0.3">
      <c r="C882" t="s">
        <v>23</v>
      </c>
      <c r="D882" t="s">
        <v>177</v>
      </c>
      <c r="E882">
        <v>1.5205</v>
      </c>
    </row>
    <row r="883" spans="3:5" x14ac:dyDescent="0.3">
      <c r="C883" t="s">
        <v>23</v>
      </c>
      <c r="D883" t="s">
        <v>458</v>
      </c>
      <c r="E883">
        <v>0.81399999999999995</v>
      </c>
    </row>
    <row r="884" spans="3:5" x14ac:dyDescent="0.3">
      <c r="C884" t="s">
        <v>23</v>
      </c>
      <c r="D884" t="s">
        <v>518</v>
      </c>
      <c r="E884">
        <v>18.489999999999998</v>
      </c>
    </row>
    <row r="885" spans="3:5" x14ac:dyDescent="0.3">
      <c r="C885" t="s">
        <v>23</v>
      </c>
      <c r="D885" t="s">
        <v>973</v>
      </c>
      <c r="E885">
        <v>17.187000000000001</v>
      </c>
    </row>
    <row r="886" spans="3:5" x14ac:dyDescent="0.3">
      <c r="C886" t="s">
        <v>23</v>
      </c>
      <c r="D886" t="s">
        <v>548</v>
      </c>
      <c r="E886">
        <v>20.436499999999999</v>
      </c>
    </row>
    <row r="887" spans="3:5" x14ac:dyDescent="0.3">
      <c r="C887" t="s">
        <v>23</v>
      </c>
      <c r="D887" t="s">
        <v>128</v>
      </c>
      <c r="E887">
        <v>4.4874999999999998</v>
      </c>
    </row>
    <row r="888" spans="3:5" x14ac:dyDescent="0.3">
      <c r="C888" t="s">
        <v>23</v>
      </c>
      <c r="D888" t="s">
        <v>818</v>
      </c>
      <c r="E888">
        <v>2.54</v>
      </c>
    </row>
    <row r="889" spans="3:5" x14ac:dyDescent="0.3">
      <c r="C889" t="s">
        <v>23</v>
      </c>
      <c r="D889" t="s">
        <v>551</v>
      </c>
      <c r="E889">
        <v>9.8475000000000001</v>
      </c>
    </row>
    <row r="890" spans="3:5" x14ac:dyDescent="0.3">
      <c r="C890" t="s">
        <v>23</v>
      </c>
      <c r="D890" t="s">
        <v>315</v>
      </c>
      <c r="E890">
        <v>1.85</v>
      </c>
    </row>
    <row r="891" spans="3:5" x14ac:dyDescent="0.3">
      <c r="C891" t="s">
        <v>23</v>
      </c>
      <c r="D891" t="s">
        <v>310</v>
      </c>
      <c r="E891">
        <v>10.91</v>
      </c>
    </row>
    <row r="892" spans="3:5" x14ac:dyDescent="0.3">
      <c r="C892" t="s">
        <v>23</v>
      </c>
      <c r="D892" t="s">
        <v>312</v>
      </c>
      <c r="E892">
        <v>35.494999999999997</v>
      </c>
    </row>
    <row r="893" spans="3:5" x14ac:dyDescent="0.3">
      <c r="C893" t="s">
        <v>23</v>
      </c>
      <c r="D893" t="s">
        <v>862</v>
      </c>
      <c r="E893">
        <v>32.475000000000001</v>
      </c>
    </row>
    <row r="894" spans="3:5" x14ac:dyDescent="0.3">
      <c r="C894" t="s">
        <v>23</v>
      </c>
      <c r="D894" t="s">
        <v>514</v>
      </c>
      <c r="E894">
        <v>26.388000000000002</v>
      </c>
    </row>
    <row r="895" spans="3:5" x14ac:dyDescent="0.3">
      <c r="C895" t="s">
        <v>23</v>
      </c>
      <c r="D895" t="s">
        <v>424</v>
      </c>
      <c r="E895">
        <v>12.071999999999999</v>
      </c>
    </row>
    <row r="896" spans="3:5" x14ac:dyDescent="0.3">
      <c r="C896" t="s">
        <v>23</v>
      </c>
      <c r="D896" t="s">
        <v>641</v>
      </c>
      <c r="E896">
        <v>9.9580000000000002</v>
      </c>
    </row>
    <row r="897" spans="3:5" x14ac:dyDescent="0.3">
      <c r="C897" t="s">
        <v>23</v>
      </c>
      <c r="D897" t="s">
        <v>938</v>
      </c>
      <c r="E897">
        <v>5.8319999999999999</v>
      </c>
    </row>
    <row r="898" spans="3:5" x14ac:dyDescent="0.3">
      <c r="C898" t="s">
        <v>23</v>
      </c>
      <c r="D898" t="s">
        <v>877</v>
      </c>
      <c r="E898">
        <v>1.4870000000000001</v>
      </c>
    </row>
    <row r="899" spans="3:5" x14ac:dyDescent="0.3">
      <c r="C899" t="s">
        <v>23</v>
      </c>
      <c r="D899" t="s">
        <v>472</v>
      </c>
      <c r="E899">
        <v>3.4079999999999999</v>
      </c>
    </row>
    <row r="900" spans="3:5" x14ac:dyDescent="0.3">
      <c r="C900" t="s">
        <v>23</v>
      </c>
      <c r="D900" t="s">
        <v>136</v>
      </c>
      <c r="E900">
        <v>10.381500000000001</v>
      </c>
    </row>
    <row r="901" spans="3:5" x14ac:dyDescent="0.3">
      <c r="C901" t="s">
        <v>23</v>
      </c>
      <c r="D901" t="s">
        <v>391</v>
      </c>
      <c r="E901">
        <v>47.72</v>
      </c>
    </row>
    <row r="902" spans="3:5" x14ac:dyDescent="0.3">
      <c r="C902" t="s">
        <v>23</v>
      </c>
      <c r="D902" t="s">
        <v>75</v>
      </c>
      <c r="E902">
        <v>5.6109999999999998</v>
      </c>
    </row>
    <row r="903" spans="3:5" x14ac:dyDescent="0.3">
      <c r="C903" t="s">
        <v>23</v>
      </c>
      <c r="D903" t="s">
        <v>707</v>
      </c>
      <c r="E903">
        <v>13.456</v>
      </c>
    </row>
    <row r="904" spans="3:5" x14ac:dyDescent="0.3">
      <c r="C904" t="s">
        <v>23</v>
      </c>
      <c r="D904" t="s">
        <v>522</v>
      </c>
      <c r="E904">
        <v>1.1479999999999999</v>
      </c>
    </row>
    <row r="905" spans="3:5" x14ac:dyDescent="0.3">
      <c r="C905" t="s">
        <v>23</v>
      </c>
      <c r="D905" t="s">
        <v>229</v>
      </c>
      <c r="E905">
        <v>3.7145000000000001</v>
      </c>
    </row>
    <row r="906" spans="3:5" x14ac:dyDescent="0.3">
      <c r="C906" t="s">
        <v>23</v>
      </c>
      <c r="D906" t="s">
        <v>530</v>
      </c>
      <c r="E906">
        <v>6.3220000000000001</v>
      </c>
    </row>
    <row r="907" spans="3:5" x14ac:dyDescent="0.3">
      <c r="C907" t="s">
        <v>23</v>
      </c>
      <c r="D907" t="s">
        <v>325</v>
      </c>
      <c r="E907">
        <v>9.7475000000000005</v>
      </c>
    </row>
    <row r="908" spans="3:5" x14ac:dyDescent="0.3">
      <c r="C908" t="s">
        <v>23</v>
      </c>
      <c r="D908" t="s">
        <v>124</v>
      </c>
      <c r="E908">
        <v>9.4760000000000009</v>
      </c>
    </row>
    <row r="909" spans="3:5" x14ac:dyDescent="0.3">
      <c r="C909" t="s">
        <v>23</v>
      </c>
      <c r="D909" t="s">
        <v>181</v>
      </c>
      <c r="E909">
        <v>13.228</v>
      </c>
    </row>
    <row r="910" spans="3:5" x14ac:dyDescent="0.3">
      <c r="C910" t="s">
        <v>23</v>
      </c>
      <c r="D910" t="s">
        <v>535</v>
      </c>
      <c r="E910">
        <v>1.595</v>
      </c>
    </row>
    <row r="911" spans="3:5" x14ac:dyDescent="0.3">
      <c r="C911" t="s">
        <v>23</v>
      </c>
      <c r="D911" t="s">
        <v>83</v>
      </c>
      <c r="E911">
        <v>41.314999999999998</v>
      </c>
    </row>
    <row r="912" spans="3:5" x14ac:dyDescent="0.3">
      <c r="C912" t="s">
        <v>23</v>
      </c>
      <c r="D912" t="s">
        <v>465</v>
      </c>
      <c r="E912">
        <v>4.327</v>
      </c>
    </row>
    <row r="913" spans="3:5" x14ac:dyDescent="0.3">
      <c r="C913" t="s">
        <v>23</v>
      </c>
      <c r="D913" t="s">
        <v>990</v>
      </c>
      <c r="E913">
        <v>22.720500000000001</v>
      </c>
    </row>
    <row r="914" spans="3:5" x14ac:dyDescent="0.3">
      <c r="C914" t="s">
        <v>23</v>
      </c>
      <c r="D914" t="s">
        <v>569</v>
      </c>
      <c r="E914">
        <v>5.8345000000000002</v>
      </c>
    </row>
    <row r="915" spans="3:5" x14ac:dyDescent="0.3">
      <c r="C915" t="s">
        <v>23</v>
      </c>
      <c r="D915" t="s">
        <v>261</v>
      </c>
      <c r="E915">
        <v>7.4119999999999999</v>
      </c>
    </row>
    <row r="916" spans="3:5" x14ac:dyDescent="0.3">
      <c r="C916" t="s">
        <v>23</v>
      </c>
      <c r="D916" t="s">
        <v>905</v>
      </c>
      <c r="E916">
        <v>2.8250000000000002</v>
      </c>
    </row>
    <row r="917" spans="3:5" x14ac:dyDescent="0.3">
      <c r="C917" t="s">
        <v>23</v>
      </c>
      <c r="D917" t="s">
        <v>185</v>
      </c>
      <c r="E917">
        <v>12.096</v>
      </c>
    </row>
    <row r="918" spans="3:5" x14ac:dyDescent="0.3">
      <c r="C918" t="s">
        <v>23</v>
      </c>
      <c r="D918" t="s">
        <v>438</v>
      </c>
      <c r="E918">
        <v>34.226500000000001</v>
      </c>
    </row>
    <row r="919" spans="3:5" x14ac:dyDescent="0.3">
      <c r="C919" t="s">
        <v>23</v>
      </c>
      <c r="D919" t="s">
        <v>142</v>
      </c>
      <c r="E919">
        <v>15.291</v>
      </c>
    </row>
    <row r="920" spans="3:5" x14ac:dyDescent="0.3">
      <c r="C920" t="s">
        <v>23</v>
      </c>
      <c r="D920" t="s">
        <v>611</v>
      </c>
      <c r="E920">
        <v>6.3540000000000001</v>
      </c>
    </row>
    <row r="921" spans="3:5" x14ac:dyDescent="0.3">
      <c r="C921" t="s">
        <v>23</v>
      </c>
      <c r="D921" t="s">
        <v>757</v>
      </c>
      <c r="E921">
        <v>12.8695</v>
      </c>
    </row>
    <row r="922" spans="3:5" x14ac:dyDescent="0.3">
      <c r="C922" t="s">
        <v>23</v>
      </c>
      <c r="D922" t="s">
        <v>223</v>
      </c>
      <c r="E922">
        <v>13.962</v>
      </c>
    </row>
    <row r="923" spans="3:5" x14ac:dyDescent="0.3">
      <c r="C923" t="s">
        <v>23</v>
      </c>
      <c r="D923" t="s">
        <v>320</v>
      </c>
      <c r="E923">
        <v>3.7429999999999999</v>
      </c>
    </row>
    <row r="924" spans="3:5" x14ac:dyDescent="0.3">
      <c r="C924" t="s">
        <v>23</v>
      </c>
      <c r="D924" t="s">
        <v>412</v>
      </c>
      <c r="E924">
        <v>19.396000000000001</v>
      </c>
    </row>
    <row r="925" spans="3:5" x14ac:dyDescent="0.3">
      <c r="C925" t="s">
        <v>23</v>
      </c>
      <c r="D925" t="s">
        <v>169</v>
      </c>
      <c r="E925">
        <v>13.532999999999999</v>
      </c>
    </row>
    <row r="926" spans="3:5" x14ac:dyDescent="0.3">
      <c r="C926" t="s">
        <v>23</v>
      </c>
      <c r="D926" t="s">
        <v>511</v>
      </c>
      <c r="E926">
        <v>16.814</v>
      </c>
    </row>
    <row r="927" spans="3:5" x14ac:dyDescent="0.3">
      <c r="C927" t="s">
        <v>23</v>
      </c>
      <c r="D927" t="s">
        <v>553</v>
      </c>
      <c r="E927">
        <v>17.98</v>
      </c>
    </row>
    <row r="928" spans="3:5" x14ac:dyDescent="0.3">
      <c r="C928" t="s">
        <v>23</v>
      </c>
      <c r="D928" t="s">
        <v>543</v>
      </c>
      <c r="E928">
        <v>4.7850000000000001</v>
      </c>
    </row>
    <row r="929" spans="3:5" x14ac:dyDescent="0.3">
      <c r="C929" t="s">
        <v>23</v>
      </c>
      <c r="D929" t="s">
        <v>351</v>
      </c>
      <c r="E929">
        <v>18.697500000000002</v>
      </c>
    </row>
    <row r="930" spans="3:5" x14ac:dyDescent="0.3">
      <c r="C930" t="s">
        <v>23</v>
      </c>
      <c r="D930" t="s">
        <v>395</v>
      </c>
      <c r="E930">
        <v>37.787999999999997</v>
      </c>
    </row>
    <row r="931" spans="3:5" x14ac:dyDescent="0.3">
      <c r="C931" t="s">
        <v>23</v>
      </c>
      <c r="D931" t="s">
        <v>234</v>
      </c>
      <c r="E931">
        <v>5.7450000000000001</v>
      </c>
    </row>
    <row r="932" spans="3:5" x14ac:dyDescent="0.3">
      <c r="C932" t="s">
        <v>23</v>
      </c>
      <c r="D932" t="s">
        <v>769</v>
      </c>
      <c r="E932">
        <v>40.975000000000001</v>
      </c>
    </row>
    <row r="933" spans="3:5" x14ac:dyDescent="0.3">
      <c r="C933" t="s">
        <v>23</v>
      </c>
      <c r="D933" t="s">
        <v>926</v>
      </c>
      <c r="E933">
        <v>23.122499999999999</v>
      </c>
    </row>
    <row r="934" spans="3:5" x14ac:dyDescent="0.3">
      <c r="C934" t="s">
        <v>23</v>
      </c>
      <c r="D934" t="s">
        <v>402</v>
      </c>
      <c r="E934">
        <v>7.18</v>
      </c>
    </row>
    <row r="935" spans="3:5" x14ac:dyDescent="0.3">
      <c r="C935" t="s">
        <v>23</v>
      </c>
      <c r="D935" t="s">
        <v>78</v>
      </c>
      <c r="E935">
        <v>1.5369999999999999</v>
      </c>
    </row>
    <row r="936" spans="3:5" x14ac:dyDescent="0.3">
      <c r="C936" t="s">
        <v>23</v>
      </c>
      <c r="D936" t="s">
        <v>536</v>
      </c>
      <c r="E936">
        <v>6.94</v>
      </c>
    </row>
    <row r="937" spans="3:5" x14ac:dyDescent="0.3">
      <c r="C937" t="s">
        <v>23</v>
      </c>
      <c r="D937" t="s">
        <v>355</v>
      </c>
      <c r="E937">
        <v>1.9710000000000001</v>
      </c>
    </row>
    <row r="938" spans="3:5" x14ac:dyDescent="0.3">
      <c r="C938" t="s">
        <v>23</v>
      </c>
      <c r="D938" t="s">
        <v>734</v>
      </c>
      <c r="E938">
        <v>24.164000000000001</v>
      </c>
    </row>
    <row r="939" spans="3:5" x14ac:dyDescent="0.3">
      <c r="C939" t="s">
        <v>23</v>
      </c>
      <c r="D939" t="s">
        <v>140</v>
      </c>
      <c r="E939">
        <v>8.2140000000000004</v>
      </c>
    </row>
    <row r="940" spans="3:5" x14ac:dyDescent="0.3">
      <c r="C940" t="s">
        <v>23</v>
      </c>
      <c r="D940" t="s">
        <v>814</v>
      </c>
      <c r="E940">
        <v>8.7200000000000006</v>
      </c>
    </row>
    <row r="941" spans="3:5" x14ac:dyDescent="0.3">
      <c r="C941" t="s">
        <v>23</v>
      </c>
      <c r="D941" t="s">
        <v>902</v>
      </c>
      <c r="E941">
        <v>3.6465000000000001</v>
      </c>
    </row>
    <row r="942" spans="3:5" x14ac:dyDescent="0.3">
      <c r="C942" t="s">
        <v>23</v>
      </c>
      <c r="D942" t="s">
        <v>390</v>
      </c>
      <c r="E942">
        <v>18.774999999999999</v>
      </c>
    </row>
    <row r="943" spans="3:5" x14ac:dyDescent="0.3">
      <c r="C943" t="s">
        <v>23</v>
      </c>
      <c r="D943" t="s">
        <v>372</v>
      </c>
      <c r="E943">
        <v>7.1475</v>
      </c>
    </row>
    <row r="944" spans="3:5" x14ac:dyDescent="0.3">
      <c r="C944" t="s">
        <v>23</v>
      </c>
      <c r="D944" t="s">
        <v>494</v>
      </c>
      <c r="E944">
        <v>10.130000000000001</v>
      </c>
    </row>
    <row r="945" spans="3:5" x14ac:dyDescent="0.3">
      <c r="C945" t="s">
        <v>23</v>
      </c>
      <c r="D945" t="s">
        <v>697</v>
      </c>
      <c r="E945">
        <v>43.55</v>
      </c>
    </row>
    <row r="946" spans="3:5" x14ac:dyDescent="0.3">
      <c r="C946" t="s">
        <v>23</v>
      </c>
      <c r="D946" t="s">
        <v>653</v>
      </c>
      <c r="E946">
        <v>13.038</v>
      </c>
    </row>
    <row r="947" spans="3:5" x14ac:dyDescent="0.3">
      <c r="C947" t="s">
        <v>23</v>
      </c>
      <c r="D947" t="s">
        <v>712</v>
      </c>
      <c r="E947">
        <v>29.475000000000001</v>
      </c>
    </row>
    <row r="948" spans="3:5" x14ac:dyDescent="0.3">
      <c r="C948" t="s">
        <v>23</v>
      </c>
      <c r="D948" t="s">
        <v>354</v>
      </c>
      <c r="E948">
        <v>10.3185</v>
      </c>
    </row>
    <row r="949" spans="3:5" x14ac:dyDescent="0.3">
      <c r="C949" t="s">
        <v>23</v>
      </c>
      <c r="D949" t="s">
        <v>435</v>
      </c>
      <c r="E949">
        <v>9.2439999999999998</v>
      </c>
    </row>
    <row r="950" spans="3:5" x14ac:dyDescent="0.3">
      <c r="C950" t="s">
        <v>23</v>
      </c>
      <c r="D950" t="s">
        <v>1028</v>
      </c>
      <c r="E950">
        <v>3.0474999999999999</v>
      </c>
    </row>
    <row r="951" spans="3:5" x14ac:dyDescent="0.3">
      <c r="C951" t="s">
        <v>23</v>
      </c>
      <c r="D951" t="s">
        <v>886</v>
      </c>
      <c r="E951">
        <v>18.616499999999998</v>
      </c>
    </row>
    <row r="952" spans="3:5" x14ac:dyDescent="0.3">
      <c r="C952" t="s">
        <v>23</v>
      </c>
      <c r="D952" t="s">
        <v>155</v>
      </c>
      <c r="E952">
        <v>19.992000000000001</v>
      </c>
    </row>
    <row r="953" spans="3:5" x14ac:dyDescent="0.3">
      <c r="C953" t="s">
        <v>23</v>
      </c>
      <c r="D953" t="s">
        <v>872</v>
      </c>
      <c r="E953">
        <v>27.934999999999999</v>
      </c>
    </row>
    <row r="954" spans="3:5" x14ac:dyDescent="0.3">
      <c r="C954" t="s">
        <v>23</v>
      </c>
      <c r="D954" t="s">
        <v>285</v>
      </c>
      <c r="E954">
        <v>17.594999999999999</v>
      </c>
    </row>
    <row r="955" spans="3:5" x14ac:dyDescent="0.3">
      <c r="C955" t="s">
        <v>23</v>
      </c>
      <c r="D955" t="s">
        <v>162</v>
      </c>
      <c r="E955">
        <v>27.416</v>
      </c>
    </row>
    <row r="956" spans="3:5" x14ac:dyDescent="0.3">
      <c r="C956" t="s">
        <v>23</v>
      </c>
      <c r="D956" t="s">
        <v>781</v>
      </c>
      <c r="E956">
        <v>2.6324999999999998</v>
      </c>
    </row>
    <row r="957" spans="3:5" x14ac:dyDescent="0.3">
      <c r="C957" t="s">
        <v>23</v>
      </c>
      <c r="D957" t="s">
        <v>240</v>
      </c>
      <c r="E957">
        <v>29.9925</v>
      </c>
    </row>
    <row r="958" spans="3:5" x14ac:dyDescent="0.3">
      <c r="C958" t="s">
        <v>23</v>
      </c>
      <c r="D958" t="s">
        <v>245</v>
      </c>
      <c r="E958">
        <v>41.966999999999999</v>
      </c>
    </row>
    <row r="959" spans="3:5" x14ac:dyDescent="0.3">
      <c r="C959" t="s">
        <v>23</v>
      </c>
      <c r="D959" t="s">
        <v>755</v>
      </c>
      <c r="E959">
        <v>40.783499999999997</v>
      </c>
    </row>
    <row r="960" spans="3:5" x14ac:dyDescent="0.3">
      <c r="C960" t="s">
        <v>23</v>
      </c>
      <c r="D960" t="s">
        <v>305</v>
      </c>
      <c r="E960">
        <v>2.1120000000000001</v>
      </c>
    </row>
    <row r="961" spans="3:5" x14ac:dyDescent="0.3">
      <c r="C961" t="s">
        <v>23</v>
      </c>
      <c r="D961" t="s">
        <v>420</v>
      </c>
      <c r="E961">
        <v>14.031000000000001</v>
      </c>
    </row>
    <row r="962" spans="3:5" x14ac:dyDescent="0.3">
      <c r="C962" t="s">
        <v>23</v>
      </c>
      <c r="D962" t="s">
        <v>232</v>
      </c>
      <c r="E962">
        <v>8.3000000000000007</v>
      </c>
    </row>
    <row r="963" spans="3:5" x14ac:dyDescent="0.3">
      <c r="C963" t="s">
        <v>23</v>
      </c>
      <c r="D963" t="s">
        <v>35</v>
      </c>
      <c r="E963">
        <v>29.886500000000002</v>
      </c>
    </row>
    <row r="964" spans="3:5" x14ac:dyDescent="0.3">
      <c r="C964" t="s">
        <v>23</v>
      </c>
      <c r="D964" t="s">
        <v>975</v>
      </c>
      <c r="E964">
        <v>44.918999999999997</v>
      </c>
    </row>
    <row r="965" spans="3:5" x14ac:dyDescent="0.3">
      <c r="C965" t="s">
        <v>23</v>
      </c>
      <c r="D965" t="s">
        <v>822</v>
      </c>
      <c r="E965">
        <v>9.0704999999999991</v>
      </c>
    </row>
    <row r="966" spans="3:5" x14ac:dyDescent="0.3">
      <c r="C966" t="s">
        <v>23</v>
      </c>
      <c r="D966" t="s">
        <v>352</v>
      </c>
      <c r="E966">
        <v>10.384499999999999</v>
      </c>
    </row>
    <row r="967" spans="3:5" x14ac:dyDescent="0.3">
      <c r="C967" t="s">
        <v>23</v>
      </c>
      <c r="D967" t="s">
        <v>698</v>
      </c>
      <c r="E967">
        <v>9.8800000000000008</v>
      </c>
    </row>
    <row r="968" spans="3:5" x14ac:dyDescent="0.3">
      <c r="C968" t="s">
        <v>23</v>
      </c>
      <c r="D968" t="s">
        <v>949</v>
      </c>
      <c r="E968">
        <v>10.647</v>
      </c>
    </row>
    <row r="969" spans="3:5" x14ac:dyDescent="0.3">
      <c r="C969" t="s">
        <v>23</v>
      </c>
      <c r="D969" t="s">
        <v>600</v>
      </c>
      <c r="E969">
        <v>24.664999999999999</v>
      </c>
    </row>
    <row r="970" spans="3:5" x14ac:dyDescent="0.3">
      <c r="C970" t="s">
        <v>23</v>
      </c>
      <c r="D970" t="s">
        <v>361</v>
      </c>
      <c r="E970">
        <v>18.852</v>
      </c>
    </row>
    <row r="971" spans="3:5" x14ac:dyDescent="0.3">
      <c r="C971" t="s">
        <v>23</v>
      </c>
      <c r="D971" t="s">
        <v>950</v>
      </c>
      <c r="E971">
        <v>2.1425000000000001</v>
      </c>
    </row>
    <row r="972" spans="3:5" x14ac:dyDescent="0.3">
      <c r="C972" t="s">
        <v>23</v>
      </c>
      <c r="D972" t="s">
        <v>932</v>
      </c>
      <c r="E972">
        <v>29.96</v>
      </c>
    </row>
    <row r="973" spans="3:5" x14ac:dyDescent="0.3">
      <c r="C973" t="s">
        <v>23</v>
      </c>
      <c r="D973" t="s">
        <v>381</v>
      </c>
      <c r="E973">
        <v>35.700000000000003</v>
      </c>
    </row>
    <row r="974" spans="3:5" x14ac:dyDescent="0.3">
      <c r="C974" t="s">
        <v>23</v>
      </c>
      <c r="D974" t="s">
        <v>330</v>
      </c>
      <c r="E974">
        <v>5.7679999999999998</v>
      </c>
    </row>
    <row r="975" spans="3:5" x14ac:dyDescent="0.3">
      <c r="C975" t="s">
        <v>23</v>
      </c>
      <c r="D975" t="s">
        <v>1014</v>
      </c>
      <c r="E975">
        <v>11.917999999999999</v>
      </c>
    </row>
    <row r="976" spans="3:5" x14ac:dyDescent="0.3">
      <c r="C976" t="s">
        <v>23</v>
      </c>
      <c r="D976" t="s">
        <v>745</v>
      </c>
      <c r="E976">
        <v>15.106</v>
      </c>
    </row>
    <row r="977" spans="3:5" x14ac:dyDescent="0.3">
      <c r="C977" t="s">
        <v>23</v>
      </c>
      <c r="D977" t="s">
        <v>493</v>
      </c>
      <c r="E977">
        <v>1.7945</v>
      </c>
    </row>
    <row r="978" spans="3:5" x14ac:dyDescent="0.3">
      <c r="C978" t="s">
        <v>23</v>
      </c>
      <c r="D978" t="s">
        <v>119</v>
      </c>
      <c r="E978">
        <v>29.071000000000002</v>
      </c>
    </row>
    <row r="979" spans="3:5" x14ac:dyDescent="0.3">
      <c r="C979" t="s">
        <v>23</v>
      </c>
      <c r="D979" t="s">
        <v>406</v>
      </c>
      <c r="E979">
        <v>21.033000000000001</v>
      </c>
    </row>
    <row r="980" spans="3:5" x14ac:dyDescent="0.3">
      <c r="C980" t="s">
        <v>23</v>
      </c>
      <c r="D980" t="s">
        <v>174</v>
      </c>
      <c r="E980">
        <v>44.9</v>
      </c>
    </row>
    <row r="981" spans="3:5" x14ac:dyDescent="0.3">
      <c r="C981" t="s">
        <v>23</v>
      </c>
      <c r="D981" t="s">
        <v>109</v>
      </c>
      <c r="E981">
        <v>20.824999999999999</v>
      </c>
    </row>
    <row r="982" spans="3:5" x14ac:dyDescent="0.3">
      <c r="C982" t="s">
        <v>23</v>
      </c>
      <c r="D982" t="s">
        <v>774</v>
      </c>
      <c r="E982">
        <v>19.4635</v>
      </c>
    </row>
    <row r="983" spans="3:5" x14ac:dyDescent="0.3">
      <c r="C983" t="s">
        <v>23</v>
      </c>
      <c r="D983" t="s">
        <v>206</v>
      </c>
      <c r="E983">
        <v>8.34</v>
      </c>
    </row>
    <row r="984" spans="3:5" x14ac:dyDescent="0.3">
      <c r="C984" t="s">
        <v>23</v>
      </c>
      <c r="D984" t="s">
        <v>336</v>
      </c>
      <c r="E984">
        <v>2.4304999999999999</v>
      </c>
    </row>
    <row r="985" spans="3:5" x14ac:dyDescent="0.3">
      <c r="C985" t="s">
        <v>23</v>
      </c>
      <c r="D985" t="s">
        <v>748</v>
      </c>
      <c r="E985">
        <v>39.479999999999997</v>
      </c>
    </row>
    <row r="986" spans="3:5" x14ac:dyDescent="0.3">
      <c r="C986" t="s">
        <v>23</v>
      </c>
      <c r="D986" t="s">
        <v>683</v>
      </c>
      <c r="E986">
        <v>12.37</v>
      </c>
    </row>
    <row r="987" spans="3:5" x14ac:dyDescent="0.3">
      <c r="C987" t="s">
        <v>23</v>
      </c>
      <c r="D987" t="s">
        <v>455</v>
      </c>
      <c r="E987">
        <v>12.6075</v>
      </c>
    </row>
    <row r="988" spans="3:5" x14ac:dyDescent="0.3">
      <c r="C988" t="s">
        <v>23</v>
      </c>
      <c r="D988" t="s">
        <v>411</v>
      </c>
      <c r="E988">
        <v>33.421500000000002</v>
      </c>
    </row>
    <row r="989" spans="3:5" x14ac:dyDescent="0.3">
      <c r="C989" t="s">
        <v>23</v>
      </c>
      <c r="D989" t="s">
        <v>1008</v>
      </c>
      <c r="E989">
        <v>8.6129999999999995</v>
      </c>
    </row>
    <row r="990" spans="3:5" x14ac:dyDescent="0.3">
      <c r="C990" t="s">
        <v>23</v>
      </c>
      <c r="D990" t="s">
        <v>502</v>
      </c>
      <c r="E990">
        <v>1.079</v>
      </c>
    </row>
    <row r="991" spans="3:5" x14ac:dyDescent="0.3">
      <c r="C991" t="s">
        <v>23</v>
      </c>
      <c r="D991" t="s">
        <v>259</v>
      </c>
      <c r="E991">
        <v>8.7159999999999993</v>
      </c>
    </row>
    <row r="992" spans="3:5" x14ac:dyDescent="0.3">
      <c r="C992" t="s">
        <v>23</v>
      </c>
      <c r="D992" t="s">
        <v>450</v>
      </c>
      <c r="E992">
        <v>9.0760000000000005</v>
      </c>
    </row>
    <row r="993" spans="3:5" x14ac:dyDescent="0.3">
      <c r="C993" t="s">
        <v>23</v>
      </c>
      <c r="D993" t="s">
        <v>733</v>
      </c>
      <c r="E993">
        <v>48.75</v>
      </c>
    </row>
    <row r="994" spans="3:5" x14ac:dyDescent="0.3">
      <c r="C994" t="s">
        <v>23</v>
      </c>
      <c r="D994" t="s">
        <v>469</v>
      </c>
      <c r="E994">
        <v>44.658000000000001</v>
      </c>
    </row>
    <row r="995" spans="3:5" x14ac:dyDescent="0.3">
      <c r="C995" t="s">
        <v>23</v>
      </c>
      <c r="D995" t="s">
        <v>271</v>
      </c>
      <c r="E995">
        <v>11.055</v>
      </c>
    </row>
    <row r="996" spans="3:5" x14ac:dyDescent="0.3">
      <c r="C996" t="s">
        <v>23</v>
      </c>
      <c r="D996" t="s">
        <v>113</v>
      </c>
      <c r="E996">
        <v>5.0949999999999998</v>
      </c>
    </row>
    <row r="997" spans="3:5" x14ac:dyDescent="0.3">
      <c r="C997" t="s">
        <v>23</v>
      </c>
      <c r="D997" t="s">
        <v>965</v>
      </c>
      <c r="E997">
        <v>8.3350000000000009</v>
      </c>
    </row>
    <row r="998" spans="3:5" x14ac:dyDescent="0.3">
      <c r="C998" t="s">
        <v>23</v>
      </c>
      <c r="D998" t="s">
        <v>805</v>
      </c>
      <c r="E998">
        <v>30.054500000000001</v>
      </c>
    </row>
    <row r="999" spans="3:5" x14ac:dyDescent="0.3">
      <c r="C999" t="s">
        <v>23</v>
      </c>
      <c r="D999" t="s">
        <v>742</v>
      </c>
      <c r="E999">
        <v>6.2480000000000002</v>
      </c>
    </row>
    <row r="1000" spans="3:5" x14ac:dyDescent="0.3">
      <c r="C1000" t="s">
        <v>23</v>
      </c>
      <c r="D1000" t="s">
        <v>504</v>
      </c>
      <c r="E1000">
        <v>25.131</v>
      </c>
    </row>
    <row r="1001" spans="3:5" x14ac:dyDescent="0.3">
      <c r="C1001" t="s">
        <v>23</v>
      </c>
      <c r="D1001" t="s">
        <v>87</v>
      </c>
      <c r="E1001">
        <v>0.77149999999999996</v>
      </c>
    </row>
    <row r="1002" spans="3:5" x14ac:dyDescent="0.3">
      <c r="C1002" t="s">
        <v>23</v>
      </c>
      <c r="D1002" t="s">
        <v>680</v>
      </c>
      <c r="E1002">
        <v>21.062999999999999</v>
      </c>
    </row>
    <row r="1003" spans="3:5" x14ac:dyDescent="0.3">
      <c r="C1003" t="s">
        <v>23</v>
      </c>
      <c r="D1003" t="s">
        <v>333</v>
      </c>
      <c r="E1003">
        <v>4.4305000000000003</v>
      </c>
    </row>
    <row r="1004" spans="3:5" x14ac:dyDescent="0.3">
      <c r="C1004" t="s">
        <v>23</v>
      </c>
      <c r="D1004" t="s">
        <v>930</v>
      </c>
      <c r="E1004">
        <v>21.259</v>
      </c>
    </row>
    <row r="1005" spans="3:5" x14ac:dyDescent="0.3">
      <c r="C1005" t="s">
        <v>23</v>
      </c>
      <c r="D1005" t="s">
        <v>987</v>
      </c>
      <c r="E1005">
        <v>4.2080000000000002</v>
      </c>
    </row>
    <row r="1006" spans="3:5" x14ac:dyDescent="0.3">
      <c r="C1006" t="s">
        <v>23</v>
      </c>
      <c r="D1006" t="s">
        <v>856</v>
      </c>
      <c r="E1006">
        <v>0.50849999999999995</v>
      </c>
    </row>
    <row r="1007" spans="3:5" x14ac:dyDescent="0.3">
      <c r="C1007" t="s">
        <v>23</v>
      </c>
      <c r="D1007" t="s">
        <v>353</v>
      </c>
      <c r="E1007">
        <v>8.8140000000000001</v>
      </c>
    </row>
    <row r="1008" spans="3:5" x14ac:dyDescent="0.3">
      <c r="C1008" t="s">
        <v>23</v>
      </c>
      <c r="D1008" t="s">
        <v>117</v>
      </c>
      <c r="E1008">
        <v>16.071999999999999</v>
      </c>
    </row>
    <row r="1009" spans="3:5" x14ac:dyDescent="0.3">
      <c r="C1009" t="s">
        <v>23</v>
      </c>
      <c r="D1009" t="s">
        <v>625</v>
      </c>
      <c r="E1009">
        <v>8.484</v>
      </c>
    </row>
    <row r="1010" spans="3:5" x14ac:dyDescent="0.3">
      <c r="C1010" t="s">
        <v>23</v>
      </c>
      <c r="D1010" t="s">
        <v>821</v>
      </c>
      <c r="E1010">
        <v>2.7475000000000001</v>
      </c>
    </row>
    <row r="1011" spans="3:5" x14ac:dyDescent="0.3">
      <c r="C1011" t="s">
        <v>23</v>
      </c>
      <c r="D1011" t="s">
        <v>105</v>
      </c>
      <c r="E1011">
        <v>31.06</v>
      </c>
    </row>
    <row r="1012" spans="3:5" x14ac:dyDescent="0.3">
      <c r="C1012" t="s">
        <v>23</v>
      </c>
      <c r="D1012" t="s">
        <v>800</v>
      </c>
      <c r="E1012">
        <v>11.409000000000001</v>
      </c>
    </row>
    <row r="1013" spans="3:5" x14ac:dyDescent="0.3">
      <c r="C1013" t="s">
        <v>23</v>
      </c>
      <c r="D1013" t="s">
        <v>95</v>
      </c>
      <c r="E1013">
        <v>16.719000000000001</v>
      </c>
    </row>
    <row r="1014" spans="3:5" x14ac:dyDescent="0.3">
      <c r="C1014" t="s">
        <v>23</v>
      </c>
      <c r="D1014" t="s">
        <v>300</v>
      </c>
      <c r="E1014">
        <v>7.0940000000000003</v>
      </c>
    </row>
    <row r="1015" spans="3:5" x14ac:dyDescent="0.3">
      <c r="C1015" t="s">
        <v>23</v>
      </c>
      <c r="D1015" t="s">
        <v>473</v>
      </c>
      <c r="E1015">
        <v>16.344000000000001</v>
      </c>
    </row>
    <row r="1016" spans="3:5" x14ac:dyDescent="0.3">
      <c r="C1016" t="s">
        <v>23</v>
      </c>
      <c r="D1016" t="s">
        <v>846</v>
      </c>
      <c r="E1016">
        <v>16.2425</v>
      </c>
    </row>
    <row r="1017" spans="3:5" x14ac:dyDescent="0.3">
      <c r="C1017" t="s">
        <v>23</v>
      </c>
      <c r="D1017" t="s">
        <v>295</v>
      </c>
      <c r="E1017">
        <v>3.29</v>
      </c>
    </row>
    <row r="1018" spans="3:5" x14ac:dyDescent="0.3">
      <c r="C1018" t="s">
        <v>23</v>
      </c>
      <c r="D1018" t="s">
        <v>217</v>
      </c>
      <c r="E1018">
        <v>13.724</v>
      </c>
    </row>
    <row r="1019" spans="3:5" x14ac:dyDescent="0.3">
      <c r="C1019" t="s">
        <v>23</v>
      </c>
      <c r="D1019" t="s">
        <v>112</v>
      </c>
      <c r="E1019">
        <v>39.155000000000001</v>
      </c>
    </row>
    <row r="1020" spans="3:5" x14ac:dyDescent="0.3">
      <c r="C1020" t="s">
        <v>23</v>
      </c>
      <c r="D1020" t="s">
        <v>399</v>
      </c>
      <c r="E1020">
        <v>16.335999999999999</v>
      </c>
    </row>
    <row r="1021" spans="3:5" x14ac:dyDescent="0.3">
      <c r="C1021" t="s">
        <v>23</v>
      </c>
      <c r="D1021" t="s">
        <v>368</v>
      </c>
      <c r="E1021">
        <v>3.6749999999999998</v>
      </c>
    </row>
    <row r="1022" spans="3:5" x14ac:dyDescent="0.3">
      <c r="C1022" t="s">
        <v>23</v>
      </c>
      <c r="D1022" t="s">
        <v>956</v>
      </c>
      <c r="E1022">
        <v>1.2729999999999999</v>
      </c>
    </row>
    <row r="1023" spans="3:5" x14ac:dyDescent="0.3">
      <c r="C1023" t="s">
        <v>23</v>
      </c>
      <c r="D1023" t="s">
        <v>100</v>
      </c>
      <c r="E1023">
        <v>3.347</v>
      </c>
    </row>
    <row r="1024" spans="3:5" x14ac:dyDescent="0.3">
      <c r="C1024" t="s">
        <v>23</v>
      </c>
      <c r="D1024" t="s">
        <v>651</v>
      </c>
      <c r="E1024">
        <v>21.977499999999999</v>
      </c>
    </row>
    <row r="1025" spans="3:5" x14ac:dyDescent="0.3">
      <c r="C1025" t="s">
        <v>23</v>
      </c>
      <c r="D1025" t="s">
        <v>107</v>
      </c>
      <c r="E1025">
        <v>22.773</v>
      </c>
    </row>
    <row r="1026" spans="3:5" x14ac:dyDescent="0.3">
      <c r="C1026" t="s">
        <v>23</v>
      </c>
      <c r="D1026" t="s">
        <v>695</v>
      </c>
      <c r="E1026">
        <v>5.9989999999999997</v>
      </c>
    </row>
    <row r="1027" spans="3:5" x14ac:dyDescent="0.3">
      <c r="C1027" t="s">
        <v>23</v>
      </c>
      <c r="D1027" t="s">
        <v>882</v>
      </c>
      <c r="E1027">
        <v>32.795999999999999</v>
      </c>
    </row>
    <row r="1028" spans="3:5" x14ac:dyDescent="0.3">
      <c r="C1028" t="s">
        <v>23</v>
      </c>
      <c r="D1028" t="s">
        <v>230</v>
      </c>
      <c r="E1028">
        <v>4.37</v>
      </c>
    </row>
    <row r="1029" spans="3:5" x14ac:dyDescent="0.3">
      <c r="C1029" t="s">
        <v>23</v>
      </c>
      <c r="D1029" t="s">
        <v>894</v>
      </c>
      <c r="E1029">
        <v>4.3135000000000003</v>
      </c>
    </row>
    <row r="1030" spans="3:5" x14ac:dyDescent="0.3">
      <c r="C1030" t="s">
        <v>23</v>
      </c>
      <c r="D1030" t="s">
        <v>682</v>
      </c>
      <c r="E1030">
        <v>1.5489999999999999</v>
      </c>
    </row>
    <row r="1031" spans="3:5" x14ac:dyDescent="0.3">
      <c r="C1031" t="s">
        <v>23</v>
      </c>
      <c r="D1031" t="s">
        <v>980</v>
      </c>
      <c r="E1031">
        <v>8.4250000000000007</v>
      </c>
    </row>
    <row r="1032" spans="3:5" x14ac:dyDescent="0.3">
      <c r="C1032" t="s">
        <v>23</v>
      </c>
      <c r="D1032" t="s">
        <v>384</v>
      </c>
      <c r="E1032">
        <v>49.65</v>
      </c>
    </row>
    <row r="1033" spans="3:5" x14ac:dyDescent="0.3">
      <c r="C1033" t="s">
        <v>23</v>
      </c>
      <c r="D1033" t="s">
        <v>143</v>
      </c>
      <c r="E1033">
        <v>40.984999999999999</v>
      </c>
    </row>
    <row r="1034" spans="3:5" x14ac:dyDescent="0.3">
      <c r="C1034" t="s">
        <v>23</v>
      </c>
      <c r="D1034" t="s">
        <v>881</v>
      </c>
      <c r="E1034">
        <v>1.119</v>
      </c>
    </row>
    <row r="1035" spans="3:5" x14ac:dyDescent="0.3">
      <c r="C1035" t="s">
        <v>23</v>
      </c>
      <c r="D1035" t="s">
        <v>531</v>
      </c>
      <c r="E1035">
        <v>27.071999999999999</v>
      </c>
    </row>
    <row r="1036" spans="3:5" x14ac:dyDescent="0.3">
      <c r="C1036" t="s">
        <v>23</v>
      </c>
      <c r="D1036" t="s">
        <v>595</v>
      </c>
      <c r="E1036">
        <v>44.6</v>
      </c>
    </row>
    <row r="1037" spans="3:5" x14ac:dyDescent="0.3">
      <c r="C1037" t="s">
        <v>23</v>
      </c>
      <c r="D1037" t="s">
        <v>992</v>
      </c>
      <c r="E1037">
        <v>7.9</v>
      </c>
    </row>
    <row r="1038" spans="3:5" x14ac:dyDescent="0.3">
      <c r="C1038" t="s">
        <v>23</v>
      </c>
      <c r="D1038" t="s">
        <v>114</v>
      </c>
      <c r="E1038">
        <v>29.757000000000001</v>
      </c>
    </row>
    <row r="1039" spans="3:5" x14ac:dyDescent="0.3">
      <c r="C1039" t="s">
        <v>23</v>
      </c>
      <c r="D1039" t="s">
        <v>131</v>
      </c>
      <c r="E1039">
        <v>3.7349999999999999</v>
      </c>
    </row>
    <row r="1040" spans="3:5" x14ac:dyDescent="0.3">
      <c r="C1040" t="s">
        <v>23</v>
      </c>
      <c r="D1040" t="s">
        <v>499</v>
      </c>
      <c r="E1040">
        <v>27.274999999999999</v>
      </c>
    </row>
    <row r="1041" spans="3:5" x14ac:dyDescent="0.3">
      <c r="C1041" t="s">
        <v>23</v>
      </c>
      <c r="D1041" t="s">
        <v>635</v>
      </c>
      <c r="E1041">
        <v>3.2494999999999998</v>
      </c>
    </row>
    <row r="1042" spans="3:5" x14ac:dyDescent="0.3">
      <c r="C1042" t="s">
        <v>23</v>
      </c>
      <c r="D1042" t="s">
        <v>286</v>
      </c>
      <c r="E1042">
        <v>1.4390000000000001</v>
      </c>
    </row>
    <row r="1043" spans="3:5" x14ac:dyDescent="0.3">
      <c r="C1043" t="s">
        <v>23</v>
      </c>
      <c r="D1043" t="s">
        <v>910</v>
      </c>
      <c r="E1043">
        <v>2.6175000000000002</v>
      </c>
    </row>
    <row r="1044" spans="3:5" x14ac:dyDescent="0.3">
      <c r="C1044" t="s">
        <v>23</v>
      </c>
      <c r="D1044" t="s">
        <v>820</v>
      </c>
      <c r="E1044">
        <v>28.756</v>
      </c>
    </row>
    <row r="1045" spans="3:5" x14ac:dyDescent="0.3">
      <c r="C1045" t="s">
        <v>23</v>
      </c>
      <c r="D1045" t="s">
        <v>957</v>
      </c>
      <c r="E1045">
        <v>29.099</v>
      </c>
    </row>
    <row r="1046" spans="3:5" x14ac:dyDescent="0.3">
      <c r="C1046" t="s">
        <v>23</v>
      </c>
      <c r="D1046" t="s">
        <v>194</v>
      </c>
      <c r="E1046">
        <v>17.271999999999998</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F36B9-5640-4426-9DC1-0B61C96C9E66}">
  <dimension ref="A1:U1001"/>
  <sheetViews>
    <sheetView showGridLines="0" workbookViewId="0">
      <selection activeCell="O15" sqref="O15"/>
    </sheetView>
  </sheetViews>
  <sheetFormatPr defaultRowHeight="14.4" x14ac:dyDescent="0.3"/>
  <cols>
    <col min="20" max="20" width="12.5546875" customWidth="1"/>
  </cols>
  <sheetData>
    <row r="1" spans="1:21" ht="15" thickBot="1" x14ac:dyDescent="0.35">
      <c r="A1" s="4" t="s">
        <v>1044</v>
      </c>
      <c r="B1" t="s">
        <v>1091</v>
      </c>
      <c r="J1" s="4" t="s">
        <v>14</v>
      </c>
    </row>
    <row r="2" spans="1:21" ht="15" thickBot="1" x14ac:dyDescent="0.35">
      <c r="A2" s="1">
        <v>522.83000000000004</v>
      </c>
      <c r="B2">
        <v>100</v>
      </c>
      <c r="C2" s="23" t="s">
        <v>1091</v>
      </c>
      <c r="D2" s="23" t="s">
        <v>1089</v>
      </c>
      <c r="J2" s="1">
        <v>9.1</v>
      </c>
      <c r="K2" t="e">
        <v>#N/A</v>
      </c>
      <c r="L2" t="e">
        <v>#N/A</v>
      </c>
    </row>
    <row r="3" spans="1:21" x14ac:dyDescent="0.3">
      <c r="A3" s="5">
        <v>76.400000000000006</v>
      </c>
      <c r="B3">
        <v>200</v>
      </c>
      <c r="C3">
        <v>100</v>
      </c>
      <c r="D3">
        <v>224</v>
      </c>
      <c r="J3" s="5">
        <v>9.6</v>
      </c>
      <c r="K3" t="e">
        <v>#N/A</v>
      </c>
      <c r="L3" t="e">
        <v>#N/A</v>
      </c>
      <c r="R3" s="23" t="s">
        <v>1091</v>
      </c>
      <c r="S3" s="23" t="s">
        <v>1089</v>
      </c>
      <c r="T3" s="23" t="s">
        <v>1090</v>
      </c>
      <c r="U3" s="23" t="s">
        <v>1092</v>
      </c>
    </row>
    <row r="4" spans="1:21" x14ac:dyDescent="0.3">
      <c r="A4" s="1">
        <v>324.31</v>
      </c>
      <c r="B4">
        <v>300</v>
      </c>
      <c r="C4">
        <v>200</v>
      </c>
      <c r="D4">
        <v>210</v>
      </c>
      <c r="J4" s="1">
        <v>7.4</v>
      </c>
      <c r="K4" t="e">
        <v>#N/A</v>
      </c>
      <c r="L4" t="e">
        <v>#N/A</v>
      </c>
      <c r="R4">
        <v>100</v>
      </c>
      <c r="S4">
        <v>224</v>
      </c>
      <c r="T4" s="20">
        <v>0.224</v>
      </c>
      <c r="U4" s="20">
        <v>0.224</v>
      </c>
    </row>
    <row r="5" spans="1:21" x14ac:dyDescent="0.3">
      <c r="A5" s="5">
        <v>465.76</v>
      </c>
      <c r="B5">
        <v>400</v>
      </c>
      <c r="C5">
        <v>300</v>
      </c>
      <c r="D5">
        <v>155</v>
      </c>
      <c r="J5" s="5">
        <v>8.4</v>
      </c>
      <c r="K5" t="e">
        <v>#N/A</v>
      </c>
      <c r="L5" t="e">
        <v>#N/A</v>
      </c>
      <c r="R5">
        <v>200</v>
      </c>
      <c r="S5">
        <v>210</v>
      </c>
      <c r="T5" s="20">
        <v>0.434</v>
      </c>
      <c r="U5" s="20">
        <f>T5-T4</f>
        <v>0.21</v>
      </c>
    </row>
    <row r="6" spans="1:21" x14ac:dyDescent="0.3">
      <c r="A6" s="1">
        <v>604.16999999999996</v>
      </c>
      <c r="B6">
        <v>500</v>
      </c>
      <c r="C6">
        <v>400</v>
      </c>
      <c r="D6">
        <v>112</v>
      </c>
      <c r="J6" s="1">
        <v>5.3</v>
      </c>
      <c r="K6">
        <f t="shared" ref="K6:K69" si="0">AVERAGE(J2:J6)</f>
        <v>7.9599999999999991</v>
      </c>
      <c r="L6" t="e">
        <v>#N/A</v>
      </c>
      <c r="R6">
        <v>300</v>
      </c>
      <c r="S6">
        <v>155</v>
      </c>
      <c r="T6" s="20">
        <v>0.58899999999999997</v>
      </c>
      <c r="U6" s="20">
        <f t="shared" ref="U6:U13" si="1">T6-T5</f>
        <v>0.15499999999999997</v>
      </c>
    </row>
    <row r="7" spans="1:21" x14ac:dyDescent="0.3">
      <c r="A7" s="5">
        <v>597.73</v>
      </c>
      <c r="B7">
        <v>600</v>
      </c>
      <c r="C7">
        <v>500</v>
      </c>
      <c r="D7">
        <v>93</v>
      </c>
      <c r="J7" s="5">
        <v>4.0999999999999996</v>
      </c>
      <c r="K7">
        <f t="shared" si="0"/>
        <v>6.9599999999999991</v>
      </c>
      <c r="L7" t="e">
        <v>#N/A</v>
      </c>
      <c r="R7">
        <v>400</v>
      </c>
      <c r="S7">
        <v>112</v>
      </c>
      <c r="T7" s="20">
        <v>0.70099999999999996</v>
      </c>
      <c r="U7" s="20">
        <f t="shared" si="1"/>
        <v>0.11199999999999999</v>
      </c>
    </row>
    <row r="8" spans="1:21" x14ac:dyDescent="0.3">
      <c r="A8" s="1">
        <v>413.04</v>
      </c>
      <c r="B8">
        <v>700</v>
      </c>
      <c r="C8">
        <v>600</v>
      </c>
      <c r="D8">
        <v>69</v>
      </c>
      <c r="J8" s="1">
        <v>5.8</v>
      </c>
      <c r="K8">
        <f t="shared" si="0"/>
        <v>6.2000000000000011</v>
      </c>
      <c r="L8" t="e">
        <v>#N/A</v>
      </c>
      <c r="R8">
        <v>500</v>
      </c>
      <c r="S8">
        <v>93</v>
      </c>
      <c r="T8" s="20">
        <v>0.79400000000000004</v>
      </c>
      <c r="U8" s="20">
        <f t="shared" si="1"/>
        <v>9.3000000000000083E-2</v>
      </c>
    </row>
    <row r="9" spans="1:21" x14ac:dyDescent="0.3">
      <c r="A9" s="5">
        <v>735.6</v>
      </c>
      <c r="B9">
        <v>800</v>
      </c>
      <c r="C9">
        <v>700</v>
      </c>
      <c r="D9">
        <v>48</v>
      </c>
      <c r="J9" s="5">
        <v>8</v>
      </c>
      <c r="K9">
        <f t="shared" si="0"/>
        <v>6.3199999999999994</v>
      </c>
      <c r="L9" t="e">
        <v>#N/A</v>
      </c>
      <c r="R9">
        <v>600</v>
      </c>
      <c r="S9">
        <v>69</v>
      </c>
      <c r="T9" s="20">
        <v>0.86299999999999999</v>
      </c>
      <c r="U9" s="20">
        <f t="shared" si="1"/>
        <v>6.899999999999995E-2</v>
      </c>
    </row>
    <row r="10" spans="1:21" x14ac:dyDescent="0.3">
      <c r="A10" s="1">
        <v>72.52</v>
      </c>
      <c r="B10">
        <v>900</v>
      </c>
      <c r="C10">
        <v>800</v>
      </c>
      <c r="D10">
        <v>49</v>
      </c>
      <c r="J10" s="1">
        <v>7.2</v>
      </c>
      <c r="K10">
        <f t="shared" si="0"/>
        <v>6.08</v>
      </c>
      <c r="L10">
        <f t="shared" ref="L10:L73" si="2">SQRT(SUMXMY2(J6:J10,K6:K10)/5)</f>
        <v>1.9744366285095096</v>
      </c>
      <c r="R10">
        <v>700</v>
      </c>
      <c r="S10">
        <v>48</v>
      </c>
      <c r="T10" s="20">
        <v>0.91100000000000003</v>
      </c>
      <c r="U10" s="20">
        <f t="shared" si="1"/>
        <v>4.8000000000000043E-2</v>
      </c>
    </row>
    <row r="11" spans="1:21" x14ac:dyDescent="0.3">
      <c r="A11" s="5">
        <v>164.52</v>
      </c>
      <c r="B11">
        <v>1000</v>
      </c>
      <c r="C11">
        <v>900</v>
      </c>
      <c r="D11">
        <v>29</v>
      </c>
      <c r="J11" s="5">
        <v>5.9</v>
      </c>
      <c r="K11">
        <f t="shared" si="0"/>
        <v>6.2</v>
      </c>
      <c r="L11">
        <f t="shared" si="2"/>
        <v>1.5815435498271933</v>
      </c>
      <c r="R11">
        <v>800</v>
      </c>
      <c r="S11">
        <v>49</v>
      </c>
      <c r="T11" s="20">
        <v>0.96</v>
      </c>
      <c r="U11" s="20">
        <f t="shared" si="1"/>
        <v>4.8999999999999932E-2</v>
      </c>
    </row>
    <row r="12" spans="1:21" x14ac:dyDescent="0.3">
      <c r="A12" s="1">
        <v>57.92</v>
      </c>
      <c r="C12">
        <v>1000</v>
      </c>
      <c r="D12">
        <v>11</v>
      </c>
      <c r="J12" s="1">
        <v>4.5</v>
      </c>
      <c r="K12">
        <f t="shared" si="0"/>
        <v>6.2799999999999994</v>
      </c>
      <c r="L12">
        <f t="shared" si="2"/>
        <v>1.2243528903057321</v>
      </c>
      <c r="R12">
        <v>900</v>
      </c>
      <c r="S12">
        <v>29</v>
      </c>
      <c r="T12" s="20">
        <v>0.98899999999999999</v>
      </c>
      <c r="U12" s="20">
        <f t="shared" si="1"/>
        <v>2.9000000000000026E-2</v>
      </c>
    </row>
    <row r="13" spans="1:21" ht="15" thickBot="1" x14ac:dyDescent="0.35">
      <c r="A13" s="5">
        <v>102.04</v>
      </c>
      <c r="C13" s="22" t="s">
        <v>1088</v>
      </c>
      <c r="D13" s="22">
        <v>0</v>
      </c>
      <c r="J13" s="5">
        <v>6.8</v>
      </c>
      <c r="K13">
        <f t="shared" si="0"/>
        <v>6.4799999999999995</v>
      </c>
      <c r="L13">
        <f t="shared" si="2"/>
        <v>1.2196392909381035</v>
      </c>
      <c r="R13">
        <v>1000</v>
      </c>
      <c r="S13">
        <v>11</v>
      </c>
      <c r="T13" s="20">
        <v>1</v>
      </c>
      <c r="U13" s="20">
        <f t="shared" si="1"/>
        <v>1.100000000000001E-2</v>
      </c>
    </row>
    <row r="14" spans="1:21" ht="15" thickBot="1" x14ac:dyDescent="0.35">
      <c r="A14" s="1">
        <v>234.75</v>
      </c>
      <c r="J14" s="1">
        <v>7.1</v>
      </c>
      <c r="K14">
        <f t="shared" si="0"/>
        <v>6.3</v>
      </c>
      <c r="L14">
        <f t="shared" si="2"/>
        <v>1.025202419037333</v>
      </c>
      <c r="R14" s="22" t="s">
        <v>1088</v>
      </c>
      <c r="S14" s="22">
        <v>0</v>
      </c>
      <c r="T14" s="25">
        <v>1</v>
      </c>
      <c r="U14" s="25"/>
    </row>
    <row r="15" spans="1:21" x14ac:dyDescent="0.3">
      <c r="A15" s="5">
        <v>431.9</v>
      </c>
      <c r="J15" s="5">
        <v>8.1999999999999993</v>
      </c>
      <c r="K15">
        <f t="shared" si="0"/>
        <v>6.5</v>
      </c>
      <c r="L15">
        <f t="shared" si="2"/>
        <v>1.1739505952125919</v>
      </c>
    </row>
    <row r="16" spans="1:21" x14ac:dyDescent="0.3">
      <c r="A16" s="1">
        <v>713.8</v>
      </c>
      <c r="J16" s="1">
        <v>5.7</v>
      </c>
      <c r="K16">
        <f t="shared" si="0"/>
        <v>6.4599999999999991</v>
      </c>
      <c r="L16">
        <f t="shared" si="2"/>
        <v>1.2147756994606036</v>
      </c>
    </row>
    <row r="17" spans="1:19" x14ac:dyDescent="0.3">
      <c r="A17" s="5">
        <v>562.32000000000005</v>
      </c>
      <c r="J17" s="5">
        <v>4.5</v>
      </c>
      <c r="K17">
        <f t="shared" si="0"/>
        <v>6.4599999999999991</v>
      </c>
      <c r="L17">
        <f t="shared" si="2"/>
        <v>1.2689838454448499</v>
      </c>
    </row>
    <row r="18" spans="1:19" ht="15" thickBot="1" x14ac:dyDescent="0.35">
      <c r="A18" s="1">
        <v>482.51</v>
      </c>
      <c r="J18" s="1">
        <v>4.5999999999999996</v>
      </c>
      <c r="K18">
        <f t="shared" si="0"/>
        <v>6.0200000000000005</v>
      </c>
      <c r="L18">
        <f t="shared" si="2"/>
        <v>1.4117790195352808</v>
      </c>
    </row>
    <row r="19" spans="1:19" x14ac:dyDescent="0.3">
      <c r="A19" s="5">
        <v>435.66</v>
      </c>
      <c r="J19" s="5">
        <v>6.9</v>
      </c>
      <c r="K19">
        <f t="shared" si="0"/>
        <v>5.9799999999999995</v>
      </c>
      <c r="L19">
        <f t="shared" si="2"/>
        <v>1.4263239463740343</v>
      </c>
      <c r="Q19" s="23" t="s">
        <v>1091</v>
      </c>
      <c r="R19" s="23" t="s">
        <v>1089</v>
      </c>
      <c r="S19" s="23" t="s">
        <v>1090</v>
      </c>
    </row>
    <row r="20" spans="1:19" x14ac:dyDescent="0.3">
      <c r="A20" s="1">
        <v>164.01</v>
      </c>
      <c r="J20" s="1">
        <v>8.6</v>
      </c>
      <c r="K20">
        <f t="shared" si="0"/>
        <v>6.06</v>
      </c>
      <c r="L20">
        <f t="shared" si="2"/>
        <v>1.6573231429024335</v>
      </c>
      <c r="Q20">
        <v>100</v>
      </c>
      <c r="R20">
        <v>224</v>
      </c>
      <c r="S20" s="20">
        <v>0.224</v>
      </c>
    </row>
    <row r="21" spans="1:19" x14ac:dyDescent="0.3">
      <c r="A21" s="5">
        <v>80.599999999999994</v>
      </c>
      <c r="J21" s="5">
        <v>4.4000000000000004</v>
      </c>
      <c r="K21">
        <f t="shared" si="0"/>
        <v>5.8</v>
      </c>
      <c r="L21">
        <f t="shared" si="2"/>
        <v>1.7387351724745204</v>
      </c>
      <c r="Q21">
        <v>200</v>
      </c>
      <c r="R21">
        <v>210</v>
      </c>
      <c r="S21" s="20">
        <v>0.434</v>
      </c>
    </row>
    <row r="22" spans="1:19" x14ac:dyDescent="0.3">
      <c r="A22" s="1">
        <v>430.2</v>
      </c>
      <c r="J22" s="1">
        <v>4.8</v>
      </c>
      <c r="K22">
        <f t="shared" si="0"/>
        <v>5.86</v>
      </c>
      <c r="L22">
        <f t="shared" si="2"/>
        <v>1.5746745695539763</v>
      </c>
      <c r="Q22">
        <v>300</v>
      </c>
      <c r="R22">
        <v>155</v>
      </c>
      <c r="S22" s="20">
        <v>0.58899999999999997</v>
      </c>
    </row>
    <row r="23" spans="1:19" x14ac:dyDescent="0.3">
      <c r="A23" s="5">
        <v>263.94</v>
      </c>
      <c r="J23" s="5">
        <v>5.0999999999999996</v>
      </c>
      <c r="K23">
        <f t="shared" si="0"/>
        <v>5.9599999999999991</v>
      </c>
      <c r="L23">
        <f t="shared" si="2"/>
        <v>1.4913886146809625</v>
      </c>
      <c r="Q23">
        <v>400</v>
      </c>
      <c r="R23">
        <v>112</v>
      </c>
      <c r="S23" s="20">
        <v>0.70099999999999996</v>
      </c>
    </row>
    <row r="24" spans="1:19" x14ac:dyDescent="0.3">
      <c r="A24" s="1">
        <v>66.400000000000006</v>
      </c>
      <c r="J24" s="1">
        <v>4.4000000000000004</v>
      </c>
      <c r="K24">
        <f t="shared" si="0"/>
        <v>5.4599999999999991</v>
      </c>
      <c r="L24">
        <f t="shared" si="2"/>
        <v>1.5098609207473381</v>
      </c>
      <c r="Q24">
        <v>500</v>
      </c>
      <c r="R24">
        <v>93</v>
      </c>
      <c r="S24" s="20">
        <v>0.79400000000000004</v>
      </c>
    </row>
    <row r="25" spans="1:19" x14ac:dyDescent="0.3">
      <c r="A25" s="5">
        <v>172.8</v>
      </c>
      <c r="J25" s="5">
        <v>9.9</v>
      </c>
      <c r="K25">
        <f t="shared" si="0"/>
        <v>5.7200000000000006</v>
      </c>
      <c r="L25">
        <f t="shared" si="2"/>
        <v>2.1175079692884271</v>
      </c>
      <c r="Q25">
        <v>600</v>
      </c>
      <c r="R25">
        <v>69</v>
      </c>
      <c r="S25" s="20">
        <v>0.86299999999999999</v>
      </c>
    </row>
    <row r="26" spans="1:19" x14ac:dyDescent="0.3">
      <c r="A26" s="1">
        <v>265.89</v>
      </c>
      <c r="J26" s="1">
        <v>6</v>
      </c>
      <c r="K26">
        <f t="shared" si="0"/>
        <v>6.04</v>
      </c>
      <c r="L26">
        <f t="shared" si="2"/>
        <v>2.0229087967577772</v>
      </c>
      <c r="Q26">
        <v>700</v>
      </c>
      <c r="R26">
        <v>48</v>
      </c>
      <c r="S26" s="20">
        <v>0.91100000000000003</v>
      </c>
    </row>
    <row r="27" spans="1:19" x14ac:dyDescent="0.3">
      <c r="A27" s="5">
        <v>420.72</v>
      </c>
      <c r="J27" s="5">
        <v>8.5</v>
      </c>
      <c r="K27">
        <f t="shared" si="0"/>
        <v>6.7799999999999994</v>
      </c>
      <c r="L27">
        <f t="shared" si="2"/>
        <v>2.1116628518776377</v>
      </c>
      <c r="Q27">
        <v>800</v>
      </c>
      <c r="R27">
        <v>49</v>
      </c>
      <c r="S27" s="20">
        <v>0.96</v>
      </c>
    </row>
    <row r="28" spans="1:19" x14ac:dyDescent="0.3">
      <c r="A28" s="1">
        <v>33.520000000000003</v>
      </c>
      <c r="J28" s="1">
        <v>6.7</v>
      </c>
      <c r="K28">
        <f t="shared" si="0"/>
        <v>7.1</v>
      </c>
      <c r="L28">
        <f t="shared" si="2"/>
        <v>2.0840345486579626</v>
      </c>
      <c r="Q28">
        <v>900</v>
      </c>
      <c r="R28">
        <v>29</v>
      </c>
      <c r="S28" s="20">
        <v>0.98899999999999999</v>
      </c>
    </row>
    <row r="29" spans="1:19" x14ac:dyDescent="0.3">
      <c r="A29" s="5">
        <v>175.34</v>
      </c>
      <c r="J29" s="5">
        <v>7.7</v>
      </c>
      <c r="K29">
        <f t="shared" si="0"/>
        <v>7.76</v>
      </c>
      <c r="L29">
        <f t="shared" si="2"/>
        <v>2.0295812375955782</v>
      </c>
      <c r="Q29">
        <v>1000</v>
      </c>
      <c r="R29">
        <v>11</v>
      </c>
      <c r="S29" s="20">
        <v>1</v>
      </c>
    </row>
    <row r="30" spans="1:19" ht="15" thickBot="1" x14ac:dyDescent="0.35">
      <c r="A30" s="1">
        <v>441.8</v>
      </c>
      <c r="J30" s="1">
        <v>9.6</v>
      </c>
      <c r="K30">
        <f t="shared" si="0"/>
        <v>7.7</v>
      </c>
      <c r="L30">
        <f t="shared" si="2"/>
        <v>1.1604826582073513</v>
      </c>
      <c r="Q30" s="22" t="s">
        <v>1088</v>
      </c>
      <c r="R30" s="22">
        <v>0</v>
      </c>
      <c r="S30" s="25">
        <v>1</v>
      </c>
    </row>
    <row r="31" spans="1:19" x14ac:dyDescent="0.3">
      <c r="A31" s="5">
        <v>224.01</v>
      </c>
      <c r="J31" s="5">
        <v>7.4</v>
      </c>
      <c r="K31">
        <f t="shared" si="0"/>
        <v>7.9799999999999995</v>
      </c>
      <c r="L31">
        <f t="shared" si="2"/>
        <v>1.1889827584956814</v>
      </c>
    </row>
    <row r="32" spans="1:19" x14ac:dyDescent="0.3">
      <c r="A32" s="1">
        <v>470.65</v>
      </c>
      <c r="J32" s="1">
        <v>4.8</v>
      </c>
      <c r="K32">
        <f t="shared" si="0"/>
        <v>7.2399999999999993</v>
      </c>
      <c r="L32">
        <f t="shared" si="2"/>
        <v>1.4187036336035792</v>
      </c>
    </row>
    <row r="33" spans="1:12" x14ac:dyDescent="0.3">
      <c r="A33" s="5">
        <v>702.63</v>
      </c>
      <c r="J33" s="5">
        <v>4.5</v>
      </c>
      <c r="K33">
        <f t="shared" si="0"/>
        <v>6.8</v>
      </c>
      <c r="L33">
        <f t="shared" si="2"/>
        <v>1.7431924735955002</v>
      </c>
    </row>
    <row r="34" spans="1:12" x14ac:dyDescent="0.3">
      <c r="A34" s="1">
        <v>670.24</v>
      </c>
      <c r="J34" s="1">
        <v>5.0999999999999996</v>
      </c>
      <c r="K34">
        <f t="shared" si="0"/>
        <v>6.2799999999999994</v>
      </c>
      <c r="L34">
        <f t="shared" si="2"/>
        <v>1.8211205341766916</v>
      </c>
    </row>
    <row r="35" spans="1:12" x14ac:dyDescent="0.3">
      <c r="A35" s="5">
        <v>193.16</v>
      </c>
      <c r="J35" s="5">
        <v>5.0999999999999996</v>
      </c>
      <c r="K35">
        <f t="shared" si="0"/>
        <v>5.38</v>
      </c>
      <c r="L35">
        <f t="shared" si="2"/>
        <v>1.6155989601383134</v>
      </c>
    </row>
    <row r="36" spans="1:12" x14ac:dyDescent="0.3">
      <c r="A36" s="1">
        <v>397.68</v>
      </c>
      <c r="J36" s="1">
        <v>7.5</v>
      </c>
      <c r="K36">
        <f t="shared" si="0"/>
        <v>5.4</v>
      </c>
      <c r="L36">
        <f t="shared" si="2"/>
        <v>1.8506431314545759</v>
      </c>
    </row>
    <row r="37" spans="1:12" x14ac:dyDescent="0.3">
      <c r="A37" s="5">
        <v>68.12</v>
      </c>
      <c r="J37" s="5">
        <v>6.8</v>
      </c>
      <c r="K37">
        <f t="shared" si="0"/>
        <v>5.8</v>
      </c>
      <c r="L37">
        <f t="shared" si="2"/>
        <v>1.5601794768551467</v>
      </c>
    </row>
    <row r="38" spans="1:12" x14ac:dyDescent="0.3">
      <c r="A38" s="1">
        <v>313.10000000000002</v>
      </c>
      <c r="J38" s="1">
        <v>7</v>
      </c>
      <c r="K38">
        <f t="shared" si="0"/>
        <v>6.3</v>
      </c>
      <c r="L38">
        <f t="shared" si="2"/>
        <v>1.2141499083721086</v>
      </c>
    </row>
    <row r="39" spans="1:12" x14ac:dyDescent="0.3">
      <c r="A39" s="5">
        <v>547.91999999999996</v>
      </c>
      <c r="J39" s="5">
        <v>4.7</v>
      </c>
      <c r="K39">
        <f t="shared" si="0"/>
        <v>6.22</v>
      </c>
      <c r="L39">
        <f t="shared" si="2"/>
        <v>1.2875402906317144</v>
      </c>
    </row>
    <row r="40" spans="1:12" x14ac:dyDescent="0.3">
      <c r="A40" s="1">
        <v>439.36</v>
      </c>
      <c r="J40" s="1">
        <v>7.6</v>
      </c>
      <c r="K40">
        <f t="shared" si="0"/>
        <v>6.7200000000000006</v>
      </c>
      <c r="L40">
        <f t="shared" si="2"/>
        <v>1.3405073666339917</v>
      </c>
    </row>
    <row r="41" spans="1:12" x14ac:dyDescent="0.3">
      <c r="A41" s="5">
        <v>240.96</v>
      </c>
      <c r="J41" s="5">
        <v>7.7</v>
      </c>
      <c r="K41">
        <f t="shared" si="0"/>
        <v>6.7600000000000007</v>
      </c>
      <c r="L41">
        <f t="shared" si="2"/>
        <v>1.0448349151899543</v>
      </c>
    </row>
    <row r="42" spans="1:12" x14ac:dyDescent="0.3">
      <c r="A42" s="1">
        <v>86.72</v>
      </c>
      <c r="J42" s="1">
        <v>7.9</v>
      </c>
      <c r="K42">
        <f t="shared" si="0"/>
        <v>6.9799999999999995</v>
      </c>
      <c r="L42">
        <f t="shared" si="2"/>
        <v>1.03002912580179</v>
      </c>
    </row>
    <row r="43" spans="1:12" x14ac:dyDescent="0.3">
      <c r="A43" s="5">
        <v>112.22</v>
      </c>
      <c r="J43" s="5">
        <v>6.3</v>
      </c>
      <c r="K43">
        <f t="shared" si="0"/>
        <v>6.839999999999999</v>
      </c>
      <c r="L43">
        <f t="shared" si="2"/>
        <v>1.010583989582261</v>
      </c>
    </row>
    <row r="44" spans="1:12" x14ac:dyDescent="0.3">
      <c r="A44" s="1">
        <v>414.72</v>
      </c>
      <c r="J44" s="1">
        <v>5.6</v>
      </c>
      <c r="K44">
        <f t="shared" si="0"/>
        <v>7.0200000000000005</v>
      </c>
      <c r="L44">
        <f t="shared" si="2"/>
        <v>0.9810606505206495</v>
      </c>
    </row>
    <row r="45" spans="1:12" x14ac:dyDescent="0.3">
      <c r="A45" s="5">
        <v>789.6</v>
      </c>
      <c r="J45" s="5">
        <v>7.6</v>
      </c>
      <c r="K45">
        <f t="shared" si="0"/>
        <v>7.0200000000000005</v>
      </c>
      <c r="L45">
        <f t="shared" si="2"/>
        <v>0.93535020179609751</v>
      </c>
    </row>
    <row r="46" spans="1:12" x14ac:dyDescent="0.3">
      <c r="A46" s="1">
        <v>30.74</v>
      </c>
      <c r="J46" s="1">
        <v>7.2</v>
      </c>
      <c r="K46">
        <f t="shared" si="0"/>
        <v>6.92</v>
      </c>
      <c r="L46">
        <f t="shared" si="2"/>
        <v>0.84489052545285437</v>
      </c>
    </row>
    <row r="47" spans="1:12" x14ac:dyDescent="0.3">
      <c r="A47" s="5">
        <v>375.84</v>
      </c>
      <c r="J47" s="5">
        <v>9.5</v>
      </c>
      <c r="K47">
        <f t="shared" si="0"/>
        <v>7.24</v>
      </c>
      <c r="L47">
        <f t="shared" si="2"/>
        <v>1.2514311806887344</v>
      </c>
    </row>
    <row r="48" spans="1:12" x14ac:dyDescent="0.3">
      <c r="A48" s="1">
        <v>510.21</v>
      </c>
      <c r="J48" s="1">
        <v>8.4</v>
      </c>
      <c r="K48">
        <f t="shared" si="0"/>
        <v>7.6599999999999993</v>
      </c>
      <c r="L48">
        <f t="shared" si="2"/>
        <v>1.2717232403317948</v>
      </c>
    </row>
    <row r="49" spans="1:12" x14ac:dyDescent="0.3">
      <c r="A49" s="5">
        <v>180.09</v>
      </c>
      <c r="J49" s="5">
        <v>4.0999999999999996</v>
      </c>
      <c r="K49">
        <f t="shared" si="0"/>
        <v>7.3600000000000012</v>
      </c>
      <c r="L49">
        <f t="shared" si="2"/>
        <v>1.8274353613739671</v>
      </c>
    </row>
    <row r="50" spans="1:12" x14ac:dyDescent="0.3">
      <c r="A50" s="1">
        <v>113.58</v>
      </c>
      <c r="J50" s="1">
        <v>8.1</v>
      </c>
      <c r="K50">
        <f t="shared" si="0"/>
        <v>7.4600000000000009</v>
      </c>
      <c r="L50">
        <f t="shared" si="2"/>
        <v>1.8314365945890678</v>
      </c>
    </row>
    <row r="51" spans="1:12" x14ac:dyDescent="0.3">
      <c r="A51" s="5">
        <v>826.3</v>
      </c>
      <c r="J51" s="5">
        <v>7.9</v>
      </c>
      <c r="K51">
        <f t="shared" si="0"/>
        <v>7.6</v>
      </c>
      <c r="L51">
        <f t="shared" si="2"/>
        <v>1.8320698676633491</v>
      </c>
    </row>
    <row r="52" spans="1:12" x14ac:dyDescent="0.3">
      <c r="A52" s="1">
        <v>639.79999999999995</v>
      </c>
      <c r="J52" s="1">
        <v>9.5</v>
      </c>
      <c r="K52">
        <f t="shared" si="0"/>
        <v>7.6</v>
      </c>
      <c r="L52">
        <f t="shared" si="2"/>
        <v>1.7484164263698743</v>
      </c>
    </row>
    <row r="53" spans="1:12" x14ac:dyDescent="0.3">
      <c r="A53" s="5">
        <v>222.95</v>
      </c>
      <c r="J53" s="5">
        <v>8.5</v>
      </c>
      <c r="K53">
        <f t="shared" si="0"/>
        <v>7.62</v>
      </c>
      <c r="L53">
        <f t="shared" si="2"/>
        <v>1.7613403986736924</v>
      </c>
    </row>
    <row r="54" spans="1:12" x14ac:dyDescent="0.3">
      <c r="A54" s="1">
        <v>71.48</v>
      </c>
      <c r="J54" s="1">
        <v>6.5</v>
      </c>
      <c r="K54">
        <f t="shared" si="0"/>
        <v>8.1</v>
      </c>
      <c r="L54">
        <f t="shared" si="2"/>
        <v>1.2201639234135715</v>
      </c>
    </row>
    <row r="55" spans="1:12" x14ac:dyDescent="0.3">
      <c r="A55" s="5">
        <v>15.43</v>
      </c>
      <c r="J55" s="5">
        <v>6.1</v>
      </c>
      <c r="K55">
        <f t="shared" si="0"/>
        <v>7.7</v>
      </c>
      <c r="L55">
        <f t="shared" si="2"/>
        <v>1.3852364419116328</v>
      </c>
    </row>
    <row r="56" spans="1:12" x14ac:dyDescent="0.3">
      <c r="A56" s="1">
        <v>32.32</v>
      </c>
      <c r="J56" s="1">
        <v>6.5</v>
      </c>
      <c r="K56">
        <f t="shared" si="0"/>
        <v>7.42</v>
      </c>
      <c r="L56">
        <f t="shared" si="2"/>
        <v>1.4388050597631357</v>
      </c>
    </row>
    <row r="57" spans="1:12" x14ac:dyDescent="0.3">
      <c r="A57" s="5">
        <v>687.84</v>
      </c>
      <c r="J57" s="5">
        <v>8.1999999999999993</v>
      </c>
      <c r="K57">
        <f t="shared" si="0"/>
        <v>7.1599999999999993</v>
      </c>
      <c r="L57">
        <f t="shared" si="2"/>
        <v>1.2507917492532481</v>
      </c>
    </row>
    <row r="58" spans="1:12" x14ac:dyDescent="0.3">
      <c r="A58" s="1">
        <v>88.68</v>
      </c>
      <c r="J58" s="1">
        <v>5.8</v>
      </c>
      <c r="K58">
        <f t="shared" si="0"/>
        <v>6.62</v>
      </c>
      <c r="L58">
        <f t="shared" si="2"/>
        <v>1.2426101560827516</v>
      </c>
    </row>
    <row r="59" spans="1:12" x14ac:dyDescent="0.3">
      <c r="A59" s="5">
        <v>716.8</v>
      </c>
      <c r="J59" s="5">
        <v>6.6</v>
      </c>
      <c r="K59">
        <f t="shared" si="0"/>
        <v>6.6399999999999988</v>
      </c>
      <c r="L59">
        <f t="shared" si="2"/>
        <v>1.0160708636704432</v>
      </c>
    </row>
    <row r="60" spans="1:12" x14ac:dyDescent="0.3">
      <c r="A60" s="1">
        <v>723.5</v>
      </c>
      <c r="J60" s="1">
        <v>5.4</v>
      </c>
      <c r="K60">
        <f t="shared" si="0"/>
        <v>6.5</v>
      </c>
      <c r="L60">
        <f t="shared" si="2"/>
        <v>0.87315519811772291</v>
      </c>
    </row>
    <row r="61" spans="1:12" x14ac:dyDescent="0.3">
      <c r="A61" s="5">
        <v>183.66</v>
      </c>
      <c r="J61" s="5">
        <v>9.3000000000000007</v>
      </c>
      <c r="K61">
        <f t="shared" si="0"/>
        <v>7.06</v>
      </c>
      <c r="L61">
        <f t="shared" si="2"/>
        <v>1.2635822094347486</v>
      </c>
    </row>
    <row r="62" spans="1:12" x14ac:dyDescent="0.3">
      <c r="A62" s="1">
        <v>74.22</v>
      </c>
      <c r="J62" s="1">
        <v>10</v>
      </c>
      <c r="K62">
        <f t="shared" si="0"/>
        <v>7.419999999999999</v>
      </c>
      <c r="L62">
        <f t="shared" si="2"/>
        <v>1.6466936569987758</v>
      </c>
    </row>
    <row r="63" spans="1:12" x14ac:dyDescent="0.3">
      <c r="A63" s="5">
        <v>334.38</v>
      </c>
      <c r="J63" s="5">
        <v>7</v>
      </c>
      <c r="K63">
        <f t="shared" si="0"/>
        <v>7.6599999999999993</v>
      </c>
      <c r="L63">
        <f t="shared" si="2"/>
        <v>1.6322499808546489</v>
      </c>
    </row>
    <row r="64" spans="1:12" x14ac:dyDescent="0.3">
      <c r="A64" s="1">
        <v>495.63</v>
      </c>
      <c r="J64" s="1">
        <v>10</v>
      </c>
      <c r="K64">
        <f t="shared" si="0"/>
        <v>8.34</v>
      </c>
      <c r="L64">
        <f t="shared" si="2"/>
        <v>1.7930532618971478</v>
      </c>
    </row>
    <row r="65" spans="1:12" x14ac:dyDescent="0.3">
      <c r="A65" s="5">
        <v>158.1</v>
      </c>
      <c r="J65" s="5">
        <v>8.6</v>
      </c>
      <c r="K65">
        <f t="shared" si="0"/>
        <v>8.98</v>
      </c>
      <c r="L65">
        <f t="shared" si="2"/>
        <v>1.7326049751746651</v>
      </c>
    </row>
    <row r="66" spans="1:12" x14ac:dyDescent="0.3">
      <c r="A66" s="1">
        <v>302.95999999999998</v>
      </c>
      <c r="J66" s="1">
        <v>7.6</v>
      </c>
      <c r="K66">
        <f t="shared" si="0"/>
        <v>8.64</v>
      </c>
      <c r="L66">
        <f t="shared" si="2"/>
        <v>1.4881935358010399</v>
      </c>
    </row>
    <row r="67" spans="1:12" x14ac:dyDescent="0.3">
      <c r="A67" s="5">
        <v>158.69999999999999</v>
      </c>
      <c r="J67" s="5">
        <v>5.8</v>
      </c>
      <c r="K67">
        <f t="shared" si="0"/>
        <v>7.8</v>
      </c>
      <c r="L67">
        <f t="shared" si="2"/>
        <v>1.2974744698837046</v>
      </c>
    </row>
    <row r="68" spans="1:12" x14ac:dyDescent="0.3">
      <c r="A68" s="1">
        <v>66.94</v>
      </c>
      <c r="J68" s="1">
        <v>6.7</v>
      </c>
      <c r="K68">
        <f t="shared" si="0"/>
        <v>7.74</v>
      </c>
      <c r="L68">
        <f t="shared" si="2"/>
        <v>1.346343195474319</v>
      </c>
    </row>
    <row r="69" spans="1:12" x14ac:dyDescent="0.3">
      <c r="A69" s="5">
        <v>585.66</v>
      </c>
      <c r="J69" s="5">
        <v>9.9</v>
      </c>
      <c r="K69">
        <f t="shared" si="0"/>
        <v>7.7200000000000006</v>
      </c>
      <c r="L69">
        <f t="shared" si="2"/>
        <v>1.4872793954062569</v>
      </c>
    </row>
    <row r="70" spans="1:12" x14ac:dyDescent="0.3">
      <c r="A70" s="1">
        <v>787.7</v>
      </c>
      <c r="J70" s="1">
        <v>6.4</v>
      </c>
      <c r="K70">
        <f t="shared" ref="K70:K133" si="3">AVERAGE(J66:J70)</f>
        <v>7.2799999999999994</v>
      </c>
      <c r="L70">
        <f t="shared" si="2"/>
        <v>1.5290519938837921</v>
      </c>
    </row>
    <row r="71" spans="1:12" x14ac:dyDescent="0.3">
      <c r="A71" s="5">
        <v>18.329999999999998</v>
      </c>
      <c r="J71" s="5">
        <v>4.3</v>
      </c>
      <c r="K71">
        <f t="shared" si="3"/>
        <v>6.6199999999999992</v>
      </c>
      <c r="L71">
        <f t="shared" si="2"/>
        <v>1.7883400124137465</v>
      </c>
    </row>
    <row r="72" spans="1:12" x14ac:dyDescent="0.3">
      <c r="A72" s="1">
        <v>894.8</v>
      </c>
      <c r="J72" s="1">
        <v>9.6</v>
      </c>
      <c r="K72">
        <f t="shared" si="3"/>
        <v>7.38</v>
      </c>
      <c r="L72">
        <f t="shared" si="2"/>
        <v>1.8395216769584419</v>
      </c>
    </row>
    <row r="73" spans="1:12" x14ac:dyDescent="0.3">
      <c r="A73" s="5">
        <v>621.20000000000005</v>
      </c>
      <c r="J73" s="5">
        <v>5.9</v>
      </c>
      <c r="K73">
        <f t="shared" si="3"/>
        <v>7.2200000000000006</v>
      </c>
      <c r="L73">
        <f t="shared" si="2"/>
        <v>1.8750999973334752</v>
      </c>
    </row>
    <row r="74" spans="1:12" x14ac:dyDescent="0.3">
      <c r="A74" s="1">
        <v>145.56</v>
      </c>
      <c r="J74" s="1">
        <v>4</v>
      </c>
      <c r="K74">
        <f t="shared" si="3"/>
        <v>6.0399999999999991</v>
      </c>
      <c r="L74">
        <f t="shared" ref="L74:L137" si="4">SQRT(SUMXMY2(J70:J74,K70:K74)/5)</f>
        <v>1.8433230861680212</v>
      </c>
    </row>
    <row r="75" spans="1:12" x14ac:dyDescent="0.3">
      <c r="A75" s="5">
        <v>455.46</v>
      </c>
      <c r="J75" s="5">
        <v>8.6999999999999993</v>
      </c>
      <c r="K75">
        <f t="shared" si="3"/>
        <v>6.5</v>
      </c>
      <c r="L75">
        <f t="shared" si="4"/>
        <v>2.0520623772195616</v>
      </c>
    </row>
    <row r="76" spans="1:12" x14ac:dyDescent="0.3">
      <c r="A76" s="1">
        <v>672.03</v>
      </c>
      <c r="J76" s="1">
        <v>9.4</v>
      </c>
      <c r="K76">
        <f t="shared" si="3"/>
        <v>7.5200000000000005</v>
      </c>
      <c r="L76">
        <f t="shared" si="4"/>
        <v>1.9599387745539398</v>
      </c>
    </row>
    <row r="77" spans="1:12" x14ac:dyDescent="0.3">
      <c r="A77" s="5">
        <v>416.5</v>
      </c>
      <c r="J77" s="5">
        <v>5.4</v>
      </c>
      <c r="K77">
        <f t="shared" si="3"/>
        <v>6.68</v>
      </c>
      <c r="L77">
        <f t="shared" si="4"/>
        <v>1.7841972985070902</v>
      </c>
    </row>
    <row r="78" spans="1:12" x14ac:dyDescent="0.3">
      <c r="A78" s="1">
        <v>441.36</v>
      </c>
      <c r="J78" s="1">
        <v>8.6</v>
      </c>
      <c r="K78">
        <f t="shared" si="3"/>
        <v>7.2200000000000006</v>
      </c>
      <c r="L78">
        <f t="shared" si="4"/>
        <v>1.7932540255078189</v>
      </c>
    </row>
    <row r="79" spans="1:12" x14ac:dyDescent="0.3">
      <c r="A79" s="5">
        <v>180.09</v>
      </c>
      <c r="J79" s="5">
        <v>5.7</v>
      </c>
      <c r="K79">
        <f t="shared" si="3"/>
        <v>7.5600000000000005</v>
      </c>
      <c r="L79">
        <f t="shared" si="4"/>
        <v>1.753670436541598</v>
      </c>
    </row>
    <row r="80" spans="1:12" x14ac:dyDescent="0.3">
      <c r="A80" s="1">
        <v>783.1</v>
      </c>
      <c r="J80" s="1">
        <v>6.6</v>
      </c>
      <c r="K80">
        <f t="shared" si="3"/>
        <v>7.1399999999999988</v>
      </c>
      <c r="L80">
        <f t="shared" si="4"/>
        <v>1.4716249522211831</v>
      </c>
    </row>
    <row r="81" spans="1:12" x14ac:dyDescent="0.3">
      <c r="A81" s="5">
        <v>101.9</v>
      </c>
      <c r="J81" s="5">
        <v>6</v>
      </c>
      <c r="K81">
        <f t="shared" si="3"/>
        <v>6.4599999999999991</v>
      </c>
      <c r="L81">
        <f t="shared" si="4"/>
        <v>1.2252020241576485</v>
      </c>
    </row>
    <row r="82" spans="1:12" x14ac:dyDescent="0.3">
      <c r="A82" s="1">
        <v>595.14</v>
      </c>
      <c r="J82" s="1">
        <v>5.5</v>
      </c>
      <c r="K82">
        <f t="shared" si="3"/>
        <v>6.4799999999999995</v>
      </c>
      <c r="L82">
        <f t="shared" si="4"/>
        <v>1.1685546628206998</v>
      </c>
    </row>
    <row r="83" spans="1:12" x14ac:dyDescent="0.3">
      <c r="A83" s="5">
        <v>290.04000000000002</v>
      </c>
      <c r="J83" s="5">
        <v>6.4</v>
      </c>
      <c r="K83">
        <f t="shared" si="3"/>
        <v>6.0400000000000009</v>
      </c>
      <c r="L83">
        <f t="shared" si="4"/>
        <v>1.005266133916785</v>
      </c>
    </row>
    <row r="84" spans="1:12" x14ac:dyDescent="0.3">
      <c r="A84" s="1">
        <v>154</v>
      </c>
      <c r="J84" s="1">
        <v>6.6</v>
      </c>
      <c r="K84">
        <f t="shared" si="3"/>
        <v>6.2200000000000006</v>
      </c>
      <c r="L84">
        <f t="shared" si="4"/>
        <v>0.58950826966209657</v>
      </c>
    </row>
    <row r="85" spans="1:12" x14ac:dyDescent="0.3">
      <c r="A85" s="5">
        <v>321.44</v>
      </c>
      <c r="J85" s="5">
        <v>8.3000000000000007</v>
      </c>
      <c r="K85">
        <f t="shared" si="3"/>
        <v>6.56</v>
      </c>
      <c r="L85">
        <f t="shared" si="4"/>
        <v>0.94589640024687704</v>
      </c>
    </row>
    <row r="86" spans="1:12" x14ac:dyDescent="0.3">
      <c r="A86" s="1">
        <v>244.55</v>
      </c>
      <c r="J86" s="1">
        <v>6.6</v>
      </c>
      <c r="K86">
        <f t="shared" si="3"/>
        <v>6.68</v>
      </c>
      <c r="L86">
        <f t="shared" si="4"/>
        <v>0.92394805048768858</v>
      </c>
    </row>
    <row r="87" spans="1:12" x14ac:dyDescent="0.3">
      <c r="A87" s="5">
        <v>581.41999999999996</v>
      </c>
      <c r="J87" s="5">
        <v>4</v>
      </c>
      <c r="K87">
        <f t="shared" si="3"/>
        <v>6.38</v>
      </c>
      <c r="L87">
        <f t="shared" si="4"/>
        <v>1.3395820243643166</v>
      </c>
    </row>
    <row r="88" spans="1:12" x14ac:dyDescent="0.3">
      <c r="A88" s="1">
        <v>382.6</v>
      </c>
      <c r="J88" s="1">
        <v>9.9</v>
      </c>
      <c r="K88">
        <f t="shared" si="3"/>
        <v>7.08</v>
      </c>
      <c r="L88">
        <f t="shared" si="4"/>
        <v>1.83276839780699</v>
      </c>
    </row>
    <row r="89" spans="1:12" x14ac:dyDescent="0.3">
      <c r="A89" s="5">
        <v>345.66</v>
      </c>
      <c r="J89" s="5">
        <v>7.3</v>
      </c>
      <c r="K89">
        <f t="shared" si="3"/>
        <v>7.2199999999999989</v>
      </c>
      <c r="L89">
        <f t="shared" si="4"/>
        <v>1.8252232740133467</v>
      </c>
    </row>
    <row r="90" spans="1:12" x14ac:dyDescent="0.3">
      <c r="A90" s="1">
        <v>42.47</v>
      </c>
      <c r="J90" s="1">
        <v>5.7</v>
      </c>
      <c r="K90">
        <f t="shared" si="3"/>
        <v>6.7</v>
      </c>
      <c r="L90">
        <f t="shared" si="4"/>
        <v>1.7105320809619444</v>
      </c>
    </row>
    <row r="91" spans="1:12" x14ac:dyDescent="0.3">
      <c r="A91" s="5">
        <v>461.94</v>
      </c>
      <c r="J91" s="5">
        <v>6.1</v>
      </c>
      <c r="K91">
        <f t="shared" si="3"/>
        <v>6.6</v>
      </c>
      <c r="L91">
        <f t="shared" si="4"/>
        <v>1.724714469122353</v>
      </c>
    </row>
    <row r="92" spans="1:12" x14ac:dyDescent="0.3">
      <c r="A92" s="1">
        <v>189.52</v>
      </c>
      <c r="J92" s="1">
        <v>7.1</v>
      </c>
      <c r="K92">
        <f t="shared" si="3"/>
        <v>7.2200000000000006</v>
      </c>
      <c r="L92">
        <f t="shared" si="4"/>
        <v>1.3581752464244077</v>
      </c>
    </row>
    <row r="93" spans="1:12" x14ac:dyDescent="0.3">
      <c r="A93" s="5">
        <v>448.6</v>
      </c>
      <c r="J93" s="5">
        <v>8.1999999999999993</v>
      </c>
      <c r="K93">
        <f t="shared" si="3"/>
        <v>6.8800000000000008</v>
      </c>
      <c r="L93">
        <f t="shared" si="4"/>
        <v>0.77629891150252128</v>
      </c>
    </row>
    <row r="94" spans="1:12" x14ac:dyDescent="0.3">
      <c r="A94" s="1">
        <v>153.86000000000001</v>
      </c>
      <c r="J94" s="1">
        <v>5.0999999999999996</v>
      </c>
      <c r="K94">
        <f t="shared" si="3"/>
        <v>6.4399999999999995</v>
      </c>
      <c r="L94">
        <f t="shared" si="4"/>
        <v>0.98004081547657962</v>
      </c>
    </row>
    <row r="95" spans="1:12" x14ac:dyDescent="0.3">
      <c r="A95" s="5">
        <v>579.24</v>
      </c>
      <c r="J95" s="5">
        <v>8.6</v>
      </c>
      <c r="K95">
        <f t="shared" si="3"/>
        <v>7.0200000000000005</v>
      </c>
      <c r="L95">
        <f t="shared" si="4"/>
        <v>1.1223903064442415</v>
      </c>
    </row>
    <row r="96" spans="1:12" x14ac:dyDescent="0.3">
      <c r="A96" s="1">
        <v>89.75</v>
      </c>
      <c r="J96" s="1">
        <v>6.6</v>
      </c>
      <c r="K96">
        <f t="shared" si="3"/>
        <v>7.12</v>
      </c>
      <c r="L96">
        <f t="shared" si="4"/>
        <v>1.1242063867457783</v>
      </c>
    </row>
    <row r="97" spans="1:12" x14ac:dyDescent="0.3">
      <c r="A97" s="5">
        <v>97.16</v>
      </c>
      <c r="J97" s="5">
        <v>7.2</v>
      </c>
      <c r="K97">
        <f t="shared" si="3"/>
        <v>7.1400000000000006</v>
      </c>
      <c r="L97">
        <f t="shared" si="4"/>
        <v>1.1232452982318681</v>
      </c>
    </row>
    <row r="98" spans="1:12" x14ac:dyDescent="0.3">
      <c r="A98" s="1">
        <v>878.7</v>
      </c>
      <c r="J98" s="1">
        <v>5.0999999999999996</v>
      </c>
      <c r="K98">
        <f t="shared" si="3"/>
        <v>6.5199999999999987</v>
      </c>
      <c r="L98">
        <f t="shared" si="4"/>
        <v>1.1473796233156657</v>
      </c>
    </row>
    <row r="99" spans="1:12" x14ac:dyDescent="0.3">
      <c r="A99" s="5">
        <v>74.7</v>
      </c>
      <c r="J99" s="5">
        <v>4.0999999999999996</v>
      </c>
      <c r="K99">
        <f t="shared" si="3"/>
        <v>6.32</v>
      </c>
      <c r="L99">
        <f t="shared" si="4"/>
        <v>1.393929696935968</v>
      </c>
    </row>
    <row r="100" spans="1:12" x14ac:dyDescent="0.3">
      <c r="A100" s="1">
        <v>158.25</v>
      </c>
      <c r="J100" s="1">
        <v>9.3000000000000007</v>
      </c>
      <c r="K100">
        <f t="shared" si="3"/>
        <v>6.4599999999999991</v>
      </c>
      <c r="L100">
        <f t="shared" si="4"/>
        <v>1.748393548375194</v>
      </c>
    </row>
    <row r="101" spans="1:12" x14ac:dyDescent="0.3">
      <c r="A101" s="5">
        <v>496.2</v>
      </c>
      <c r="J101" s="5">
        <v>7.4</v>
      </c>
      <c r="K101">
        <f t="shared" si="3"/>
        <v>6.62</v>
      </c>
      <c r="L101">
        <f t="shared" si="4"/>
        <v>1.7676198686369198</v>
      </c>
    </row>
    <row r="102" spans="1:12" x14ac:dyDescent="0.3">
      <c r="A102" s="1">
        <v>48.71</v>
      </c>
      <c r="J102" s="1">
        <v>4.0999999999999996</v>
      </c>
      <c r="K102">
        <f t="shared" si="3"/>
        <v>6</v>
      </c>
      <c r="L102">
        <f t="shared" si="4"/>
        <v>1.9610609373499848</v>
      </c>
    </row>
    <row r="103" spans="1:12" x14ac:dyDescent="0.3">
      <c r="A103" s="5">
        <v>706.95</v>
      </c>
      <c r="J103" s="5">
        <v>7.2</v>
      </c>
      <c r="K103">
        <f t="shared" si="3"/>
        <v>6.42</v>
      </c>
      <c r="L103">
        <f t="shared" si="4"/>
        <v>1.8878983023457598</v>
      </c>
    </row>
    <row r="104" spans="1:12" x14ac:dyDescent="0.3">
      <c r="A104" s="1">
        <v>207.63</v>
      </c>
      <c r="J104" s="1">
        <v>4.9000000000000004</v>
      </c>
      <c r="K104">
        <f t="shared" si="3"/>
        <v>6.580000000000001</v>
      </c>
      <c r="L104">
        <f t="shared" si="4"/>
        <v>1.7728395302451945</v>
      </c>
    </row>
    <row r="105" spans="1:12" x14ac:dyDescent="0.3">
      <c r="A105" s="5">
        <v>349.56</v>
      </c>
      <c r="J105" s="5">
        <v>9.9</v>
      </c>
      <c r="K105">
        <f t="shared" si="3"/>
        <v>6.7</v>
      </c>
      <c r="L105">
        <f t="shared" si="4"/>
        <v>1.8915179089820962</v>
      </c>
    </row>
    <row r="106" spans="1:12" x14ac:dyDescent="0.3">
      <c r="A106" s="1">
        <v>212.45</v>
      </c>
      <c r="J106" s="1">
        <v>8</v>
      </c>
      <c r="K106">
        <f t="shared" si="3"/>
        <v>6.82</v>
      </c>
      <c r="L106">
        <f t="shared" si="4"/>
        <v>1.9325216687012854</v>
      </c>
    </row>
    <row r="107" spans="1:12" x14ac:dyDescent="0.3">
      <c r="A107" s="5">
        <v>886.7</v>
      </c>
      <c r="J107" s="5">
        <v>7.3</v>
      </c>
      <c r="K107">
        <f t="shared" si="3"/>
        <v>7.4599999999999991</v>
      </c>
      <c r="L107">
        <f t="shared" si="4"/>
        <v>1.7371701125681391</v>
      </c>
    </row>
    <row r="108" spans="1:12" x14ac:dyDescent="0.3">
      <c r="A108" s="1">
        <v>164.28</v>
      </c>
      <c r="J108" s="1">
        <v>7.9</v>
      </c>
      <c r="K108">
        <f t="shared" si="3"/>
        <v>7.6</v>
      </c>
      <c r="L108">
        <f t="shared" si="4"/>
        <v>1.707067661224944</v>
      </c>
    </row>
    <row r="109" spans="1:12" x14ac:dyDescent="0.3">
      <c r="A109" s="5">
        <v>372.78</v>
      </c>
      <c r="J109" s="5">
        <v>7.4</v>
      </c>
      <c r="K109">
        <f t="shared" si="3"/>
        <v>8.1</v>
      </c>
      <c r="L109">
        <f t="shared" si="4"/>
        <v>1.5644807445283562</v>
      </c>
    </row>
    <row r="110" spans="1:12" x14ac:dyDescent="0.3">
      <c r="A110" s="1">
        <v>305.82</v>
      </c>
      <c r="J110" s="1">
        <v>4.2</v>
      </c>
      <c r="K110">
        <f t="shared" si="3"/>
        <v>6.9600000000000009</v>
      </c>
      <c r="L110">
        <f t="shared" si="4"/>
        <v>1.3867660220815912</v>
      </c>
    </row>
    <row r="111" spans="1:12" x14ac:dyDescent="0.3">
      <c r="A111" s="5">
        <v>819.7</v>
      </c>
      <c r="J111" s="5">
        <v>9.1999999999999993</v>
      </c>
      <c r="K111">
        <f t="shared" si="3"/>
        <v>7.2</v>
      </c>
      <c r="L111">
        <f t="shared" si="4"/>
        <v>1.5635344575672134</v>
      </c>
    </row>
    <row r="112" spans="1:12" x14ac:dyDescent="0.3">
      <c r="A112" s="1">
        <v>32.979999999999997</v>
      </c>
      <c r="J112" s="1">
        <v>4.5999999999999996</v>
      </c>
      <c r="K112">
        <f t="shared" si="3"/>
        <v>6.6599999999999993</v>
      </c>
      <c r="L112">
        <f t="shared" si="4"/>
        <v>1.8133504901149142</v>
      </c>
    </row>
    <row r="113" spans="1:12" x14ac:dyDescent="0.3">
      <c r="A113" s="5">
        <v>294.63</v>
      </c>
      <c r="J113" s="5">
        <v>7.8</v>
      </c>
      <c r="K113">
        <f t="shared" si="3"/>
        <v>6.6399999999999988</v>
      </c>
      <c r="L113">
        <f t="shared" si="4"/>
        <v>1.8813186864537332</v>
      </c>
    </row>
    <row r="114" spans="1:12" x14ac:dyDescent="0.3">
      <c r="A114" s="1">
        <v>509.88</v>
      </c>
      <c r="J114" s="1">
        <v>8.4</v>
      </c>
      <c r="K114">
        <f t="shared" si="3"/>
        <v>6.8400000000000007</v>
      </c>
      <c r="L114">
        <f t="shared" si="4"/>
        <v>1.9819384450582715</v>
      </c>
    </row>
    <row r="115" spans="1:12" x14ac:dyDescent="0.3">
      <c r="A115" s="5">
        <v>522.63</v>
      </c>
      <c r="J115" s="5">
        <v>4.3</v>
      </c>
      <c r="K115">
        <f t="shared" si="3"/>
        <v>6.8599999999999994</v>
      </c>
      <c r="L115">
        <f t="shared" si="4"/>
        <v>1.9275061608202446</v>
      </c>
    </row>
    <row r="116" spans="1:12" x14ac:dyDescent="0.3">
      <c r="A116" s="1">
        <v>727.11</v>
      </c>
      <c r="J116" s="1">
        <v>9.5</v>
      </c>
      <c r="K116">
        <f t="shared" si="3"/>
        <v>6.919999999999999</v>
      </c>
      <c r="L116">
        <f t="shared" si="4"/>
        <v>2.0607183213627236</v>
      </c>
    </row>
    <row r="117" spans="1:12" x14ac:dyDescent="0.3">
      <c r="A117" s="5">
        <v>81.06</v>
      </c>
      <c r="J117" s="5">
        <v>7.1</v>
      </c>
      <c r="K117">
        <f t="shared" si="3"/>
        <v>7.42</v>
      </c>
      <c r="L117">
        <f t="shared" si="4"/>
        <v>1.8488699251164211</v>
      </c>
    </row>
    <row r="118" spans="1:12" x14ac:dyDescent="0.3">
      <c r="A118" s="1">
        <v>109.7</v>
      </c>
      <c r="J118" s="1">
        <v>5.3</v>
      </c>
      <c r="K118">
        <f t="shared" si="3"/>
        <v>6.919999999999999</v>
      </c>
      <c r="L118">
        <f t="shared" si="4"/>
        <v>1.9167889816043913</v>
      </c>
    </row>
    <row r="119" spans="1:12" x14ac:dyDescent="0.3">
      <c r="A119" s="5">
        <v>51.36</v>
      </c>
      <c r="J119" s="5">
        <v>5.2</v>
      </c>
      <c r="K119">
        <f t="shared" si="3"/>
        <v>6.2799999999999994</v>
      </c>
      <c r="L119">
        <f t="shared" si="4"/>
        <v>1.8494972289787297</v>
      </c>
    </row>
    <row r="120" spans="1:12" x14ac:dyDescent="0.3">
      <c r="A120" s="1">
        <v>109.6</v>
      </c>
      <c r="J120" s="1">
        <v>6</v>
      </c>
      <c r="K120">
        <f t="shared" si="3"/>
        <v>6.62</v>
      </c>
      <c r="L120">
        <f t="shared" si="4"/>
        <v>1.4787832836490951</v>
      </c>
    </row>
    <row r="121" spans="1:12" x14ac:dyDescent="0.3">
      <c r="A121" s="5">
        <v>106.88</v>
      </c>
      <c r="J121" s="5">
        <v>4.0999999999999996</v>
      </c>
      <c r="K121">
        <f t="shared" si="3"/>
        <v>5.5399999999999991</v>
      </c>
      <c r="L121">
        <f t="shared" si="4"/>
        <v>1.1270492447093867</v>
      </c>
    </row>
    <row r="122" spans="1:12" x14ac:dyDescent="0.3">
      <c r="A122" s="1">
        <v>796.48</v>
      </c>
      <c r="J122" s="1">
        <v>5.2</v>
      </c>
      <c r="K122">
        <f t="shared" si="3"/>
        <v>5.16</v>
      </c>
      <c r="L122">
        <f t="shared" si="4"/>
        <v>1.1180697652651193</v>
      </c>
    </row>
    <row r="123" spans="1:12" x14ac:dyDescent="0.3">
      <c r="A123" s="5">
        <v>399.84</v>
      </c>
      <c r="J123" s="5">
        <v>6.5</v>
      </c>
      <c r="K123">
        <f t="shared" si="3"/>
        <v>5.4</v>
      </c>
      <c r="L123">
        <f t="shared" si="4"/>
        <v>0.98346326825153929</v>
      </c>
    </row>
    <row r="124" spans="1:12" x14ac:dyDescent="0.3">
      <c r="A124" s="1">
        <v>899.64</v>
      </c>
      <c r="J124" s="1">
        <v>4.2</v>
      </c>
      <c r="K124">
        <f t="shared" si="3"/>
        <v>5.2</v>
      </c>
      <c r="L124">
        <f t="shared" si="4"/>
        <v>0.96639536422729166</v>
      </c>
    </row>
    <row r="125" spans="1:12" x14ac:dyDescent="0.3">
      <c r="A125" s="5">
        <v>511.28</v>
      </c>
      <c r="J125" s="5">
        <v>4.5999999999999996</v>
      </c>
      <c r="K125">
        <f t="shared" si="3"/>
        <v>4.92</v>
      </c>
      <c r="L125">
        <f t="shared" si="4"/>
        <v>0.93676037490918651</v>
      </c>
    </row>
    <row r="126" spans="1:12" x14ac:dyDescent="0.3">
      <c r="A126" s="1">
        <v>451.76</v>
      </c>
      <c r="J126" s="1">
        <v>7.3</v>
      </c>
      <c r="K126">
        <f t="shared" si="3"/>
        <v>5.5600000000000005</v>
      </c>
      <c r="L126">
        <f t="shared" si="4"/>
        <v>1.0335956656255867</v>
      </c>
    </row>
    <row r="127" spans="1:12" x14ac:dyDescent="0.3">
      <c r="A127" s="5">
        <v>655.83</v>
      </c>
      <c r="J127" s="5">
        <v>4.5</v>
      </c>
      <c r="K127">
        <f t="shared" si="3"/>
        <v>5.42</v>
      </c>
      <c r="L127">
        <f t="shared" si="4"/>
        <v>1.1123308860226797</v>
      </c>
    </row>
    <row r="128" spans="1:12" x14ac:dyDescent="0.3">
      <c r="A128" s="1">
        <v>161.25</v>
      </c>
      <c r="J128" s="1">
        <v>9</v>
      </c>
      <c r="K128">
        <f t="shared" si="3"/>
        <v>5.92</v>
      </c>
      <c r="L128">
        <f t="shared" si="4"/>
        <v>1.7007527745089819</v>
      </c>
    </row>
    <row r="129" spans="1:12" x14ac:dyDescent="0.3">
      <c r="A129" s="5">
        <v>285.57</v>
      </c>
      <c r="J129" s="5">
        <v>5.9</v>
      </c>
      <c r="K129">
        <f t="shared" si="3"/>
        <v>6.26</v>
      </c>
      <c r="L129">
        <f t="shared" si="4"/>
        <v>1.6487813681625589</v>
      </c>
    </row>
    <row r="130" spans="1:12" x14ac:dyDescent="0.3">
      <c r="A130" s="1">
        <v>548.32000000000005</v>
      </c>
      <c r="J130" s="1">
        <v>8.5</v>
      </c>
      <c r="K130">
        <f t="shared" si="3"/>
        <v>7.0400000000000009</v>
      </c>
      <c r="L130">
        <f t="shared" si="4"/>
        <v>1.7675746094578297</v>
      </c>
    </row>
    <row r="131" spans="1:12" x14ac:dyDescent="0.3">
      <c r="A131" s="5">
        <v>812.52</v>
      </c>
      <c r="J131" s="5">
        <v>7.2</v>
      </c>
      <c r="K131">
        <f t="shared" si="3"/>
        <v>7.0200000000000005</v>
      </c>
      <c r="L131">
        <f t="shared" si="4"/>
        <v>1.5891129601132825</v>
      </c>
    </row>
    <row r="132" spans="1:12" x14ac:dyDescent="0.3">
      <c r="A132" s="1">
        <v>277.33999999999997</v>
      </c>
      <c r="J132" s="1">
        <v>7.5</v>
      </c>
      <c r="K132">
        <f t="shared" si="3"/>
        <v>7.6199999999999992</v>
      </c>
      <c r="L132">
        <f t="shared" si="4"/>
        <v>1.535864577363512</v>
      </c>
    </row>
    <row r="133" spans="1:12" x14ac:dyDescent="0.3">
      <c r="A133" s="5">
        <v>552.78</v>
      </c>
      <c r="J133" s="5">
        <v>8.3000000000000007</v>
      </c>
      <c r="K133">
        <f t="shared" si="3"/>
        <v>7.4800000000000013</v>
      </c>
      <c r="L133">
        <f t="shared" si="4"/>
        <v>0.77206217366219876</v>
      </c>
    </row>
    <row r="134" spans="1:12" x14ac:dyDescent="0.3">
      <c r="A134" s="1">
        <v>139.36000000000001</v>
      </c>
      <c r="J134" s="1">
        <v>7.4</v>
      </c>
      <c r="K134">
        <f t="shared" ref="K134:K197" si="5">AVERAGE(J130:J134)</f>
        <v>7.7799999999999994</v>
      </c>
      <c r="L134">
        <f t="shared" si="4"/>
        <v>0.77397674383666015</v>
      </c>
    </row>
    <row r="135" spans="1:12" x14ac:dyDescent="0.3">
      <c r="A135" s="5">
        <v>524.70000000000005</v>
      </c>
      <c r="J135" s="5">
        <v>8.8000000000000007</v>
      </c>
      <c r="K135">
        <f t="shared" si="5"/>
        <v>7.8400000000000007</v>
      </c>
      <c r="L135">
        <f t="shared" si="4"/>
        <v>0.59752824201036692</v>
      </c>
    </row>
    <row r="136" spans="1:12" x14ac:dyDescent="0.3">
      <c r="A136" s="1">
        <v>487.8</v>
      </c>
      <c r="J136" s="1">
        <v>5.3</v>
      </c>
      <c r="K136">
        <f t="shared" si="5"/>
        <v>7.4599999999999991</v>
      </c>
      <c r="L136">
        <f t="shared" si="4"/>
        <v>1.1329960282366391</v>
      </c>
    </row>
    <row r="137" spans="1:12" x14ac:dyDescent="0.3">
      <c r="A137" s="5">
        <v>270.66000000000003</v>
      </c>
      <c r="J137" s="5">
        <v>6.2</v>
      </c>
      <c r="K137">
        <f t="shared" si="5"/>
        <v>7.2</v>
      </c>
      <c r="L137">
        <f t="shared" si="4"/>
        <v>1.2168812596141001</v>
      </c>
    </row>
    <row r="138" spans="1:12" x14ac:dyDescent="0.3">
      <c r="A138" s="1">
        <v>131.55000000000001</v>
      </c>
      <c r="J138" s="1">
        <v>8.8000000000000007</v>
      </c>
      <c r="K138">
        <f t="shared" si="5"/>
        <v>7.3</v>
      </c>
      <c r="L138">
        <f t="shared" ref="L138:L201" si="6">SQRT(SUMXMY2(J134:J138,K134:K138)/5)</f>
        <v>1.3402686297903117</v>
      </c>
    </row>
    <row r="139" spans="1:12" x14ac:dyDescent="0.3">
      <c r="A139" s="5">
        <v>206.52</v>
      </c>
      <c r="J139" s="5">
        <v>9.8000000000000007</v>
      </c>
      <c r="K139">
        <f t="shared" si="5"/>
        <v>7.7800000000000011</v>
      </c>
      <c r="L139">
        <f t="shared" si="6"/>
        <v>1.607333195078108</v>
      </c>
    </row>
    <row r="140" spans="1:12" x14ac:dyDescent="0.3">
      <c r="A140" s="1">
        <v>519.1</v>
      </c>
      <c r="J140" s="1">
        <v>8.1999999999999993</v>
      </c>
      <c r="K140">
        <f t="shared" si="5"/>
        <v>7.6599999999999993</v>
      </c>
      <c r="L140">
        <f t="shared" si="6"/>
        <v>1.5676479196554307</v>
      </c>
    </row>
    <row r="141" spans="1:12" x14ac:dyDescent="0.3">
      <c r="A141" s="5">
        <v>580</v>
      </c>
      <c r="J141" s="5">
        <v>9.1999999999999993</v>
      </c>
      <c r="K141">
        <f t="shared" si="5"/>
        <v>8.4400000000000013</v>
      </c>
      <c r="L141">
        <f t="shared" si="6"/>
        <v>1.2805936123532708</v>
      </c>
    </row>
    <row r="142" spans="1:12" x14ac:dyDescent="0.3">
      <c r="A142" s="1">
        <v>898</v>
      </c>
      <c r="J142" s="1">
        <v>5.4</v>
      </c>
      <c r="K142">
        <f t="shared" si="5"/>
        <v>8.2799999999999994</v>
      </c>
      <c r="L142">
        <f t="shared" si="6"/>
        <v>1.7603408760805386</v>
      </c>
    </row>
    <row r="143" spans="1:12" x14ac:dyDescent="0.3">
      <c r="A143" s="5">
        <v>905</v>
      </c>
      <c r="J143" s="5">
        <v>8.1</v>
      </c>
      <c r="K143">
        <f t="shared" si="5"/>
        <v>8.14</v>
      </c>
      <c r="L143">
        <f t="shared" si="6"/>
        <v>1.627611747315679</v>
      </c>
    </row>
    <row r="144" spans="1:12" x14ac:dyDescent="0.3">
      <c r="A144" s="1">
        <v>686</v>
      </c>
      <c r="J144" s="1">
        <v>9.1</v>
      </c>
      <c r="K144">
        <f t="shared" si="5"/>
        <v>8</v>
      </c>
      <c r="L144">
        <f t="shared" si="6"/>
        <v>1.4404999132245715</v>
      </c>
    </row>
    <row r="145" spans="1:12" x14ac:dyDescent="0.3">
      <c r="A145" s="5">
        <v>30.41</v>
      </c>
      <c r="J145" s="5">
        <v>8.4</v>
      </c>
      <c r="K145">
        <f t="shared" si="5"/>
        <v>8.0399999999999991</v>
      </c>
      <c r="L145">
        <f t="shared" si="6"/>
        <v>1.4292095717563602</v>
      </c>
    </row>
    <row r="146" spans="1:12" x14ac:dyDescent="0.3">
      <c r="A146" s="1">
        <v>467.7</v>
      </c>
      <c r="J146" s="1">
        <v>8</v>
      </c>
      <c r="K146">
        <f t="shared" si="5"/>
        <v>7.8</v>
      </c>
      <c r="L146">
        <f t="shared" si="6"/>
        <v>1.391085906764927</v>
      </c>
    </row>
    <row r="147" spans="1:12" x14ac:dyDescent="0.3">
      <c r="A147" s="5">
        <v>277.56</v>
      </c>
      <c r="J147" s="5">
        <v>9.5</v>
      </c>
      <c r="K147">
        <f t="shared" si="5"/>
        <v>8.620000000000001</v>
      </c>
      <c r="L147">
        <f t="shared" si="6"/>
        <v>0.65659728905928305</v>
      </c>
    </row>
    <row r="148" spans="1:12" x14ac:dyDescent="0.3">
      <c r="A148" s="1">
        <v>301.39999999999998</v>
      </c>
      <c r="J148" s="1">
        <v>9.1999999999999993</v>
      </c>
      <c r="K148">
        <f t="shared" si="5"/>
        <v>8.84</v>
      </c>
      <c r="L148">
        <f t="shared" si="6"/>
        <v>0.67581062436158812</v>
      </c>
    </row>
    <row r="149" spans="1:12" x14ac:dyDescent="0.3">
      <c r="A149" s="5">
        <v>264.56</v>
      </c>
      <c r="J149" s="5">
        <v>5.6</v>
      </c>
      <c r="K149">
        <f t="shared" si="5"/>
        <v>8.1399999999999988</v>
      </c>
      <c r="L149">
        <f t="shared" si="6"/>
        <v>1.2268007173131252</v>
      </c>
    </row>
    <row r="150" spans="1:12" x14ac:dyDescent="0.3">
      <c r="A150" s="1">
        <v>574.88</v>
      </c>
      <c r="J150" s="1">
        <v>6.2</v>
      </c>
      <c r="K150">
        <f t="shared" si="5"/>
        <v>7.7</v>
      </c>
      <c r="L150">
        <f t="shared" si="6"/>
        <v>1.3889276439037417</v>
      </c>
    </row>
    <row r="151" spans="1:12" x14ac:dyDescent="0.3">
      <c r="A151" s="5">
        <v>259.68</v>
      </c>
      <c r="J151" s="5">
        <v>4.9000000000000004</v>
      </c>
      <c r="K151">
        <f t="shared" si="5"/>
        <v>7.08</v>
      </c>
      <c r="L151">
        <f t="shared" si="6"/>
        <v>1.6945795938816208</v>
      </c>
    </row>
    <row r="152" spans="1:12" x14ac:dyDescent="0.3">
      <c r="A152" s="1">
        <v>366.16</v>
      </c>
      <c r="J152" s="1">
        <v>4.8</v>
      </c>
      <c r="K152">
        <f t="shared" si="5"/>
        <v>6.14</v>
      </c>
      <c r="L152">
        <f t="shared" si="6"/>
        <v>1.7538072870187302</v>
      </c>
    </row>
    <row r="153" spans="1:12" x14ac:dyDescent="0.3">
      <c r="A153" s="5">
        <v>241.92</v>
      </c>
      <c r="J153" s="5">
        <v>7.3</v>
      </c>
      <c r="K153">
        <f t="shared" si="5"/>
        <v>5.7600000000000007</v>
      </c>
      <c r="L153">
        <f t="shared" si="6"/>
        <v>1.8772959276576504</v>
      </c>
    </row>
    <row r="154" spans="1:12" x14ac:dyDescent="0.3">
      <c r="A154" s="1">
        <v>749.16</v>
      </c>
      <c r="J154" s="1">
        <v>7.4</v>
      </c>
      <c r="K154">
        <f t="shared" si="5"/>
        <v>6.12</v>
      </c>
      <c r="L154">
        <f t="shared" si="6"/>
        <v>1.6004999218994043</v>
      </c>
    </row>
    <row r="155" spans="1:12" x14ac:dyDescent="0.3">
      <c r="A155" s="5">
        <v>98.88</v>
      </c>
      <c r="J155" s="5">
        <v>9.9</v>
      </c>
      <c r="K155">
        <f t="shared" si="5"/>
        <v>6.8599999999999994</v>
      </c>
      <c r="L155">
        <f t="shared" si="6"/>
        <v>1.9899547733554148</v>
      </c>
    </row>
    <row r="156" spans="1:12" x14ac:dyDescent="0.3">
      <c r="A156" s="1">
        <v>647.76</v>
      </c>
      <c r="J156" s="1">
        <v>9.3000000000000007</v>
      </c>
      <c r="K156">
        <f t="shared" si="5"/>
        <v>7.74</v>
      </c>
      <c r="L156">
        <f t="shared" si="6"/>
        <v>1.8698021285686892</v>
      </c>
    </row>
    <row r="157" spans="1:12" x14ac:dyDescent="0.3">
      <c r="A157" s="5">
        <v>461.45</v>
      </c>
      <c r="J157" s="5">
        <v>9</v>
      </c>
      <c r="K157">
        <f t="shared" si="5"/>
        <v>8.5800000000000018</v>
      </c>
      <c r="L157">
        <f t="shared" si="6"/>
        <v>1.7811007832236785</v>
      </c>
    </row>
    <row r="158" spans="1:12" x14ac:dyDescent="0.3">
      <c r="A158" s="1">
        <v>72.17</v>
      </c>
      <c r="J158" s="1">
        <v>6.1</v>
      </c>
      <c r="K158">
        <f t="shared" si="5"/>
        <v>8.34</v>
      </c>
      <c r="L158">
        <f t="shared" si="6"/>
        <v>1.9239334707832287</v>
      </c>
    </row>
    <row r="159" spans="1:12" x14ac:dyDescent="0.3">
      <c r="A159" s="5">
        <v>251.4</v>
      </c>
      <c r="J159" s="5">
        <v>9.6999999999999993</v>
      </c>
      <c r="K159">
        <f t="shared" si="5"/>
        <v>8.8000000000000007</v>
      </c>
      <c r="L159">
        <f t="shared" si="6"/>
        <v>1.8803829397226517</v>
      </c>
    </row>
    <row r="160" spans="1:12" x14ac:dyDescent="0.3">
      <c r="A160" s="1">
        <v>874.98</v>
      </c>
      <c r="J160" s="1">
        <v>6</v>
      </c>
      <c r="K160">
        <f t="shared" si="5"/>
        <v>8.02</v>
      </c>
      <c r="L160">
        <f t="shared" si="6"/>
        <v>1.5822768405054786</v>
      </c>
    </row>
    <row r="161" spans="1:12" x14ac:dyDescent="0.3">
      <c r="A161" s="5">
        <v>560.34</v>
      </c>
      <c r="J161" s="5">
        <v>10</v>
      </c>
      <c r="K161">
        <f t="shared" si="5"/>
        <v>8.16</v>
      </c>
      <c r="L161">
        <f t="shared" si="6"/>
        <v>1.6413409152275462</v>
      </c>
    </row>
    <row r="162" spans="1:12" x14ac:dyDescent="0.3">
      <c r="A162" s="1">
        <v>345.44</v>
      </c>
      <c r="J162" s="1">
        <v>8.3000000000000007</v>
      </c>
      <c r="K162">
        <f t="shared" si="5"/>
        <v>8.02</v>
      </c>
      <c r="L162">
        <f t="shared" si="6"/>
        <v>1.6353592877407703</v>
      </c>
    </row>
    <row r="163" spans="1:12" x14ac:dyDescent="0.3">
      <c r="A163" s="5">
        <v>63.69</v>
      </c>
      <c r="J163" s="5">
        <v>6</v>
      </c>
      <c r="K163">
        <f t="shared" si="5"/>
        <v>8</v>
      </c>
      <c r="L163">
        <f t="shared" si="6"/>
        <v>1.5719033049141411</v>
      </c>
    </row>
    <row r="164" spans="1:12" x14ac:dyDescent="0.3">
      <c r="A164" s="1">
        <v>320.52999999999997</v>
      </c>
      <c r="J164" s="1">
        <v>7</v>
      </c>
      <c r="K164">
        <f t="shared" si="5"/>
        <v>7.4599999999999991</v>
      </c>
      <c r="L164">
        <f t="shared" si="6"/>
        <v>1.5333623185666196</v>
      </c>
    </row>
    <row r="165" spans="1:12" x14ac:dyDescent="0.3">
      <c r="A165" s="5">
        <v>152.80000000000001</v>
      </c>
      <c r="J165" s="5">
        <v>6.5</v>
      </c>
      <c r="K165">
        <f t="shared" si="5"/>
        <v>7.56</v>
      </c>
      <c r="L165">
        <f t="shared" si="6"/>
        <v>1.3265896125026759</v>
      </c>
    </row>
    <row r="166" spans="1:12" x14ac:dyDescent="0.3">
      <c r="A166" s="1">
        <v>399</v>
      </c>
      <c r="J166" s="1">
        <v>5.9</v>
      </c>
      <c r="K166">
        <f t="shared" si="5"/>
        <v>6.74</v>
      </c>
      <c r="L166">
        <f t="shared" si="6"/>
        <v>1.1062730223593087</v>
      </c>
    </row>
    <row r="167" spans="1:12" x14ac:dyDescent="0.3">
      <c r="A167" s="5">
        <v>340.56</v>
      </c>
      <c r="J167" s="5">
        <v>5.6</v>
      </c>
      <c r="K167">
        <f t="shared" si="5"/>
        <v>6.2</v>
      </c>
      <c r="L167">
        <f t="shared" si="6"/>
        <v>1.1314415583670241</v>
      </c>
    </row>
    <row r="168" spans="1:12" x14ac:dyDescent="0.3">
      <c r="A168" s="1">
        <v>955.8</v>
      </c>
      <c r="J168" s="1">
        <v>4.8</v>
      </c>
      <c r="K168">
        <f t="shared" si="5"/>
        <v>5.96</v>
      </c>
      <c r="L168">
        <f t="shared" si="6"/>
        <v>0.86560961177657902</v>
      </c>
    </row>
    <row r="169" spans="1:12" x14ac:dyDescent="0.3">
      <c r="A169" s="5">
        <v>989.8</v>
      </c>
      <c r="J169" s="5">
        <v>8.6999999999999993</v>
      </c>
      <c r="K169">
        <f t="shared" si="5"/>
        <v>6.3</v>
      </c>
      <c r="L169">
        <f t="shared" si="6"/>
        <v>1.3634368338870706</v>
      </c>
    </row>
    <row r="170" spans="1:12" x14ac:dyDescent="0.3">
      <c r="A170" s="1">
        <v>307.68</v>
      </c>
      <c r="J170" s="1">
        <v>6.5</v>
      </c>
      <c r="K170">
        <f t="shared" si="5"/>
        <v>6.3</v>
      </c>
      <c r="L170">
        <f t="shared" si="6"/>
        <v>1.2814991221222121</v>
      </c>
    </row>
    <row r="171" spans="1:12" x14ac:dyDescent="0.3">
      <c r="A171" s="5">
        <v>486.64</v>
      </c>
      <c r="J171" s="5">
        <v>8.5</v>
      </c>
      <c r="K171">
        <f t="shared" si="5"/>
        <v>6.8199999999999985</v>
      </c>
      <c r="L171">
        <f t="shared" si="6"/>
        <v>1.4372195378577348</v>
      </c>
    </row>
    <row r="172" spans="1:12" x14ac:dyDescent="0.3">
      <c r="A172" s="1">
        <v>350.05</v>
      </c>
      <c r="J172" s="1">
        <v>5.5</v>
      </c>
      <c r="K172">
        <f t="shared" si="5"/>
        <v>6.8</v>
      </c>
      <c r="L172">
        <f t="shared" si="6"/>
        <v>1.5269577597301114</v>
      </c>
    </row>
    <row r="173" spans="1:12" x14ac:dyDescent="0.3">
      <c r="A173" s="5">
        <v>400.25</v>
      </c>
      <c r="J173" s="5">
        <v>9.4</v>
      </c>
      <c r="K173">
        <f t="shared" si="5"/>
        <v>7.7200000000000006</v>
      </c>
      <c r="L173">
        <f t="shared" si="6"/>
        <v>1.620789930867045</v>
      </c>
    </row>
    <row r="174" spans="1:12" x14ac:dyDescent="0.3">
      <c r="A174" s="1">
        <v>166.8</v>
      </c>
      <c r="J174" s="1">
        <v>6.3</v>
      </c>
      <c r="K174">
        <f t="shared" si="5"/>
        <v>7.2399999999999993</v>
      </c>
      <c r="L174">
        <f t="shared" si="6"/>
        <v>1.2851770306070678</v>
      </c>
    </row>
    <row r="175" spans="1:12" x14ac:dyDescent="0.3">
      <c r="A175" s="5">
        <v>317.33999999999997</v>
      </c>
      <c r="J175" s="5">
        <v>9.8000000000000007</v>
      </c>
      <c r="K175">
        <f t="shared" si="5"/>
        <v>7.9</v>
      </c>
      <c r="L175">
        <f t="shared" si="6"/>
        <v>1.5380767211033397</v>
      </c>
    </row>
    <row r="176" spans="1:12" x14ac:dyDescent="0.3">
      <c r="A176" s="1">
        <v>158.32</v>
      </c>
      <c r="J176" s="1">
        <v>8.6999999999999993</v>
      </c>
      <c r="K176">
        <f t="shared" si="5"/>
        <v>7.94</v>
      </c>
      <c r="L176">
        <f t="shared" si="6"/>
        <v>1.3844565720888464</v>
      </c>
    </row>
    <row r="177" spans="1:12" x14ac:dyDescent="0.3">
      <c r="A177" s="5">
        <v>304.56</v>
      </c>
      <c r="J177" s="5">
        <v>8.8000000000000007</v>
      </c>
      <c r="K177">
        <f t="shared" si="5"/>
        <v>8.6</v>
      </c>
      <c r="L177">
        <f t="shared" si="6"/>
        <v>1.2596507452464749</v>
      </c>
    </row>
    <row r="178" spans="1:12" x14ac:dyDescent="0.3">
      <c r="A178" s="1">
        <v>177.36</v>
      </c>
      <c r="J178" s="1">
        <v>9.6</v>
      </c>
      <c r="K178">
        <f t="shared" si="5"/>
        <v>8.64</v>
      </c>
      <c r="L178">
        <f t="shared" si="6"/>
        <v>1.0984352507089343</v>
      </c>
    </row>
    <row r="179" spans="1:12" x14ac:dyDescent="0.3">
      <c r="A179" s="5">
        <v>157.57</v>
      </c>
      <c r="J179" s="5">
        <v>4.8</v>
      </c>
      <c r="K179">
        <f t="shared" si="5"/>
        <v>8.34</v>
      </c>
      <c r="L179">
        <f t="shared" si="6"/>
        <v>1.8804680268486353</v>
      </c>
    </row>
    <row r="180" spans="1:12" x14ac:dyDescent="0.3">
      <c r="A180" s="1">
        <v>443.28</v>
      </c>
      <c r="J180" s="1">
        <v>4.4000000000000004</v>
      </c>
      <c r="K180">
        <f t="shared" si="5"/>
        <v>7.2600000000000007</v>
      </c>
      <c r="L180">
        <f t="shared" si="6"/>
        <v>2.1095212727062034</v>
      </c>
    </row>
    <row r="181" spans="1:12" x14ac:dyDescent="0.3">
      <c r="A181" s="5">
        <v>260.39999999999998</v>
      </c>
      <c r="J181" s="5">
        <v>9.9</v>
      </c>
      <c r="K181">
        <f t="shared" si="5"/>
        <v>7.5</v>
      </c>
      <c r="L181">
        <f t="shared" si="6"/>
        <v>2.3423407096321407</v>
      </c>
    </row>
    <row r="182" spans="1:12" x14ac:dyDescent="0.3">
      <c r="A182" s="1">
        <v>449.82</v>
      </c>
      <c r="J182" s="1">
        <v>5.7</v>
      </c>
      <c r="K182">
        <f t="shared" si="5"/>
        <v>6.88</v>
      </c>
      <c r="L182">
        <f t="shared" si="6"/>
        <v>2.3993832540884337</v>
      </c>
    </row>
    <row r="183" spans="1:12" x14ac:dyDescent="0.3">
      <c r="A183" s="5">
        <v>307.76</v>
      </c>
      <c r="J183" s="5">
        <v>7.7</v>
      </c>
      <c r="K183">
        <f t="shared" si="5"/>
        <v>6.5</v>
      </c>
      <c r="L183">
        <f t="shared" si="6"/>
        <v>2.4208923974435548</v>
      </c>
    </row>
    <row r="184" spans="1:12" x14ac:dyDescent="0.3">
      <c r="A184" s="1">
        <v>155</v>
      </c>
      <c r="J184" s="1">
        <v>8</v>
      </c>
      <c r="K184">
        <f t="shared" si="5"/>
        <v>7.1400000000000006</v>
      </c>
      <c r="L184">
        <f t="shared" si="6"/>
        <v>1.8714486367517547</v>
      </c>
    </row>
    <row r="185" spans="1:12" x14ac:dyDescent="0.3">
      <c r="A185" s="5">
        <v>274.48</v>
      </c>
      <c r="J185" s="5">
        <v>5.7</v>
      </c>
      <c r="K185">
        <f t="shared" si="5"/>
        <v>7.4</v>
      </c>
      <c r="L185">
        <f t="shared" si="6"/>
        <v>1.563457706495446</v>
      </c>
    </row>
    <row r="186" spans="1:12" x14ac:dyDescent="0.3">
      <c r="A186" s="1">
        <v>86.38</v>
      </c>
      <c r="J186" s="1">
        <v>6.7</v>
      </c>
      <c r="K186">
        <f t="shared" si="5"/>
        <v>6.76</v>
      </c>
      <c r="L186">
        <f t="shared" si="6"/>
        <v>1.1371543430862847</v>
      </c>
    </row>
    <row r="187" spans="1:12" x14ac:dyDescent="0.3">
      <c r="A187" s="5">
        <v>54.24</v>
      </c>
      <c r="J187" s="5">
        <v>8</v>
      </c>
      <c r="K187">
        <f t="shared" si="5"/>
        <v>7.2199999999999989</v>
      </c>
      <c r="L187">
        <f t="shared" si="6"/>
        <v>1.0659831143127927</v>
      </c>
    </row>
    <row r="188" spans="1:12" x14ac:dyDescent="0.3">
      <c r="A188" s="1">
        <v>755.92</v>
      </c>
      <c r="J188" s="1">
        <v>7.5</v>
      </c>
      <c r="K188">
        <f t="shared" si="5"/>
        <v>7.18</v>
      </c>
      <c r="L188">
        <f t="shared" si="6"/>
        <v>0.93209441581848373</v>
      </c>
    </row>
    <row r="189" spans="1:12" x14ac:dyDescent="0.3">
      <c r="A189" s="5">
        <v>185.88</v>
      </c>
      <c r="J189" s="5">
        <v>7</v>
      </c>
      <c r="K189">
        <f t="shared" si="5"/>
        <v>6.9799999999999995</v>
      </c>
      <c r="L189">
        <f t="shared" si="6"/>
        <v>0.84909363441260144</v>
      </c>
    </row>
    <row r="190" spans="1:12" x14ac:dyDescent="0.3">
      <c r="A190" s="1">
        <v>74.069999999999993</v>
      </c>
      <c r="J190" s="1">
        <v>9.9</v>
      </c>
      <c r="K190">
        <f t="shared" si="5"/>
        <v>7.82</v>
      </c>
      <c r="L190">
        <f t="shared" si="6"/>
        <v>1.0041115475882152</v>
      </c>
    </row>
    <row r="191" spans="1:12" x14ac:dyDescent="0.3">
      <c r="A191" s="5">
        <v>279.24</v>
      </c>
      <c r="J191" s="5">
        <v>5.9</v>
      </c>
      <c r="K191">
        <f t="shared" si="5"/>
        <v>7.6599999999999993</v>
      </c>
      <c r="L191">
        <f t="shared" si="6"/>
        <v>1.2755547812618633</v>
      </c>
    </row>
    <row r="192" spans="1:12" x14ac:dyDescent="0.3">
      <c r="A192" s="1">
        <v>231.12</v>
      </c>
      <c r="J192" s="1">
        <v>7.2</v>
      </c>
      <c r="K192">
        <f t="shared" si="5"/>
        <v>7.5</v>
      </c>
      <c r="L192">
        <f t="shared" si="6"/>
        <v>1.2342447083135497</v>
      </c>
    </row>
    <row r="193" spans="1:12" x14ac:dyDescent="0.3">
      <c r="A193" s="5">
        <v>147.04</v>
      </c>
      <c r="J193" s="5">
        <v>4.5999999999999996</v>
      </c>
      <c r="K193">
        <f t="shared" si="5"/>
        <v>6.919999999999999</v>
      </c>
      <c r="L193">
        <f t="shared" si="6"/>
        <v>1.6060386047663981</v>
      </c>
    </row>
    <row r="194" spans="1:12" x14ac:dyDescent="0.3">
      <c r="A194" s="1">
        <v>790.2</v>
      </c>
      <c r="J194" s="1">
        <v>9.1999999999999993</v>
      </c>
      <c r="K194">
        <f t="shared" si="5"/>
        <v>7.3599999999999994</v>
      </c>
      <c r="L194">
        <f t="shared" si="6"/>
        <v>1.8045498053531241</v>
      </c>
    </row>
    <row r="195" spans="1:12" x14ac:dyDescent="0.3">
      <c r="A195" s="5">
        <v>102.2</v>
      </c>
      <c r="J195" s="5">
        <v>5.7</v>
      </c>
      <c r="K195">
        <f t="shared" si="5"/>
        <v>6.5200000000000005</v>
      </c>
      <c r="L195">
        <f t="shared" si="6"/>
        <v>1.5892136420255141</v>
      </c>
    </row>
    <row r="196" spans="1:12" x14ac:dyDescent="0.3">
      <c r="A196" s="1">
        <v>163.55000000000001</v>
      </c>
      <c r="J196" s="1">
        <v>9.9</v>
      </c>
      <c r="K196">
        <f t="shared" si="5"/>
        <v>7.32</v>
      </c>
      <c r="L196">
        <f t="shared" si="6"/>
        <v>1.79926651722306</v>
      </c>
    </row>
    <row r="197" spans="1:12" x14ac:dyDescent="0.3">
      <c r="A197" s="5">
        <v>74.290000000000006</v>
      </c>
      <c r="J197" s="5">
        <v>5</v>
      </c>
      <c r="K197">
        <f t="shared" si="5"/>
        <v>6.88</v>
      </c>
      <c r="L197">
        <f t="shared" si="6"/>
        <v>1.9814741986712823</v>
      </c>
    </row>
    <row r="198" spans="1:12" x14ac:dyDescent="0.3">
      <c r="A198" s="1">
        <v>87.4</v>
      </c>
      <c r="J198" s="1">
        <v>4.9000000000000004</v>
      </c>
      <c r="K198">
        <f t="shared" ref="K198:K261" si="7">AVERAGE(J194:J198)</f>
        <v>6.9399999999999995</v>
      </c>
      <c r="L198">
        <f t="shared" si="6"/>
        <v>1.9188746702168955</v>
      </c>
    </row>
    <row r="199" spans="1:12" x14ac:dyDescent="0.3">
      <c r="A199" s="5">
        <v>25.29</v>
      </c>
      <c r="J199" s="5">
        <v>6.1</v>
      </c>
      <c r="K199">
        <f t="shared" si="7"/>
        <v>6.32</v>
      </c>
      <c r="L199">
        <f t="shared" si="6"/>
        <v>1.7362718681128251</v>
      </c>
    </row>
    <row r="200" spans="1:12" x14ac:dyDescent="0.3">
      <c r="A200" s="1">
        <v>166</v>
      </c>
      <c r="J200" s="1">
        <v>8.1999999999999993</v>
      </c>
      <c r="K200">
        <f t="shared" si="7"/>
        <v>6.8199999999999985</v>
      </c>
      <c r="L200">
        <f t="shared" si="6"/>
        <v>1.8058349869243313</v>
      </c>
    </row>
    <row r="201" spans="1:12" x14ac:dyDescent="0.3">
      <c r="A201" s="5">
        <v>356.95</v>
      </c>
      <c r="J201" s="5">
        <v>5.5</v>
      </c>
      <c r="K201">
        <f t="shared" si="7"/>
        <v>5.9399999999999995</v>
      </c>
      <c r="L201">
        <f t="shared" si="6"/>
        <v>1.4030253026941459</v>
      </c>
    </row>
    <row r="202" spans="1:12" x14ac:dyDescent="0.3">
      <c r="A202" s="1">
        <v>114.9</v>
      </c>
      <c r="J202" s="1">
        <v>6.8</v>
      </c>
      <c r="K202">
        <f t="shared" si="7"/>
        <v>6.3</v>
      </c>
      <c r="L202">
        <f t="shared" ref="L202:L265" si="8">SQRT(SUMXMY2(J198:J202,K198:K202)/5)</f>
        <v>1.1452510641776326</v>
      </c>
    </row>
    <row r="203" spans="1:12" x14ac:dyDescent="0.3">
      <c r="A203" s="5">
        <v>229.96</v>
      </c>
      <c r="J203" s="5">
        <v>6.6</v>
      </c>
      <c r="K203">
        <f t="shared" si="7"/>
        <v>6.6399999999999988</v>
      </c>
      <c r="L203">
        <f t="shared" si="8"/>
        <v>0.69253158772723167</v>
      </c>
    </row>
    <row r="204" spans="1:12" x14ac:dyDescent="0.3">
      <c r="A204" s="1">
        <v>429.87</v>
      </c>
      <c r="J204" s="1">
        <v>9.8000000000000007</v>
      </c>
      <c r="K204">
        <f t="shared" si="7"/>
        <v>7.3800000000000008</v>
      </c>
      <c r="L204">
        <f t="shared" si="8"/>
        <v>1.2810932830984636</v>
      </c>
    </row>
    <row r="205" spans="1:12" x14ac:dyDescent="0.3">
      <c r="A205" s="5">
        <v>259</v>
      </c>
      <c r="J205" s="5">
        <v>8.6999999999999993</v>
      </c>
      <c r="K205">
        <f t="shared" si="7"/>
        <v>7.4799999999999995</v>
      </c>
      <c r="L205">
        <f t="shared" si="8"/>
        <v>1.248198702130394</v>
      </c>
    </row>
    <row r="206" spans="1:12" x14ac:dyDescent="0.3">
      <c r="A206" s="1">
        <v>88.85</v>
      </c>
      <c r="J206" s="1">
        <v>5.4</v>
      </c>
      <c r="K206">
        <f t="shared" si="7"/>
        <v>7.4599999999999991</v>
      </c>
      <c r="L206">
        <f t="shared" si="8"/>
        <v>1.5388307249337072</v>
      </c>
    </row>
    <row r="207" spans="1:12" x14ac:dyDescent="0.3">
      <c r="A207" s="5">
        <v>207.27</v>
      </c>
      <c r="J207" s="5">
        <v>7.9</v>
      </c>
      <c r="K207">
        <f t="shared" si="7"/>
        <v>7.68</v>
      </c>
      <c r="L207">
        <f t="shared" si="8"/>
        <v>1.5256736217159943</v>
      </c>
    </row>
    <row r="208" spans="1:12" x14ac:dyDescent="0.3">
      <c r="A208" s="1">
        <v>599.85</v>
      </c>
      <c r="J208" s="1">
        <v>9.6999999999999993</v>
      </c>
      <c r="K208">
        <f t="shared" si="7"/>
        <v>8.3000000000000007</v>
      </c>
      <c r="L208">
        <f t="shared" si="8"/>
        <v>1.6490482103322504</v>
      </c>
    </row>
    <row r="209" spans="1:12" x14ac:dyDescent="0.3">
      <c r="A209" s="5">
        <v>285.3</v>
      </c>
      <c r="J209" s="5">
        <v>7.8</v>
      </c>
      <c r="K209">
        <f t="shared" si="7"/>
        <v>7.9</v>
      </c>
      <c r="L209">
        <f t="shared" si="8"/>
        <v>1.2450220881574745</v>
      </c>
    </row>
    <row r="210" spans="1:12" x14ac:dyDescent="0.3">
      <c r="A210" s="1">
        <v>91.11</v>
      </c>
      <c r="J210" s="1">
        <v>5.0999999999999996</v>
      </c>
      <c r="K210">
        <f t="shared" si="7"/>
        <v>7.18</v>
      </c>
      <c r="L210">
        <f t="shared" si="8"/>
        <v>1.45522506850315</v>
      </c>
    </row>
    <row r="211" spans="1:12" x14ac:dyDescent="0.3">
      <c r="A211" s="5">
        <v>897.57</v>
      </c>
      <c r="J211" s="5">
        <v>6.5</v>
      </c>
      <c r="K211">
        <f t="shared" si="7"/>
        <v>7.4</v>
      </c>
      <c r="L211">
        <f t="shared" si="8"/>
        <v>1.1962274031303579</v>
      </c>
    </row>
    <row r="212" spans="1:12" x14ac:dyDescent="0.3">
      <c r="A212" s="1">
        <v>236.07</v>
      </c>
      <c r="J212" s="1">
        <v>5.9</v>
      </c>
      <c r="K212">
        <f t="shared" si="7"/>
        <v>7</v>
      </c>
      <c r="L212">
        <f t="shared" si="8"/>
        <v>1.2896821313796665</v>
      </c>
    </row>
    <row r="213" spans="1:12" x14ac:dyDescent="0.3">
      <c r="A213" s="5">
        <v>839.34</v>
      </c>
      <c r="J213" s="5">
        <v>8.8000000000000007</v>
      </c>
      <c r="K213">
        <f t="shared" si="7"/>
        <v>6.8199999999999985</v>
      </c>
      <c r="L213">
        <f t="shared" si="8"/>
        <v>1.4336526776036105</v>
      </c>
    </row>
    <row r="214" spans="1:12" x14ac:dyDescent="0.3">
      <c r="A214" s="1">
        <v>461.8</v>
      </c>
      <c r="J214" s="1">
        <v>4.9000000000000004</v>
      </c>
      <c r="K214">
        <f t="shared" si="7"/>
        <v>6.24</v>
      </c>
      <c r="L214">
        <f t="shared" si="8"/>
        <v>1.5532160184597639</v>
      </c>
    </row>
    <row r="215" spans="1:12" x14ac:dyDescent="0.3">
      <c r="A215" s="5">
        <v>139.26</v>
      </c>
      <c r="J215" s="5">
        <v>4.4000000000000004</v>
      </c>
      <c r="K215">
        <f t="shared" si="7"/>
        <v>6.1</v>
      </c>
      <c r="L215">
        <f t="shared" si="8"/>
        <v>1.4578065715313542</v>
      </c>
    </row>
    <row r="216" spans="1:12" x14ac:dyDescent="0.3">
      <c r="A216" s="1">
        <v>207.27</v>
      </c>
      <c r="J216" s="1">
        <v>6.5</v>
      </c>
      <c r="K216">
        <f t="shared" si="7"/>
        <v>6.1</v>
      </c>
      <c r="L216">
        <f t="shared" si="8"/>
        <v>1.4125154866407663</v>
      </c>
    </row>
    <row r="217" spans="1:12" x14ac:dyDescent="0.3">
      <c r="A217" s="5">
        <v>18.28</v>
      </c>
      <c r="J217" s="5">
        <v>8.3000000000000007</v>
      </c>
      <c r="K217">
        <f t="shared" si="7"/>
        <v>6.580000000000001</v>
      </c>
      <c r="L217">
        <f t="shared" si="8"/>
        <v>1.5313001012211815</v>
      </c>
    </row>
    <row r="218" spans="1:12" x14ac:dyDescent="0.3">
      <c r="A218" s="1">
        <v>123.85</v>
      </c>
      <c r="J218" s="1">
        <v>8.5</v>
      </c>
      <c r="K218">
        <f t="shared" si="7"/>
        <v>6.5200000000000005</v>
      </c>
      <c r="L218">
        <f t="shared" si="8"/>
        <v>1.5313001012211809</v>
      </c>
    </row>
    <row r="219" spans="1:12" x14ac:dyDescent="0.3">
      <c r="A219" s="5">
        <v>283.92</v>
      </c>
      <c r="J219" s="5">
        <v>5.5</v>
      </c>
      <c r="K219">
        <f t="shared" si="7"/>
        <v>6.6400000000000006</v>
      </c>
      <c r="L219">
        <f t="shared" si="8"/>
        <v>1.4985593081356503</v>
      </c>
    </row>
    <row r="220" spans="1:12" x14ac:dyDescent="0.3">
      <c r="A220" s="1">
        <v>758.96</v>
      </c>
      <c r="J220" s="1">
        <v>8.6999999999999993</v>
      </c>
      <c r="K220">
        <f t="shared" si="7"/>
        <v>7.5</v>
      </c>
      <c r="L220">
        <f t="shared" si="8"/>
        <v>1.398456291773182</v>
      </c>
    </row>
    <row r="221" spans="1:12" x14ac:dyDescent="0.3">
      <c r="A221" s="5">
        <v>172.02</v>
      </c>
      <c r="J221" s="5">
        <v>7.9</v>
      </c>
      <c r="K221">
        <f t="shared" si="7"/>
        <v>7.7799999999999994</v>
      </c>
      <c r="L221">
        <f t="shared" si="8"/>
        <v>1.3880057636767937</v>
      </c>
    </row>
    <row r="222" spans="1:12" x14ac:dyDescent="0.3">
      <c r="A222" s="1">
        <v>272.10000000000002</v>
      </c>
      <c r="J222" s="1">
        <v>6.1</v>
      </c>
      <c r="K222">
        <f t="shared" si="7"/>
        <v>7.3400000000000007</v>
      </c>
      <c r="L222">
        <f t="shared" si="8"/>
        <v>1.2815615474880635</v>
      </c>
    </row>
    <row r="223" spans="1:12" x14ac:dyDescent="0.3">
      <c r="A223" s="5">
        <v>434.56</v>
      </c>
      <c r="J223" s="5">
        <v>5.4</v>
      </c>
      <c r="K223">
        <f t="shared" si="7"/>
        <v>6.7200000000000006</v>
      </c>
      <c r="L223">
        <f t="shared" si="8"/>
        <v>1.098544491588757</v>
      </c>
    </row>
    <row r="224" spans="1:12" x14ac:dyDescent="0.3">
      <c r="A224" s="1">
        <v>59.05</v>
      </c>
      <c r="J224" s="1">
        <v>9.4</v>
      </c>
      <c r="K224">
        <f t="shared" si="7"/>
        <v>7.5</v>
      </c>
      <c r="L224">
        <f t="shared" si="8"/>
        <v>1.2918513846414381</v>
      </c>
    </row>
    <row r="225" spans="1:12" x14ac:dyDescent="0.3">
      <c r="A225" s="5">
        <v>12.54</v>
      </c>
      <c r="J225" s="5">
        <v>8.1999999999999993</v>
      </c>
      <c r="K225">
        <f t="shared" si="7"/>
        <v>7.4</v>
      </c>
      <c r="L225">
        <f t="shared" si="8"/>
        <v>1.2283647666715294</v>
      </c>
    </row>
    <row r="226" spans="1:12" x14ac:dyDescent="0.3">
      <c r="A226" s="1">
        <v>86.5</v>
      </c>
      <c r="J226" s="1">
        <v>6.2</v>
      </c>
      <c r="K226">
        <f t="shared" si="7"/>
        <v>7.06</v>
      </c>
      <c r="L226">
        <f t="shared" si="8"/>
        <v>1.2860482106048747</v>
      </c>
    </row>
    <row r="227" spans="1:12" x14ac:dyDescent="0.3">
      <c r="A227" s="5">
        <v>174.32</v>
      </c>
      <c r="J227" s="5">
        <v>9.6999999999999993</v>
      </c>
      <c r="K227">
        <f t="shared" si="7"/>
        <v>7.7799999999999994</v>
      </c>
      <c r="L227">
        <f t="shared" si="8"/>
        <v>1.443495756834775</v>
      </c>
    </row>
    <row r="228" spans="1:12" x14ac:dyDescent="0.3">
      <c r="A228" s="1">
        <v>624.33000000000004</v>
      </c>
      <c r="J228" s="1">
        <v>4</v>
      </c>
      <c r="K228">
        <f t="shared" si="7"/>
        <v>7.5</v>
      </c>
      <c r="L228">
        <f t="shared" si="8"/>
        <v>2.0457761363355473</v>
      </c>
    </row>
    <row r="229" spans="1:12" x14ac:dyDescent="0.3">
      <c r="A229" s="5">
        <v>148.24</v>
      </c>
      <c r="J229" s="5">
        <v>9.6999999999999993</v>
      </c>
      <c r="K229">
        <f t="shared" si="7"/>
        <v>7.56</v>
      </c>
      <c r="L229">
        <f t="shared" si="8"/>
        <v>2.0926347029522372</v>
      </c>
    </row>
    <row r="230" spans="1:12" x14ac:dyDescent="0.3">
      <c r="A230" s="1">
        <v>544.20000000000005</v>
      </c>
      <c r="J230" s="1">
        <v>5.3</v>
      </c>
      <c r="K230">
        <f t="shared" si="7"/>
        <v>6.9799999999999995</v>
      </c>
      <c r="L230">
        <f t="shared" si="8"/>
        <v>2.1944475386757367</v>
      </c>
    </row>
    <row r="231" spans="1:12" x14ac:dyDescent="0.3">
      <c r="A231" s="5">
        <v>507.36</v>
      </c>
      <c r="J231" s="5">
        <v>7.4</v>
      </c>
      <c r="K231">
        <f t="shared" si="7"/>
        <v>7.2200000000000006</v>
      </c>
      <c r="L231">
        <f t="shared" si="8"/>
        <v>2.1619805734557374</v>
      </c>
    </row>
    <row r="232" spans="1:12" x14ac:dyDescent="0.3">
      <c r="A232" s="1">
        <v>162.74</v>
      </c>
      <c r="J232" s="1">
        <v>6.5</v>
      </c>
      <c r="K232">
        <f t="shared" si="7"/>
        <v>6.58</v>
      </c>
      <c r="L232">
        <f t="shared" si="8"/>
        <v>1.9844797806982057</v>
      </c>
    </row>
    <row r="233" spans="1:12" x14ac:dyDescent="0.3">
      <c r="A233" s="5">
        <v>31.77</v>
      </c>
      <c r="J233" s="5">
        <v>8.6999999999999993</v>
      </c>
      <c r="K233">
        <f t="shared" si="7"/>
        <v>7.5199999999999987</v>
      </c>
      <c r="L233">
        <f t="shared" si="8"/>
        <v>1.3291501043900196</v>
      </c>
    </row>
    <row r="234" spans="1:12" x14ac:dyDescent="0.3">
      <c r="A234" s="1">
        <v>756.81</v>
      </c>
      <c r="J234" s="1">
        <v>8</v>
      </c>
      <c r="K234">
        <f t="shared" si="7"/>
        <v>7.18</v>
      </c>
      <c r="L234">
        <f t="shared" si="8"/>
        <v>0.99257241549420472</v>
      </c>
    </row>
    <row r="235" spans="1:12" x14ac:dyDescent="0.3">
      <c r="A235" s="5">
        <v>295.27999999999997</v>
      </c>
      <c r="J235" s="5">
        <v>6.7</v>
      </c>
      <c r="K235">
        <f t="shared" si="7"/>
        <v>7.4600000000000009</v>
      </c>
      <c r="L235">
        <f t="shared" si="8"/>
        <v>0.73228409787458892</v>
      </c>
    </row>
    <row r="236" spans="1:12" x14ac:dyDescent="0.3">
      <c r="A236" s="1">
        <v>519.4</v>
      </c>
      <c r="J236" s="1">
        <v>6.5</v>
      </c>
      <c r="K236">
        <f t="shared" si="7"/>
        <v>7.2799999999999994</v>
      </c>
      <c r="L236">
        <f t="shared" si="8"/>
        <v>0.80711833085366147</v>
      </c>
    </row>
    <row r="237" spans="1:12" x14ac:dyDescent="0.3">
      <c r="A237" s="5">
        <v>186.28</v>
      </c>
      <c r="J237" s="5">
        <v>4.0999999999999996</v>
      </c>
      <c r="K237">
        <f t="shared" si="7"/>
        <v>6.8</v>
      </c>
      <c r="L237">
        <f t="shared" si="8"/>
        <v>1.4519504123764009</v>
      </c>
    </row>
    <row r="238" spans="1:12" x14ac:dyDescent="0.3">
      <c r="A238" s="1">
        <v>87.05</v>
      </c>
      <c r="J238" s="1">
        <v>4.9000000000000004</v>
      </c>
      <c r="K238">
        <f t="shared" si="7"/>
        <v>6.0399999999999991</v>
      </c>
      <c r="L238">
        <f t="shared" si="8"/>
        <v>1.4455448799674122</v>
      </c>
    </row>
    <row r="239" spans="1:12" x14ac:dyDescent="0.3">
      <c r="A239" s="5">
        <v>221.1</v>
      </c>
      <c r="J239" s="5">
        <v>8.6</v>
      </c>
      <c r="K239">
        <f t="shared" si="7"/>
        <v>6.1599999999999993</v>
      </c>
      <c r="L239">
        <f t="shared" si="8"/>
        <v>1.7736516005123442</v>
      </c>
    </row>
    <row r="240" spans="1:12" x14ac:dyDescent="0.3">
      <c r="A240" s="1">
        <v>66.099999999999994</v>
      </c>
      <c r="J240" s="1">
        <v>4.3</v>
      </c>
      <c r="K240">
        <f t="shared" si="7"/>
        <v>5.6800000000000006</v>
      </c>
      <c r="L240">
        <f t="shared" si="8"/>
        <v>1.8469434208984312</v>
      </c>
    </row>
    <row r="241" spans="1:12" x14ac:dyDescent="0.3">
      <c r="A241" s="5">
        <v>89.69</v>
      </c>
      <c r="J241" s="5">
        <v>4.9000000000000004</v>
      </c>
      <c r="K241">
        <f t="shared" si="7"/>
        <v>5.3600000000000012</v>
      </c>
      <c r="L241">
        <f t="shared" si="8"/>
        <v>1.8253328463598086</v>
      </c>
    </row>
    <row r="242" spans="1:12" x14ac:dyDescent="0.3">
      <c r="A242" s="1">
        <v>224.46</v>
      </c>
      <c r="J242" s="1">
        <v>5.6</v>
      </c>
      <c r="K242">
        <f t="shared" si="7"/>
        <v>5.660000000000001</v>
      </c>
      <c r="L242">
        <f t="shared" si="8"/>
        <v>1.3691457190525778</v>
      </c>
    </row>
    <row r="243" spans="1:12" x14ac:dyDescent="0.3">
      <c r="A243" s="5">
        <v>119.54</v>
      </c>
      <c r="J243" s="5">
        <v>5.8</v>
      </c>
      <c r="K243">
        <f t="shared" si="7"/>
        <v>5.84</v>
      </c>
      <c r="L243">
        <f t="shared" si="8"/>
        <v>1.2708107648269278</v>
      </c>
    </row>
    <row r="244" spans="1:12" x14ac:dyDescent="0.3">
      <c r="A244" s="1">
        <v>186.4</v>
      </c>
      <c r="J244" s="1">
        <v>6</v>
      </c>
      <c r="K244">
        <f t="shared" si="7"/>
        <v>5.3199999999999994</v>
      </c>
      <c r="L244">
        <f t="shared" si="8"/>
        <v>0.71883238658257509</v>
      </c>
    </row>
    <row r="245" spans="1:12" x14ac:dyDescent="0.3">
      <c r="A245" s="5">
        <v>250.6</v>
      </c>
      <c r="J245" s="5">
        <v>4.2</v>
      </c>
      <c r="K245">
        <f t="shared" si="7"/>
        <v>5.3</v>
      </c>
      <c r="L245">
        <f t="shared" si="8"/>
        <v>0.61468691217562155</v>
      </c>
    </row>
    <row r="246" spans="1:12" x14ac:dyDescent="0.3">
      <c r="A246" s="1">
        <v>750.96</v>
      </c>
      <c r="J246" s="1">
        <v>8.3000000000000007</v>
      </c>
      <c r="K246">
        <f t="shared" si="7"/>
        <v>5.9799999999999995</v>
      </c>
      <c r="L246">
        <f t="shared" si="8"/>
        <v>1.1882760622010364</v>
      </c>
    </row>
    <row r="247" spans="1:12" x14ac:dyDescent="0.3">
      <c r="A247" s="5">
        <v>380.72</v>
      </c>
      <c r="J247" s="5">
        <v>5.7</v>
      </c>
      <c r="K247">
        <f t="shared" si="7"/>
        <v>6</v>
      </c>
      <c r="L247">
        <f t="shared" si="8"/>
        <v>1.1955249892829514</v>
      </c>
    </row>
    <row r="248" spans="1:12" x14ac:dyDescent="0.3">
      <c r="A248" s="1">
        <v>244.2</v>
      </c>
      <c r="J248" s="1">
        <v>4.8</v>
      </c>
      <c r="K248">
        <f t="shared" si="7"/>
        <v>5.8</v>
      </c>
      <c r="L248">
        <f t="shared" si="8"/>
        <v>1.2763071730582733</v>
      </c>
    </row>
    <row r="249" spans="1:12" x14ac:dyDescent="0.3">
      <c r="A249" s="5">
        <v>89.7</v>
      </c>
      <c r="J249" s="5">
        <v>6.8</v>
      </c>
      <c r="K249">
        <f t="shared" si="7"/>
        <v>5.96</v>
      </c>
      <c r="L249">
        <f t="shared" si="8"/>
        <v>1.2952219886953746</v>
      </c>
    </row>
    <row r="250" spans="1:12" x14ac:dyDescent="0.3">
      <c r="A250" s="1">
        <v>310.88</v>
      </c>
      <c r="J250" s="1">
        <v>8.8000000000000007</v>
      </c>
      <c r="K250">
        <f t="shared" si="7"/>
        <v>6.8800000000000008</v>
      </c>
      <c r="L250">
        <f t="shared" si="8"/>
        <v>1.4740691978329923</v>
      </c>
    </row>
    <row r="251" spans="1:12" x14ac:dyDescent="0.3">
      <c r="A251" s="5">
        <v>511.42</v>
      </c>
      <c r="J251" s="5">
        <v>4.2</v>
      </c>
      <c r="K251">
        <f t="shared" si="7"/>
        <v>6.0600000000000005</v>
      </c>
      <c r="L251">
        <f t="shared" si="8"/>
        <v>1.337280823163183</v>
      </c>
    </row>
    <row r="252" spans="1:12" x14ac:dyDescent="0.3">
      <c r="A252" s="1">
        <v>418.95</v>
      </c>
      <c r="J252" s="1">
        <v>6.4</v>
      </c>
      <c r="K252">
        <f t="shared" si="7"/>
        <v>6.2</v>
      </c>
      <c r="L252">
        <f t="shared" si="8"/>
        <v>1.3335366511648641</v>
      </c>
    </row>
    <row r="253" spans="1:12" x14ac:dyDescent="0.3">
      <c r="A253" s="5">
        <v>351.9</v>
      </c>
      <c r="J253" s="5">
        <v>8.4</v>
      </c>
      <c r="K253">
        <f t="shared" si="7"/>
        <v>6.92</v>
      </c>
      <c r="L253">
        <f t="shared" si="8"/>
        <v>1.4200000000000002</v>
      </c>
    </row>
    <row r="254" spans="1:12" x14ac:dyDescent="0.3">
      <c r="A254" s="1">
        <v>28.78</v>
      </c>
      <c r="J254" s="1">
        <v>7.2</v>
      </c>
      <c r="K254">
        <f t="shared" si="7"/>
        <v>7</v>
      </c>
      <c r="L254">
        <f t="shared" si="8"/>
        <v>1.3723264917649882</v>
      </c>
    </row>
    <row r="255" spans="1:12" x14ac:dyDescent="0.3">
      <c r="A255" s="5">
        <v>95</v>
      </c>
      <c r="J255" s="5">
        <v>5.2</v>
      </c>
      <c r="K255">
        <f t="shared" si="7"/>
        <v>6.2799999999999994</v>
      </c>
      <c r="L255">
        <f t="shared" si="8"/>
        <v>1.1744275201135232</v>
      </c>
    </row>
    <row r="256" spans="1:12" x14ac:dyDescent="0.3">
      <c r="A256" s="1">
        <v>471.2</v>
      </c>
      <c r="J256" s="1">
        <v>8.9</v>
      </c>
      <c r="K256">
        <f t="shared" si="7"/>
        <v>7.2200000000000006</v>
      </c>
      <c r="L256">
        <f t="shared" si="8"/>
        <v>1.1188565591710136</v>
      </c>
    </row>
    <row r="257" spans="1:12" x14ac:dyDescent="0.3">
      <c r="A257" s="5">
        <v>130.47999999999999</v>
      </c>
      <c r="J257" s="5">
        <v>9</v>
      </c>
      <c r="K257">
        <f t="shared" si="7"/>
        <v>7.74</v>
      </c>
      <c r="L257">
        <f t="shared" si="8"/>
        <v>1.249543916795244</v>
      </c>
    </row>
    <row r="258" spans="1:12" x14ac:dyDescent="0.3">
      <c r="A258" s="1">
        <v>66.349999999999994</v>
      </c>
      <c r="J258" s="1">
        <v>9.6999999999999993</v>
      </c>
      <c r="K258">
        <f t="shared" si="7"/>
        <v>8</v>
      </c>
      <c r="L258">
        <f t="shared" si="8"/>
        <v>1.3043312462714365</v>
      </c>
    </row>
    <row r="259" spans="1:12" x14ac:dyDescent="0.3">
      <c r="A259" s="5">
        <v>155.46</v>
      </c>
      <c r="J259" s="5">
        <v>8.6999999999999993</v>
      </c>
      <c r="K259">
        <f t="shared" si="7"/>
        <v>8.3000000000000007</v>
      </c>
      <c r="L259">
        <f t="shared" si="8"/>
        <v>1.3134991435094272</v>
      </c>
    </row>
    <row r="260" spans="1:12" x14ac:dyDescent="0.3">
      <c r="A260" s="1">
        <v>129</v>
      </c>
      <c r="J260" s="1">
        <v>6.5</v>
      </c>
      <c r="K260">
        <f t="shared" si="7"/>
        <v>8.5599999999999987</v>
      </c>
      <c r="L260">
        <f t="shared" si="8"/>
        <v>1.5299411753397574</v>
      </c>
    </row>
    <row r="261" spans="1:12" x14ac:dyDescent="0.3">
      <c r="A261" s="5">
        <v>263.76</v>
      </c>
      <c r="J261" s="5">
        <v>6.9</v>
      </c>
      <c r="K261">
        <f t="shared" si="7"/>
        <v>8.16</v>
      </c>
      <c r="L261">
        <f t="shared" si="8"/>
        <v>1.446983068318354</v>
      </c>
    </row>
    <row r="262" spans="1:12" x14ac:dyDescent="0.3">
      <c r="A262" s="1">
        <v>675.54</v>
      </c>
      <c r="J262" s="1">
        <v>6.2</v>
      </c>
      <c r="K262">
        <f t="shared" ref="K262:K325" si="9">AVERAGE(J258:J262)</f>
        <v>7.6</v>
      </c>
      <c r="L262">
        <f t="shared" si="8"/>
        <v>1.4724944821628358</v>
      </c>
    </row>
    <row r="263" spans="1:12" x14ac:dyDescent="0.3">
      <c r="A263" s="5">
        <v>65.8</v>
      </c>
      <c r="J263" s="5">
        <v>5.6</v>
      </c>
      <c r="K263">
        <f t="shared" si="9"/>
        <v>6.7799999999999994</v>
      </c>
      <c r="L263">
        <f t="shared" si="8"/>
        <v>1.3670113386508536</v>
      </c>
    </row>
    <row r="264" spans="1:12" x14ac:dyDescent="0.3">
      <c r="A264" s="1">
        <v>153.19999999999999</v>
      </c>
      <c r="J264" s="1">
        <v>5.7</v>
      </c>
      <c r="K264">
        <f t="shared" si="9"/>
        <v>6.1800000000000006</v>
      </c>
      <c r="L264">
        <f t="shared" si="8"/>
        <v>1.3721515951235119</v>
      </c>
    </row>
    <row r="265" spans="1:12" x14ac:dyDescent="0.3">
      <c r="A265" s="5">
        <v>222.4</v>
      </c>
      <c r="J265" s="5">
        <v>4.2</v>
      </c>
      <c r="K265">
        <f t="shared" si="9"/>
        <v>5.7200000000000006</v>
      </c>
      <c r="L265">
        <f t="shared" si="8"/>
        <v>1.2231761933589127</v>
      </c>
    </row>
    <row r="266" spans="1:12" x14ac:dyDescent="0.3">
      <c r="A266" s="1">
        <v>54.45</v>
      </c>
      <c r="J266" s="1">
        <v>7.9</v>
      </c>
      <c r="K266">
        <f t="shared" si="9"/>
        <v>5.92</v>
      </c>
      <c r="L266">
        <f t="shared" ref="L266:L329" si="10">SQRT(SUMXMY2(J262:J266,K262:K266)/5)</f>
        <v>1.4009710917788418</v>
      </c>
    </row>
    <row r="267" spans="1:12" x14ac:dyDescent="0.3">
      <c r="A267" s="5">
        <v>688.8</v>
      </c>
      <c r="J267" s="5">
        <v>8.6999999999999993</v>
      </c>
      <c r="K267">
        <f t="shared" si="9"/>
        <v>6.419999999999999</v>
      </c>
      <c r="L267">
        <f t="shared" si="10"/>
        <v>1.6156732342896569</v>
      </c>
    </row>
    <row r="268" spans="1:12" x14ac:dyDescent="0.3">
      <c r="A268" s="1">
        <v>141.88</v>
      </c>
      <c r="J268" s="1">
        <v>6.9</v>
      </c>
      <c r="K268">
        <f t="shared" si="9"/>
        <v>6.68</v>
      </c>
      <c r="L268">
        <f t="shared" si="10"/>
        <v>1.530228741071086</v>
      </c>
    </row>
    <row r="269" spans="1:12" x14ac:dyDescent="0.3">
      <c r="A269" s="5">
        <v>746</v>
      </c>
      <c r="J269" s="5">
        <v>9.5</v>
      </c>
      <c r="K269">
        <f t="shared" si="9"/>
        <v>7.44</v>
      </c>
      <c r="L269">
        <f t="shared" si="10"/>
        <v>1.7732004962778465</v>
      </c>
    </row>
    <row r="270" spans="1:12" x14ac:dyDescent="0.3">
      <c r="A270" s="1">
        <v>282.95999999999998</v>
      </c>
      <c r="J270" s="1">
        <v>4.4000000000000004</v>
      </c>
      <c r="K270">
        <f t="shared" si="9"/>
        <v>7.4799999999999995</v>
      </c>
      <c r="L270">
        <f t="shared" si="10"/>
        <v>2.1399626164959051</v>
      </c>
    </row>
    <row r="271" spans="1:12" x14ac:dyDescent="0.3">
      <c r="A271" s="5">
        <v>355.4</v>
      </c>
      <c r="J271" s="5">
        <v>7</v>
      </c>
      <c r="K271">
        <f t="shared" si="9"/>
        <v>7.3</v>
      </c>
      <c r="L271">
        <f t="shared" si="10"/>
        <v>1.9527826299923907</v>
      </c>
    </row>
    <row r="272" spans="1:12" x14ac:dyDescent="0.3">
      <c r="A272" s="1">
        <v>337.15</v>
      </c>
      <c r="J272" s="1">
        <v>6.3</v>
      </c>
      <c r="K272">
        <f t="shared" si="9"/>
        <v>6.8199999999999985</v>
      </c>
      <c r="L272">
        <f t="shared" si="10"/>
        <v>1.6815944814371859</v>
      </c>
    </row>
    <row r="273" spans="1:12" x14ac:dyDescent="0.3">
      <c r="A273" s="5">
        <v>42.24</v>
      </c>
      <c r="J273" s="5">
        <v>9.6999999999999993</v>
      </c>
      <c r="K273">
        <f t="shared" si="9"/>
        <v>7.38</v>
      </c>
      <c r="L273">
        <f t="shared" si="10"/>
        <v>1.9734639596405092</v>
      </c>
    </row>
    <row r="274" spans="1:12" x14ac:dyDescent="0.3">
      <c r="A274" s="1">
        <v>193.86</v>
      </c>
      <c r="J274" s="1">
        <v>8.8000000000000007</v>
      </c>
      <c r="K274">
        <f t="shared" si="9"/>
        <v>7.24</v>
      </c>
      <c r="L274">
        <f t="shared" si="10"/>
        <v>1.8795105745911616</v>
      </c>
    </row>
    <row r="275" spans="1:12" x14ac:dyDescent="0.3">
      <c r="A275" s="5">
        <v>24.06</v>
      </c>
      <c r="J275" s="5">
        <v>5.0999999999999996</v>
      </c>
      <c r="K275">
        <f t="shared" si="9"/>
        <v>7.38</v>
      </c>
      <c r="L275">
        <f t="shared" si="10"/>
        <v>1.6355304949770884</v>
      </c>
    </row>
    <row r="276" spans="1:12" x14ac:dyDescent="0.3">
      <c r="A276" s="1">
        <v>598.26</v>
      </c>
      <c r="J276" s="1">
        <v>7.9</v>
      </c>
      <c r="K276">
        <f t="shared" si="9"/>
        <v>7.56</v>
      </c>
      <c r="L276">
        <f t="shared" si="10"/>
        <v>1.6370949880810215</v>
      </c>
    </row>
    <row r="277" spans="1:12" x14ac:dyDescent="0.3">
      <c r="A277" s="5">
        <v>335.79</v>
      </c>
      <c r="J277" s="5">
        <v>6.2</v>
      </c>
      <c r="K277">
        <f t="shared" si="9"/>
        <v>7.5400000000000009</v>
      </c>
      <c r="L277">
        <f t="shared" si="10"/>
        <v>1.7277499819128925</v>
      </c>
    </row>
    <row r="278" spans="1:12" x14ac:dyDescent="0.3">
      <c r="A278" s="1">
        <v>218.2</v>
      </c>
      <c r="J278" s="1">
        <v>7.1</v>
      </c>
      <c r="K278">
        <f t="shared" si="9"/>
        <v>7.0200000000000005</v>
      </c>
      <c r="L278">
        <f t="shared" si="10"/>
        <v>1.3819985528212397</v>
      </c>
    </row>
    <row r="279" spans="1:12" x14ac:dyDescent="0.3">
      <c r="A279" s="5">
        <v>381.68</v>
      </c>
      <c r="J279" s="5">
        <v>6.4</v>
      </c>
      <c r="K279">
        <f t="shared" si="9"/>
        <v>6.5399999999999991</v>
      </c>
      <c r="L279">
        <f t="shared" si="10"/>
        <v>1.1946212788997193</v>
      </c>
    </row>
    <row r="280" spans="1:12" x14ac:dyDescent="0.3">
      <c r="A280" s="1">
        <v>709.9</v>
      </c>
      <c r="J280" s="1">
        <v>5.7</v>
      </c>
      <c r="K280">
        <f t="shared" si="9"/>
        <v>6.660000000000001</v>
      </c>
      <c r="L280">
        <f t="shared" si="10"/>
        <v>0.75614813363520306</v>
      </c>
    </row>
    <row r="281" spans="1:12" x14ac:dyDescent="0.3">
      <c r="A281" s="5">
        <v>440.2</v>
      </c>
      <c r="J281" s="5">
        <v>9.6</v>
      </c>
      <c r="K281">
        <f t="shared" si="9"/>
        <v>7</v>
      </c>
      <c r="L281">
        <f t="shared" si="10"/>
        <v>1.3786370080626735</v>
      </c>
    </row>
    <row r="282" spans="1:12" x14ac:dyDescent="0.3">
      <c r="A282" s="1">
        <v>559.67999999999995</v>
      </c>
      <c r="J282" s="1">
        <v>6.4</v>
      </c>
      <c r="K282">
        <f t="shared" si="9"/>
        <v>7.0399999999999991</v>
      </c>
      <c r="L282">
        <f t="shared" si="10"/>
        <v>1.2741428491342719</v>
      </c>
    </row>
    <row r="283" spans="1:12" x14ac:dyDescent="0.3">
      <c r="A283" s="5">
        <v>37</v>
      </c>
      <c r="J283" s="5">
        <v>7.9</v>
      </c>
      <c r="K283">
        <f t="shared" si="9"/>
        <v>7.2</v>
      </c>
      <c r="L283">
        <f t="shared" si="10"/>
        <v>1.3115487028700077</v>
      </c>
    </row>
    <row r="284" spans="1:12" x14ac:dyDescent="0.3">
      <c r="A284" s="1">
        <v>15.34</v>
      </c>
      <c r="J284" s="1">
        <v>6.5</v>
      </c>
      <c r="K284">
        <f t="shared" si="9"/>
        <v>7.2200000000000006</v>
      </c>
      <c r="L284">
        <f t="shared" si="10"/>
        <v>1.3490441060247067</v>
      </c>
    </row>
    <row r="285" spans="1:12" x14ac:dyDescent="0.3">
      <c r="A285" s="5">
        <v>598.98</v>
      </c>
      <c r="J285" s="5">
        <v>8.5</v>
      </c>
      <c r="K285">
        <f t="shared" si="9"/>
        <v>7.7799999999999994</v>
      </c>
      <c r="L285">
        <f t="shared" si="10"/>
        <v>1.3188176522931438</v>
      </c>
    </row>
    <row r="286" spans="1:12" x14ac:dyDescent="0.3">
      <c r="A286" s="1">
        <v>190.68</v>
      </c>
      <c r="J286" s="1">
        <v>9.1</v>
      </c>
      <c r="K286">
        <f t="shared" si="9"/>
        <v>7.68</v>
      </c>
      <c r="L286">
        <f t="shared" si="10"/>
        <v>0.88913441053644982</v>
      </c>
    </row>
    <row r="287" spans="1:12" x14ac:dyDescent="0.3">
      <c r="A287" s="5">
        <v>333.4</v>
      </c>
      <c r="J287" s="5">
        <v>7.6</v>
      </c>
      <c r="K287">
        <f t="shared" si="9"/>
        <v>7.92</v>
      </c>
      <c r="L287">
        <f t="shared" si="10"/>
        <v>0.85388523819070705</v>
      </c>
    </row>
    <row r="288" spans="1:12" x14ac:dyDescent="0.3">
      <c r="A288" s="1">
        <v>74.86</v>
      </c>
      <c r="J288" s="1">
        <v>6.9</v>
      </c>
      <c r="K288">
        <f t="shared" si="9"/>
        <v>7.7200000000000006</v>
      </c>
      <c r="L288">
        <f t="shared" si="10"/>
        <v>0.87498571416909465</v>
      </c>
    </row>
    <row r="289" spans="1:12" x14ac:dyDescent="0.3">
      <c r="A289" s="5">
        <v>213.75</v>
      </c>
      <c r="J289" s="5">
        <v>9.5</v>
      </c>
      <c r="K289">
        <f t="shared" si="9"/>
        <v>8.32</v>
      </c>
      <c r="L289">
        <f t="shared" si="10"/>
        <v>0.96974223379205282</v>
      </c>
    </row>
    <row r="290" spans="1:12" x14ac:dyDescent="0.3">
      <c r="A290" s="1">
        <v>339.57</v>
      </c>
      <c r="J290" s="1">
        <v>5.2</v>
      </c>
      <c r="K290">
        <f t="shared" si="9"/>
        <v>7.660000000000001</v>
      </c>
      <c r="L290">
        <f t="shared" si="10"/>
        <v>1.4307480560881434</v>
      </c>
    </row>
    <row r="291" spans="1:12" x14ac:dyDescent="0.3">
      <c r="A291" s="5">
        <v>664.16</v>
      </c>
      <c r="J291" s="5">
        <v>4.2</v>
      </c>
      <c r="K291">
        <f t="shared" si="9"/>
        <v>6.68</v>
      </c>
      <c r="L291">
        <f t="shared" si="10"/>
        <v>1.6952403959320932</v>
      </c>
    </row>
    <row r="292" spans="1:12" x14ac:dyDescent="0.3">
      <c r="A292" s="1">
        <v>403</v>
      </c>
      <c r="J292" s="1">
        <v>7</v>
      </c>
      <c r="K292">
        <f t="shared" si="9"/>
        <v>6.56</v>
      </c>
      <c r="L292">
        <f t="shared" si="10"/>
        <v>1.7006116546701662</v>
      </c>
    </row>
    <row r="293" spans="1:12" x14ac:dyDescent="0.3">
      <c r="A293" s="5">
        <v>194.95</v>
      </c>
      <c r="J293" s="5">
        <v>6</v>
      </c>
      <c r="K293">
        <f t="shared" si="9"/>
        <v>6.38</v>
      </c>
      <c r="L293">
        <f t="shared" si="10"/>
        <v>1.6692752918557203</v>
      </c>
    </row>
    <row r="294" spans="1:12" x14ac:dyDescent="0.3">
      <c r="A294" s="1">
        <v>62.48</v>
      </c>
      <c r="J294" s="1">
        <v>4.7</v>
      </c>
      <c r="K294">
        <f t="shared" si="9"/>
        <v>5.42</v>
      </c>
      <c r="L294">
        <f t="shared" si="10"/>
        <v>1.6160693054445407</v>
      </c>
    </row>
    <row r="295" spans="1:12" x14ac:dyDescent="0.3">
      <c r="A295" s="5">
        <v>72.72</v>
      </c>
      <c r="J295" s="5">
        <v>7.1</v>
      </c>
      <c r="K295">
        <f t="shared" si="9"/>
        <v>5.8</v>
      </c>
      <c r="L295">
        <f t="shared" si="10"/>
        <v>1.3188479821419901</v>
      </c>
    </row>
    <row r="296" spans="1:12" x14ac:dyDescent="0.3">
      <c r="A296" s="1">
        <v>181.1</v>
      </c>
      <c r="J296" s="1">
        <v>5.9</v>
      </c>
      <c r="K296">
        <f t="shared" si="9"/>
        <v>6.1399999999999988</v>
      </c>
      <c r="L296">
        <f t="shared" si="10"/>
        <v>0.72166474210674847</v>
      </c>
    </row>
    <row r="297" spans="1:12" x14ac:dyDescent="0.3">
      <c r="A297" s="5">
        <v>259.60000000000002</v>
      </c>
      <c r="J297" s="5">
        <v>7.5</v>
      </c>
      <c r="K297">
        <f t="shared" si="9"/>
        <v>6.2399999999999993</v>
      </c>
      <c r="L297">
        <f t="shared" si="10"/>
        <v>0.89420355624432635</v>
      </c>
    </row>
    <row r="298" spans="1:12" x14ac:dyDescent="0.3">
      <c r="A298" s="1">
        <v>115.36</v>
      </c>
      <c r="J298" s="1">
        <v>6.4</v>
      </c>
      <c r="K298">
        <f t="shared" si="9"/>
        <v>6.32</v>
      </c>
      <c r="L298">
        <f t="shared" si="10"/>
        <v>0.87863530545955182</v>
      </c>
    </row>
    <row r="299" spans="1:12" x14ac:dyDescent="0.3">
      <c r="A299" s="5">
        <v>470.28</v>
      </c>
      <c r="J299" s="5">
        <v>5.8</v>
      </c>
      <c r="K299">
        <f t="shared" si="9"/>
        <v>6.5399999999999991</v>
      </c>
      <c r="L299">
        <f t="shared" si="10"/>
        <v>0.88195237966683893</v>
      </c>
    </row>
    <row r="300" spans="1:12" x14ac:dyDescent="0.3">
      <c r="A300" s="1">
        <v>240.04</v>
      </c>
      <c r="J300" s="1">
        <v>4.5</v>
      </c>
      <c r="K300">
        <f t="shared" si="9"/>
        <v>6.0200000000000005</v>
      </c>
      <c r="L300">
        <f t="shared" si="10"/>
        <v>0.94969468778128907</v>
      </c>
    </row>
    <row r="301" spans="1:12" x14ac:dyDescent="0.3">
      <c r="A301" s="5">
        <v>88.61</v>
      </c>
      <c r="J301" s="5">
        <v>7.7</v>
      </c>
      <c r="K301">
        <f t="shared" si="9"/>
        <v>6.38</v>
      </c>
      <c r="L301">
        <f t="shared" si="10"/>
        <v>1.1130498641121163</v>
      </c>
    </row>
    <row r="302" spans="1:12" x14ac:dyDescent="0.3">
      <c r="A302" s="1">
        <v>199.64</v>
      </c>
      <c r="J302" s="1">
        <v>6.7</v>
      </c>
      <c r="K302">
        <f t="shared" si="9"/>
        <v>6.22</v>
      </c>
      <c r="L302">
        <f t="shared" si="10"/>
        <v>0.98358527845835531</v>
      </c>
    </row>
    <row r="303" spans="1:12" x14ac:dyDescent="0.3">
      <c r="A303" s="5">
        <v>39.01</v>
      </c>
      <c r="J303" s="5">
        <v>4.7</v>
      </c>
      <c r="K303">
        <f t="shared" si="9"/>
        <v>5.88</v>
      </c>
      <c r="L303">
        <f t="shared" si="10"/>
        <v>1.1156343487003257</v>
      </c>
    </row>
    <row r="304" spans="1:12" x14ac:dyDescent="0.3">
      <c r="A304" s="1">
        <v>48.61</v>
      </c>
      <c r="J304" s="1">
        <v>4.4000000000000004</v>
      </c>
      <c r="K304">
        <f t="shared" si="9"/>
        <v>5.6</v>
      </c>
      <c r="L304">
        <f t="shared" si="10"/>
        <v>1.1929459333934629</v>
      </c>
    </row>
    <row r="305" spans="1:12" x14ac:dyDescent="0.3">
      <c r="A305" s="5">
        <v>204.76</v>
      </c>
      <c r="J305" s="5">
        <v>4.7</v>
      </c>
      <c r="K305">
        <f t="shared" si="9"/>
        <v>5.64</v>
      </c>
      <c r="L305">
        <f t="shared" si="10"/>
        <v>1.0666583333007809</v>
      </c>
    </row>
    <row r="306" spans="1:12" x14ac:dyDescent="0.3">
      <c r="A306" s="1">
        <v>119.68</v>
      </c>
      <c r="J306" s="1">
        <v>8.6</v>
      </c>
      <c r="K306">
        <f t="shared" si="9"/>
        <v>5.82</v>
      </c>
      <c r="L306">
        <f t="shared" si="10"/>
        <v>1.5280575905377385</v>
      </c>
    </row>
    <row r="307" spans="1:12" x14ac:dyDescent="0.3">
      <c r="A307" s="5">
        <v>505.4</v>
      </c>
      <c r="J307" s="5">
        <v>4.3</v>
      </c>
      <c r="K307">
        <f t="shared" si="9"/>
        <v>5.34</v>
      </c>
      <c r="L307">
        <f t="shared" si="10"/>
        <v>1.5827823602757261</v>
      </c>
    </row>
    <row r="308" spans="1:12" x14ac:dyDescent="0.3">
      <c r="A308" s="1">
        <v>281.61</v>
      </c>
      <c r="J308" s="1">
        <v>9.6</v>
      </c>
      <c r="K308">
        <f t="shared" si="9"/>
        <v>6.32</v>
      </c>
      <c r="L308">
        <f t="shared" si="10"/>
        <v>2.0924626639440898</v>
      </c>
    </row>
    <row r="309" spans="1:12" x14ac:dyDescent="0.3">
      <c r="A309" s="5">
        <v>710.32</v>
      </c>
      <c r="J309" s="5">
        <v>4.0999999999999996</v>
      </c>
      <c r="K309">
        <f t="shared" si="9"/>
        <v>6.2600000000000007</v>
      </c>
      <c r="L309">
        <f t="shared" si="10"/>
        <v>2.2413210390303302</v>
      </c>
    </row>
    <row r="310" spans="1:12" x14ac:dyDescent="0.3">
      <c r="A310" s="1">
        <v>79.44</v>
      </c>
      <c r="J310" s="1">
        <v>4.7</v>
      </c>
      <c r="K310">
        <f t="shared" si="9"/>
        <v>6.26</v>
      </c>
      <c r="L310">
        <f t="shared" si="10"/>
        <v>2.3094414909237253</v>
      </c>
    </row>
    <row r="311" spans="1:12" x14ac:dyDescent="0.3">
      <c r="A311" s="5">
        <v>163.82</v>
      </c>
      <c r="J311" s="5">
        <v>7.8</v>
      </c>
      <c r="K311">
        <f t="shared" si="9"/>
        <v>6.1</v>
      </c>
      <c r="L311">
        <f t="shared" si="10"/>
        <v>2.0894592601914974</v>
      </c>
    </row>
    <row r="312" spans="1:12" x14ac:dyDescent="0.3">
      <c r="A312" s="1">
        <v>479.58</v>
      </c>
      <c r="J312" s="1">
        <v>5.5</v>
      </c>
      <c r="K312">
        <f t="shared" si="9"/>
        <v>6.34</v>
      </c>
      <c r="L312">
        <f t="shared" si="10"/>
        <v>2.0713860094149523</v>
      </c>
    </row>
    <row r="313" spans="1:12" x14ac:dyDescent="0.3">
      <c r="A313" s="5">
        <v>138.66</v>
      </c>
      <c r="J313" s="5">
        <v>9.6999999999999993</v>
      </c>
      <c r="K313">
        <f t="shared" si="9"/>
        <v>6.36</v>
      </c>
      <c r="L313">
        <f t="shared" si="10"/>
        <v>2.0904736305440448</v>
      </c>
    </row>
    <row r="314" spans="1:12" x14ac:dyDescent="0.3">
      <c r="A314" s="1">
        <v>71.150000000000006</v>
      </c>
      <c r="J314" s="1">
        <v>4.4000000000000004</v>
      </c>
      <c r="K314">
        <f t="shared" si="9"/>
        <v>6.42</v>
      </c>
      <c r="L314">
        <f t="shared" si="10"/>
        <v>2.0622899893080016</v>
      </c>
    </row>
    <row r="315" spans="1:12" x14ac:dyDescent="0.3">
      <c r="A315" s="5">
        <v>139.94999999999999</v>
      </c>
      <c r="J315" s="5">
        <v>5</v>
      </c>
      <c r="K315">
        <f t="shared" si="9"/>
        <v>6.4799999999999995</v>
      </c>
      <c r="L315">
        <f t="shared" si="10"/>
        <v>2.0504633622671724</v>
      </c>
    </row>
    <row r="316" spans="1:12" x14ac:dyDescent="0.3">
      <c r="A316" s="1">
        <v>781.3</v>
      </c>
      <c r="J316" s="1">
        <v>4.4000000000000004</v>
      </c>
      <c r="K316">
        <f t="shared" si="9"/>
        <v>5.8</v>
      </c>
      <c r="L316">
        <f t="shared" si="10"/>
        <v>2.0045947221321314</v>
      </c>
    </row>
    <row r="317" spans="1:12" x14ac:dyDescent="0.3">
      <c r="A317" s="5">
        <v>198.74</v>
      </c>
      <c r="J317" s="5">
        <v>5.2</v>
      </c>
      <c r="K317">
        <f t="shared" si="9"/>
        <v>5.74</v>
      </c>
      <c r="L317">
        <f t="shared" si="10"/>
        <v>1.983834670530787</v>
      </c>
    </row>
    <row r="318" spans="1:12" x14ac:dyDescent="0.3">
      <c r="A318" s="1">
        <v>63.24</v>
      </c>
      <c r="J318" s="1">
        <v>7.3</v>
      </c>
      <c r="K318">
        <f t="shared" si="9"/>
        <v>5.26</v>
      </c>
      <c r="L318">
        <f t="shared" si="10"/>
        <v>1.5927334993651634</v>
      </c>
    </row>
    <row r="319" spans="1:12" x14ac:dyDescent="0.3">
      <c r="A319" s="5">
        <v>373.95</v>
      </c>
      <c r="J319" s="5">
        <v>4.9000000000000004</v>
      </c>
      <c r="K319">
        <f t="shared" si="9"/>
        <v>5.3600000000000012</v>
      </c>
      <c r="L319">
        <f t="shared" si="10"/>
        <v>1.3277951649256747</v>
      </c>
    </row>
    <row r="320" spans="1:12" x14ac:dyDescent="0.3">
      <c r="A320" s="1">
        <v>207.69</v>
      </c>
      <c r="J320" s="1">
        <v>8.1</v>
      </c>
      <c r="K320">
        <f t="shared" si="9"/>
        <v>5.9800000000000013</v>
      </c>
      <c r="L320">
        <f t="shared" si="10"/>
        <v>1.4912545054416426</v>
      </c>
    </row>
    <row r="321" spans="1:12" x14ac:dyDescent="0.3">
      <c r="A321" s="5">
        <v>176.28</v>
      </c>
      <c r="J321" s="5">
        <v>8.4</v>
      </c>
      <c r="K321">
        <f t="shared" si="9"/>
        <v>6.7799999999999994</v>
      </c>
      <c r="L321">
        <f t="shared" si="10"/>
        <v>1.5351612293176242</v>
      </c>
    </row>
    <row r="322" spans="1:12" x14ac:dyDescent="0.3">
      <c r="A322" s="1">
        <v>206.37</v>
      </c>
      <c r="J322" s="1">
        <v>5.5</v>
      </c>
      <c r="K322">
        <f t="shared" si="9"/>
        <v>6.839999999999999</v>
      </c>
      <c r="L322">
        <f t="shared" si="10"/>
        <v>1.6301901729552901</v>
      </c>
    </row>
    <row r="323" spans="1:12" x14ac:dyDescent="0.3">
      <c r="A323" s="5">
        <v>39.42</v>
      </c>
      <c r="J323" s="5">
        <v>8.4</v>
      </c>
      <c r="K323">
        <f t="shared" si="9"/>
        <v>7.06</v>
      </c>
      <c r="L323">
        <f t="shared" si="10"/>
        <v>1.4779445185797737</v>
      </c>
    </row>
    <row r="324" spans="1:12" x14ac:dyDescent="0.3">
      <c r="A324" s="1">
        <v>91.56</v>
      </c>
      <c r="J324" s="1">
        <v>9.8000000000000007</v>
      </c>
      <c r="K324">
        <f t="shared" si="9"/>
        <v>8.0400000000000009</v>
      </c>
      <c r="L324">
        <f t="shared" si="10"/>
        <v>1.6617821758581957</v>
      </c>
    </row>
    <row r="325" spans="1:12" x14ac:dyDescent="0.3">
      <c r="A325" s="5">
        <v>308.85000000000002</v>
      </c>
      <c r="J325" s="5">
        <v>6.7</v>
      </c>
      <c r="K325">
        <f t="shared" si="9"/>
        <v>7.7600000000000007</v>
      </c>
      <c r="L325">
        <f t="shared" si="10"/>
        <v>1.444769877869829</v>
      </c>
    </row>
    <row r="326" spans="1:12" x14ac:dyDescent="0.3">
      <c r="A326" s="1">
        <v>129.12</v>
      </c>
      <c r="J326" s="1">
        <v>9.4</v>
      </c>
      <c r="K326">
        <f t="shared" ref="K326:K389" si="11">AVERAGE(J322:J326)</f>
        <v>7.9600000000000009</v>
      </c>
      <c r="L326">
        <f t="shared" si="10"/>
        <v>1.4061294392764843</v>
      </c>
    </row>
    <row r="327" spans="1:12" x14ac:dyDescent="0.3">
      <c r="A327" s="5">
        <v>390.96</v>
      </c>
      <c r="J327" s="5">
        <v>6.4</v>
      </c>
      <c r="K327">
        <f t="shared" si="11"/>
        <v>8.14</v>
      </c>
      <c r="L327">
        <f t="shared" si="10"/>
        <v>1.4911740341086954</v>
      </c>
    </row>
    <row r="328" spans="1:12" x14ac:dyDescent="0.3">
      <c r="A328" s="1">
        <v>498.9</v>
      </c>
      <c r="J328" s="1">
        <v>5.4</v>
      </c>
      <c r="K328">
        <f t="shared" si="11"/>
        <v>7.5399999999999991</v>
      </c>
      <c r="L328">
        <f t="shared" si="10"/>
        <v>1.6674531477675765</v>
      </c>
    </row>
    <row r="329" spans="1:12" x14ac:dyDescent="0.3">
      <c r="A329" s="5">
        <v>377.04</v>
      </c>
      <c r="J329" s="5">
        <v>8.6</v>
      </c>
      <c r="K329">
        <f t="shared" si="11"/>
        <v>7.3</v>
      </c>
      <c r="L329">
        <f t="shared" si="10"/>
        <v>1.5807846153097513</v>
      </c>
    </row>
    <row r="330" spans="1:12" x14ac:dyDescent="0.3">
      <c r="A330" s="1">
        <v>204.52</v>
      </c>
      <c r="J330" s="1">
        <v>4</v>
      </c>
      <c r="K330">
        <f t="shared" si="11"/>
        <v>6.7600000000000007</v>
      </c>
      <c r="L330">
        <f t="shared" ref="L330:L393" si="12">SQRT(SUMXMY2(J326:J330,K326:K330)/5)</f>
        <v>1.9487637106637632</v>
      </c>
    </row>
    <row r="331" spans="1:12" x14ac:dyDescent="0.3">
      <c r="A331" s="5">
        <v>145.44</v>
      </c>
      <c r="J331" s="5">
        <v>7.6</v>
      </c>
      <c r="K331">
        <f t="shared" si="11"/>
        <v>6.4</v>
      </c>
      <c r="L331">
        <f t="shared" si="12"/>
        <v>1.915974947644149</v>
      </c>
    </row>
    <row r="332" spans="1:12" x14ac:dyDescent="0.3">
      <c r="A332" s="1">
        <v>198.18</v>
      </c>
      <c r="J332" s="1">
        <v>6.8</v>
      </c>
      <c r="K332">
        <f t="shared" si="11"/>
        <v>6.4799999999999995</v>
      </c>
      <c r="L332">
        <f t="shared" si="12"/>
        <v>1.7566786843358688</v>
      </c>
    </row>
    <row r="333" spans="1:12" x14ac:dyDescent="0.3">
      <c r="A333" s="5">
        <v>98.7</v>
      </c>
      <c r="J333" s="5">
        <v>9.1</v>
      </c>
      <c r="K333">
        <f t="shared" si="11"/>
        <v>7.2200000000000006</v>
      </c>
      <c r="L333">
        <f t="shared" si="12"/>
        <v>1.6961367869367139</v>
      </c>
    </row>
    <row r="334" spans="1:12" x14ac:dyDescent="0.3">
      <c r="A334" s="1">
        <v>385.1</v>
      </c>
      <c r="J334" s="1">
        <v>5.5</v>
      </c>
      <c r="K334">
        <f t="shared" si="11"/>
        <v>6.6</v>
      </c>
      <c r="L334">
        <f t="shared" si="12"/>
        <v>1.6675970736361945</v>
      </c>
    </row>
    <row r="335" spans="1:12" x14ac:dyDescent="0.3">
      <c r="A335" s="5">
        <v>46.96</v>
      </c>
      <c r="J335" s="5">
        <v>7.9</v>
      </c>
      <c r="K335">
        <f t="shared" si="11"/>
        <v>7.38</v>
      </c>
      <c r="L335">
        <f t="shared" si="12"/>
        <v>1.1451812083683519</v>
      </c>
    </row>
    <row r="336" spans="1:12" x14ac:dyDescent="0.3">
      <c r="A336" s="1">
        <v>73.5</v>
      </c>
      <c r="J336" s="1">
        <v>8.5</v>
      </c>
      <c r="K336">
        <f t="shared" si="11"/>
        <v>7.56</v>
      </c>
      <c r="L336">
        <f t="shared" si="12"/>
        <v>1.0955181422505056</v>
      </c>
    </row>
    <row r="337" spans="1:12" x14ac:dyDescent="0.3">
      <c r="A337" s="5">
        <v>142.25</v>
      </c>
      <c r="J337" s="5">
        <v>9.1</v>
      </c>
      <c r="K337">
        <f t="shared" si="11"/>
        <v>8.02</v>
      </c>
      <c r="L337">
        <f t="shared" si="12"/>
        <v>1.1886799401016235</v>
      </c>
    </row>
    <row r="338" spans="1:12" x14ac:dyDescent="0.3">
      <c r="A338" s="1">
        <v>687.6</v>
      </c>
      <c r="J338" s="1">
        <v>7.5</v>
      </c>
      <c r="K338">
        <f t="shared" si="11"/>
        <v>7.7</v>
      </c>
      <c r="L338">
        <f t="shared" si="12"/>
        <v>0.84503254375201431</v>
      </c>
    </row>
    <row r="339" spans="1:12" x14ac:dyDescent="0.3">
      <c r="A339" s="5">
        <v>347.7</v>
      </c>
      <c r="J339" s="5">
        <v>5.2</v>
      </c>
      <c r="K339">
        <f t="shared" si="11"/>
        <v>7.6400000000000006</v>
      </c>
      <c r="L339">
        <f t="shared" si="12"/>
        <v>1.2894960255851899</v>
      </c>
    </row>
    <row r="340" spans="1:12" x14ac:dyDescent="0.3">
      <c r="A340" s="1">
        <v>142.94999999999999</v>
      </c>
      <c r="J340" s="1">
        <v>9.5</v>
      </c>
      <c r="K340">
        <f t="shared" si="11"/>
        <v>7.9599999999999991</v>
      </c>
      <c r="L340">
        <f t="shared" si="12"/>
        <v>1.4432740557496351</v>
      </c>
    </row>
    <row r="341" spans="1:12" x14ac:dyDescent="0.3">
      <c r="A341" s="5">
        <v>385.38</v>
      </c>
      <c r="J341" s="5">
        <v>8.9</v>
      </c>
      <c r="K341">
        <f t="shared" si="11"/>
        <v>8.0400000000000009</v>
      </c>
      <c r="L341">
        <f t="shared" si="12"/>
        <v>1.4332620137295207</v>
      </c>
    </row>
    <row r="342" spans="1:12" x14ac:dyDescent="0.3">
      <c r="A342" s="1">
        <v>144.27000000000001</v>
      </c>
      <c r="J342" s="1">
        <v>7.8</v>
      </c>
      <c r="K342">
        <f t="shared" si="11"/>
        <v>7.7799999999999994</v>
      </c>
      <c r="L342">
        <f t="shared" si="12"/>
        <v>1.3494591509193603</v>
      </c>
    </row>
    <row r="343" spans="1:12" x14ac:dyDescent="0.3">
      <c r="A343" s="5">
        <v>391.79</v>
      </c>
      <c r="J343" s="5">
        <v>8.9</v>
      </c>
      <c r="K343">
        <f t="shared" si="11"/>
        <v>8.06</v>
      </c>
      <c r="L343">
        <f t="shared" si="12"/>
        <v>1.3979127297510388</v>
      </c>
    </row>
    <row r="344" spans="1:12" x14ac:dyDescent="0.3">
      <c r="A344" s="1">
        <v>538.29999999999995</v>
      </c>
      <c r="J344" s="1">
        <v>7.7</v>
      </c>
      <c r="K344">
        <f t="shared" si="11"/>
        <v>8.56</v>
      </c>
      <c r="L344">
        <f t="shared" si="12"/>
        <v>0.95465176897128323</v>
      </c>
    </row>
    <row r="345" spans="1:12" x14ac:dyDescent="0.3">
      <c r="A345" s="5">
        <v>485.15</v>
      </c>
      <c r="J345" s="5">
        <v>9.3000000000000007</v>
      </c>
      <c r="K345">
        <f t="shared" si="11"/>
        <v>8.5200000000000014</v>
      </c>
      <c r="L345">
        <f t="shared" si="12"/>
        <v>0.74747575211507677</v>
      </c>
    </row>
    <row r="346" spans="1:12" x14ac:dyDescent="0.3">
      <c r="A346" s="1">
        <v>133.94999999999999</v>
      </c>
      <c r="J346" s="1">
        <v>6.2</v>
      </c>
      <c r="K346">
        <f t="shared" si="11"/>
        <v>7.9800000000000013</v>
      </c>
      <c r="L346">
        <f t="shared" si="12"/>
        <v>1.0219980430509643</v>
      </c>
    </row>
    <row r="347" spans="1:12" x14ac:dyDescent="0.3">
      <c r="A347" s="5">
        <v>701.37</v>
      </c>
      <c r="J347" s="5">
        <v>7.6</v>
      </c>
      <c r="K347">
        <f t="shared" si="11"/>
        <v>7.94</v>
      </c>
      <c r="L347">
        <f t="shared" si="12"/>
        <v>1.0332085946216285</v>
      </c>
    </row>
    <row r="348" spans="1:12" x14ac:dyDescent="0.3">
      <c r="A348" s="1">
        <v>71.95</v>
      </c>
      <c r="J348" s="1">
        <v>7.3</v>
      </c>
      <c r="K348">
        <f t="shared" si="11"/>
        <v>7.6199999999999992</v>
      </c>
      <c r="L348">
        <f t="shared" si="12"/>
        <v>0.97307759197301458</v>
      </c>
    </row>
    <row r="349" spans="1:12" x14ac:dyDescent="0.3">
      <c r="A349" s="5">
        <v>714</v>
      </c>
      <c r="J349" s="5">
        <v>4.7</v>
      </c>
      <c r="K349">
        <f t="shared" si="11"/>
        <v>7.0200000000000005</v>
      </c>
      <c r="L349">
        <f t="shared" si="12"/>
        <v>1.3694670496218597</v>
      </c>
    </row>
    <row r="350" spans="1:12" x14ac:dyDescent="0.3">
      <c r="A350" s="1">
        <v>182.14</v>
      </c>
      <c r="J350" s="1">
        <v>5.0999999999999996</v>
      </c>
      <c r="K350">
        <f t="shared" si="11"/>
        <v>6.18</v>
      </c>
      <c r="L350">
        <f t="shared" si="12"/>
        <v>1.4096240633587385</v>
      </c>
    </row>
    <row r="351" spans="1:12" x14ac:dyDescent="0.3">
      <c r="A351" s="5">
        <v>135</v>
      </c>
      <c r="J351" s="5">
        <v>4.8</v>
      </c>
      <c r="K351">
        <f t="shared" si="11"/>
        <v>5.8999999999999995</v>
      </c>
      <c r="L351">
        <f t="shared" si="12"/>
        <v>1.2630756113550765</v>
      </c>
    </row>
    <row r="352" spans="1:12" x14ac:dyDescent="0.3">
      <c r="A352" s="1">
        <v>993</v>
      </c>
      <c r="J352" s="1">
        <v>6.6</v>
      </c>
      <c r="K352">
        <f t="shared" si="11"/>
        <v>5.7</v>
      </c>
      <c r="L352">
        <f t="shared" si="12"/>
        <v>1.3169054635773974</v>
      </c>
    </row>
    <row r="353" spans="1:12" x14ac:dyDescent="0.3">
      <c r="A353" s="5">
        <v>361.83</v>
      </c>
      <c r="J353" s="5">
        <v>5.5</v>
      </c>
      <c r="K353">
        <f t="shared" si="11"/>
        <v>5.3400000000000007</v>
      </c>
      <c r="L353">
        <f t="shared" si="12"/>
        <v>1.3110606393298518</v>
      </c>
    </row>
    <row r="354" spans="1:12" x14ac:dyDescent="0.3">
      <c r="A354" s="1">
        <v>383.11</v>
      </c>
      <c r="J354" s="1">
        <v>8.5</v>
      </c>
      <c r="K354">
        <f t="shared" si="11"/>
        <v>6.1</v>
      </c>
      <c r="L354">
        <f t="shared" si="12"/>
        <v>1.339552163971228</v>
      </c>
    </row>
    <row r="355" spans="1:12" x14ac:dyDescent="0.3">
      <c r="A355" s="5">
        <v>243</v>
      </c>
      <c r="J355" s="5">
        <v>4.8</v>
      </c>
      <c r="K355">
        <f t="shared" si="11"/>
        <v>6.04</v>
      </c>
      <c r="L355">
        <f t="shared" si="12"/>
        <v>1.3669820774245727</v>
      </c>
    </row>
    <row r="356" spans="1:12" x14ac:dyDescent="0.3">
      <c r="A356" s="1">
        <v>30.24</v>
      </c>
      <c r="J356" s="1">
        <v>8.4</v>
      </c>
      <c r="K356">
        <f t="shared" si="11"/>
        <v>6.7600000000000007</v>
      </c>
      <c r="L356">
        <f t="shared" si="12"/>
        <v>1.4712443712721555</v>
      </c>
    </row>
    <row r="357" spans="1:12" x14ac:dyDescent="0.3">
      <c r="A357" s="5">
        <v>356.56</v>
      </c>
      <c r="J357" s="5">
        <v>7.8</v>
      </c>
      <c r="K357">
        <f t="shared" si="11"/>
        <v>7</v>
      </c>
      <c r="L357">
        <f t="shared" si="12"/>
        <v>1.4596437921630059</v>
      </c>
    </row>
    <row r="358" spans="1:12" x14ac:dyDescent="0.3">
      <c r="A358" s="1">
        <v>375.5</v>
      </c>
      <c r="J358" s="1">
        <v>9.3000000000000007</v>
      </c>
      <c r="K358">
        <f t="shared" si="11"/>
        <v>7.7600000000000007</v>
      </c>
      <c r="L358">
        <f t="shared" si="12"/>
        <v>1.6123771271014733</v>
      </c>
    </row>
    <row r="359" spans="1:12" x14ac:dyDescent="0.3">
      <c r="A359" s="5">
        <v>954.4</v>
      </c>
      <c r="J359" s="5">
        <v>5.2</v>
      </c>
      <c r="K359">
        <f t="shared" si="11"/>
        <v>7.1</v>
      </c>
      <c r="L359">
        <f t="shared" si="12"/>
        <v>1.473010522705116</v>
      </c>
    </row>
    <row r="360" spans="1:12" x14ac:dyDescent="0.3">
      <c r="A360" s="1">
        <v>82.5</v>
      </c>
      <c r="J360" s="1">
        <v>6.5</v>
      </c>
      <c r="K360">
        <f t="shared" si="11"/>
        <v>7.44</v>
      </c>
      <c r="L360">
        <f t="shared" si="12"/>
        <v>1.4279215664734528</v>
      </c>
    </row>
    <row r="361" spans="1:12" x14ac:dyDescent="0.3">
      <c r="A361" s="5">
        <v>74.97</v>
      </c>
      <c r="J361" s="5">
        <v>5.6</v>
      </c>
      <c r="K361">
        <f t="shared" si="11"/>
        <v>6.88</v>
      </c>
      <c r="L361">
        <f t="shared" si="12"/>
        <v>1.3523017414763614</v>
      </c>
    </row>
    <row r="362" spans="1:12" x14ac:dyDescent="0.3">
      <c r="A362" s="1">
        <v>647.67999999999995</v>
      </c>
      <c r="J362" s="1">
        <v>7.4</v>
      </c>
      <c r="K362">
        <f t="shared" si="11"/>
        <v>6.8</v>
      </c>
      <c r="L362">
        <f t="shared" si="12"/>
        <v>1.3314353157401226</v>
      </c>
    </row>
    <row r="363" spans="1:12" x14ac:dyDescent="0.3">
      <c r="A363" s="5">
        <v>755.76</v>
      </c>
      <c r="J363" s="5">
        <v>9.1</v>
      </c>
      <c r="K363">
        <f t="shared" si="11"/>
        <v>6.76</v>
      </c>
      <c r="L363">
        <f t="shared" si="12"/>
        <v>1.5471005138645646</v>
      </c>
    </row>
    <row r="364" spans="1:12" x14ac:dyDescent="0.3">
      <c r="A364" s="1">
        <v>199.58</v>
      </c>
      <c r="J364" s="1">
        <v>8</v>
      </c>
      <c r="K364">
        <f t="shared" si="11"/>
        <v>7.32</v>
      </c>
      <c r="L364">
        <f t="shared" si="12"/>
        <v>1.3281566172707193</v>
      </c>
    </row>
    <row r="365" spans="1:12" x14ac:dyDescent="0.3">
      <c r="A365" s="5">
        <v>439.32</v>
      </c>
      <c r="J365" s="5">
        <v>7.2</v>
      </c>
      <c r="K365">
        <f t="shared" si="11"/>
        <v>7.4600000000000009</v>
      </c>
      <c r="L365">
        <f t="shared" si="12"/>
        <v>1.265227252314777</v>
      </c>
    </row>
    <row r="366" spans="1:12" x14ac:dyDescent="0.3">
      <c r="A366" s="1">
        <v>164.96</v>
      </c>
      <c r="J366" s="1">
        <v>7.1</v>
      </c>
      <c r="K366">
        <f t="shared" si="11"/>
        <v>7.76</v>
      </c>
      <c r="L366">
        <f t="shared" si="12"/>
        <v>1.1662932735808775</v>
      </c>
    </row>
    <row r="367" spans="1:12" x14ac:dyDescent="0.3">
      <c r="A367" s="5">
        <v>326.72000000000003</v>
      </c>
      <c r="J367" s="5">
        <v>9.1</v>
      </c>
      <c r="K367">
        <f t="shared" si="11"/>
        <v>8.1</v>
      </c>
      <c r="L367">
        <f t="shared" si="12"/>
        <v>1.2199344244671513</v>
      </c>
    </row>
    <row r="368" spans="1:12" x14ac:dyDescent="0.3">
      <c r="A368" s="1">
        <v>461.88</v>
      </c>
      <c r="J368" s="1">
        <v>5.6</v>
      </c>
      <c r="K368">
        <f t="shared" si="11"/>
        <v>7.4</v>
      </c>
      <c r="L368">
        <f t="shared" si="12"/>
        <v>1.0203528801351034</v>
      </c>
    </row>
    <row r="369" spans="1:12" x14ac:dyDescent="0.3">
      <c r="A369" s="5">
        <v>263.76</v>
      </c>
      <c r="J369" s="5">
        <v>6</v>
      </c>
      <c r="K369">
        <f t="shared" si="11"/>
        <v>7</v>
      </c>
      <c r="L369">
        <f t="shared" si="12"/>
        <v>1.0717462386218115</v>
      </c>
    </row>
    <row r="370" spans="1:12" x14ac:dyDescent="0.3">
      <c r="A370" s="1">
        <v>143.6</v>
      </c>
      <c r="J370" s="1">
        <v>5.4</v>
      </c>
      <c r="K370">
        <f t="shared" si="11"/>
        <v>6.6399999999999988</v>
      </c>
      <c r="L370">
        <f t="shared" si="12"/>
        <v>1.201099496294957</v>
      </c>
    </row>
    <row r="371" spans="1:12" x14ac:dyDescent="0.3">
      <c r="A371" s="5">
        <v>193.5</v>
      </c>
      <c r="J371" s="5">
        <v>7.8</v>
      </c>
      <c r="K371">
        <f t="shared" si="11"/>
        <v>6.7799999999999994</v>
      </c>
      <c r="L371">
        <f t="shared" si="12"/>
        <v>1.2504399225872467</v>
      </c>
    </row>
    <row r="372" spans="1:12" x14ac:dyDescent="0.3">
      <c r="A372" s="1">
        <v>183.82</v>
      </c>
      <c r="J372" s="1">
        <v>9.9</v>
      </c>
      <c r="K372">
        <f t="shared" si="11"/>
        <v>6.94</v>
      </c>
      <c r="L372">
        <f t="shared" si="12"/>
        <v>1.7651968728728249</v>
      </c>
    </row>
    <row r="373" spans="1:12" x14ac:dyDescent="0.3">
      <c r="A373" s="5">
        <v>121.92</v>
      </c>
      <c r="J373" s="5">
        <v>4.9000000000000004</v>
      </c>
      <c r="K373">
        <f t="shared" si="11"/>
        <v>6.8</v>
      </c>
      <c r="L373">
        <f t="shared" si="12"/>
        <v>1.786034714108323</v>
      </c>
    </row>
    <row r="374" spans="1:12" x14ac:dyDescent="0.3">
      <c r="A374" s="1">
        <v>420.66</v>
      </c>
      <c r="J374" s="1">
        <v>5.2</v>
      </c>
      <c r="K374">
        <f t="shared" si="11"/>
        <v>6.6400000000000006</v>
      </c>
      <c r="L374">
        <f t="shared" si="12"/>
        <v>1.8451666591394933</v>
      </c>
    </row>
    <row r="375" spans="1:12" x14ac:dyDescent="0.3">
      <c r="A375" s="5">
        <v>252.48</v>
      </c>
      <c r="J375" s="5">
        <v>8.9</v>
      </c>
      <c r="K375">
        <f t="shared" si="11"/>
        <v>7.3400000000000007</v>
      </c>
      <c r="L375">
        <f t="shared" si="12"/>
        <v>1.8931032724075039</v>
      </c>
    </row>
    <row r="376" spans="1:12" x14ac:dyDescent="0.3">
      <c r="A376" s="1">
        <v>335.45</v>
      </c>
      <c r="J376" s="1">
        <v>9.1</v>
      </c>
      <c r="K376">
        <f t="shared" si="11"/>
        <v>7.6</v>
      </c>
      <c r="L376">
        <f t="shared" si="12"/>
        <v>1.955955009707534</v>
      </c>
    </row>
    <row r="377" spans="1:12" x14ac:dyDescent="0.3">
      <c r="A377" s="5">
        <v>483.5</v>
      </c>
      <c r="J377" s="5">
        <v>7</v>
      </c>
      <c r="K377">
        <f t="shared" si="11"/>
        <v>7.0200000000000005</v>
      </c>
      <c r="L377">
        <f t="shared" si="12"/>
        <v>1.4399722219542985</v>
      </c>
    </row>
    <row r="378" spans="1:12" x14ac:dyDescent="0.3">
      <c r="A378" s="1">
        <v>318.42</v>
      </c>
      <c r="J378" s="1">
        <v>9.6</v>
      </c>
      <c r="K378">
        <f t="shared" si="11"/>
        <v>7.9600000000000009</v>
      </c>
      <c r="L378">
        <f t="shared" si="12"/>
        <v>1.3745690233669603</v>
      </c>
    </row>
    <row r="379" spans="1:12" x14ac:dyDescent="0.3">
      <c r="A379" s="5">
        <v>668.43</v>
      </c>
      <c r="J379" s="5">
        <v>8.6999999999999993</v>
      </c>
      <c r="K379">
        <f t="shared" si="11"/>
        <v>8.66</v>
      </c>
      <c r="L379">
        <f t="shared" si="12"/>
        <v>1.2145122477768591</v>
      </c>
    </row>
    <row r="380" spans="1:12" x14ac:dyDescent="0.3">
      <c r="A380" s="1">
        <v>387.92</v>
      </c>
      <c r="J380" s="1">
        <v>9.4</v>
      </c>
      <c r="K380">
        <f t="shared" si="11"/>
        <v>8.7600000000000016</v>
      </c>
      <c r="L380">
        <f t="shared" si="12"/>
        <v>1.0345240451531317</v>
      </c>
    </row>
    <row r="381" spans="1:12" x14ac:dyDescent="0.3">
      <c r="A381" s="5">
        <v>94.6</v>
      </c>
      <c r="J381" s="5">
        <v>4</v>
      </c>
      <c r="K381">
        <f t="shared" si="11"/>
        <v>7.74</v>
      </c>
      <c r="L381">
        <f t="shared" si="12"/>
        <v>1.8487184750523804</v>
      </c>
    </row>
    <row r="382" spans="1:12" x14ac:dyDescent="0.3">
      <c r="A382" s="1">
        <v>329.32</v>
      </c>
      <c r="J382" s="1">
        <v>7.5</v>
      </c>
      <c r="K382">
        <f t="shared" si="11"/>
        <v>7.839999999999999</v>
      </c>
      <c r="L382">
        <f t="shared" si="12"/>
        <v>1.8549393521083106</v>
      </c>
    </row>
    <row r="383" spans="1:12" x14ac:dyDescent="0.3">
      <c r="A383" s="5">
        <v>53.22</v>
      </c>
      <c r="J383" s="5">
        <v>4.2</v>
      </c>
      <c r="K383">
        <f t="shared" si="11"/>
        <v>6.7600000000000007</v>
      </c>
      <c r="L383">
        <f t="shared" si="12"/>
        <v>2.0527055317312324</v>
      </c>
    </row>
    <row r="384" spans="1:12" x14ac:dyDescent="0.3">
      <c r="A384" s="1">
        <v>498.45</v>
      </c>
      <c r="J384" s="1">
        <v>9.9</v>
      </c>
      <c r="K384">
        <f t="shared" si="11"/>
        <v>7</v>
      </c>
      <c r="L384">
        <f t="shared" si="12"/>
        <v>2.4280197692770136</v>
      </c>
    </row>
    <row r="385" spans="1:12" x14ac:dyDescent="0.3">
      <c r="A385" s="5">
        <v>299.56</v>
      </c>
      <c r="J385" s="5">
        <v>4.2</v>
      </c>
      <c r="K385">
        <f t="shared" si="11"/>
        <v>5.96</v>
      </c>
      <c r="L385">
        <f t="shared" si="12"/>
        <v>2.53631228361178</v>
      </c>
    </row>
    <row r="386" spans="1:12" x14ac:dyDescent="0.3">
      <c r="A386" s="1">
        <v>204.7</v>
      </c>
      <c r="J386" s="1">
        <v>9.9</v>
      </c>
      <c r="K386">
        <f t="shared" si="11"/>
        <v>7.1400000000000006</v>
      </c>
      <c r="L386">
        <f t="shared" si="12"/>
        <v>2.2713167986874927</v>
      </c>
    </row>
    <row r="387" spans="1:12" x14ac:dyDescent="0.3">
      <c r="A387" s="5">
        <v>75.819999999999993</v>
      </c>
      <c r="J387" s="5">
        <v>5.8</v>
      </c>
      <c r="K387">
        <f t="shared" si="11"/>
        <v>6.8</v>
      </c>
      <c r="L387">
        <f t="shared" si="12"/>
        <v>2.309926405754088</v>
      </c>
    </row>
    <row r="388" spans="1:12" x14ac:dyDescent="0.3">
      <c r="A388" s="1">
        <v>280.62</v>
      </c>
      <c r="J388" s="1">
        <v>6</v>
      </c>
      <c r="K388">
        <f t="shared" si="11"/>
        <v>7.1599999999999993</v>
      </c>
      <c r="L388">
        <f t="shared" si="12"/>
        <v>2.0722355078513637</v>
      </c>
    </row>
    <row r="389" spans="1:12" x14ac:dyDescent="0.3">
      <c r="A389" s="5">
        <v>323.2</v>
      </c>
      <c r="J389" s="5">
        <v>10</v>
      </c>
      <c r="K389">
        <f t="shared" si="11"/>
        <v>7.1800000000000015</v>
      </c>
      <c r="L389">
        <f t="shared" si="12"/>
        <v>2.0500341460570839</v>
      </c>
    </row>
    <row r="390" spans="1:12" x14ac:dyDescent="0.3">
      <c r="A390" s="1">
        <v>486.63</v>
      </c>
      <c r="J390" s="1">
        <v>9.5</v>
      </c>
      <c r="K390">
        <f t="shared" ref="K390:K453" si="13">AVERAGE(J386:J390)</f>
        <v>8.24</v>
      </c>
      <c r="L390">
        <f t="shared" si="12"/>
        <v>1.975003797464703</v>
      </c>
    </row>
    <row r="391" spans="1:12" x14ac:dyDescent="0.3">
      <c r="A391" s="5">
        <v>127.54</v>
      </c>
      <c r="J391" s="5">
        <v>6.6</v>
      </c>
      <c r="K391">
        <f t="shared" si="13"/>
        <v>7.58</v>
      </c>
      <c r="L391">
        <f t="shared" si="12"/>
        <v>1.6028724216231305</v>
      </c>
    </row>
    <row r="392" spans="1:12" x14ac:dyDescent="0.3">
      <c r="A392" s="1">
        <v>241.44</v>
      </c>
      <c r="J392" s="1">
        <v>8.1</v>
      </c>
      <c r="K392">
        <f t="shared" si="13"/>
        <v>8.0400000000000009</v>
      </c>
      <c r="L392">
        <f t="shared" si="12"/>
        <v>1.5394544488226987</v>
      </c>
    </row>
    <row r="393" spans="1:12" x14ac:dyDescent="0.3">
      <c r="A393" s="5">
        <v>379.5</v>
      </c>
      <c r="J393" s="5">
        <v>9.6999999999999993</v>
      </c>
      <c r="K393">
        <f t="shared" si="13"/>
        <v>8.7800000000000011</v>
      </c>
      <c r="L393">
        <f t="shared" si="12"/>
        <v>1.5066784660304924</v>
      </c>
    </row>
    <row r="394" spans="1:12" x14ac:dyDescent="0.3">
      <c r="A394" s="1">
        <v>76.819999999999993</v>
      </c>
      <c r="J394" s="1">
        <v>7.2</v>
      </c>
      <c r="K394">
        <f t="shared" si="13"/>
        <v>8.2200000000000024</v>
      </c>
      <c r="L394">
        <f t="shared" ref="L394:L457" si="14">SQRT(SUMXMY2(J390:J394,K390:K394)/5)</f>
        <v>0.94216771330798654</v>
      </c>
    </row>
    <row r="395" spans="1:12" x14ac:dyDescent="0.3">
      <c r="A395" s="5">
        <v>522.6</v>
      </c>
      <c r="J395" s="5">
        <v>6.2</v>
      </c>
      <c r="K395">
        <f t="shared" si="13"/>
        <v>7.56</v>
      </c>
      <c r="L395">
        <f t="shared" si="14"/>
        <v>0.96957722745534825</v>
      </c>
    </row>
    <row r="396" spans="1:12" x14ac:dyDescent="0.3">
      <c r="A396" s="1">
        <v>79.739999999999995</v>
      </c>
      <c r="J396" s="1">
        <v>7.3</v>
      </c>
      <c r="K396">
        <f t="shared" si="13"/>
        <v>7.6999999999999984</v>
      </c>
      <c r="L396">
        <f t="shared" si="14"/>
        <v>0.88317608663278446</v>
      </c>
    </row>
    <row r="397" spans="1:12" x14ac:dyDescent="0.3">
      <c r="A397" s="5">
        <v>387.5</v>
      </c>
      <c r="J397" s="5">
        <v>4.3</v>
      </c>
      <c r="K397">
        <f t="shared" si="13"/>
        <v>6.9399999999999995</v>
      </c>
      <c r="L397">
        <f t="shared" si="14"/>
        <v>1.4741777369096303</v>
      </c>
    </row>
    <row r="398" spans="1:12" x14ac:dyDescent="0.3">
      <c r="A398" s="1">
        <v>271.35000000000002</v>
      </c>
      <c r="J398" s="1">
        <v>4.5999999999999996</v>
      </c>
      <c r="K398">
        <f t="shared" si="13"/>
        <v>5.92</v>
      </c>
      <c r="L398">
        <f t="shared" si="14"/>
        <v>1.5337535656030274</v>
      </c>
    </row>
    <row r="399" spans="1:12" x14ac:dyDescent="0.3">
      <c r="A399" s="5">
        <v>122.31</v>
      </c>
      <c r="J399" s="5">
        <v>5.8</v>
      </c>
      <c r="K399">
        <f t="shared" si="13"/>
        <v>5.64</v>
      </c>
      <c r="L399">
        <f t="shared" si="14"/>
        <v>1.4660968590103449</v>
      </c>
    </row>
    <row r="400" spans="1:12" x14ac:dyDescent="0.3">
      <c r="A400" s="1">
        <v>246.36</v>
      </c>
      <c r="J400" s="1">
        <v>8.3000000000000007</v>
      </c>
      <c r="K400">
        <f t="shared" si="13"/>
        <v>6.0600000000000005</v>
      </c>
      <c r="L400">
        <f t="shared" si="14"/>
        <v>1.6682445863841429</v>
      </c>
    </row>
    <row r="401" spans="1:12" x14ac:dyDescent="0.3">
      <c r="A401" s="5">
        <v>173.16</v>
      </c>
      <c r="J401" s="5">
        <v>8</v>
      </c>
      <c r="K401">
        <f t="shared" si="13"/>
        <v>6.2</v>
      </c>
      <c r="L401">
        <f t="shared" si="14"/>
        <v>1.8436485565313148</v>
      </c>
    </row>
    <row r="402" spans="1:12" x14ac:dyDescent="0.3">
      <c r="A402" s="1">
        <v>236.58</v>
      </c>
      <c r="J402" s="1">
        <v>9.4</v>
      </c>
      <c r="K402">
        <f t="shared" si="13"/>
        <v>7.2200000000000006</v>
      </c>
      <c r="L402">
        <f t="shared" si="14"/>
        <v>1.7191858538273281</v>
      </c>
    </row>
    <row r="403" spans="1:12" x14ac:dyDescent="0.3">
      <c r="A403" s="5">
        <v>184.88</v>
      </c>
      <c r="J403" s="5">
        <v>6.2</v>
      </c>
      <c r="K403">
        <f t="shared" si="13"/>
        <v>7.5400000000000009</v>
      </c>
      <c r="L403">
        <f t="shared" si="14"/>
        <v>1.7222775618349093</v>
      </c>
    </row>
    <row r="404" spans="1:12" x14ac:dyDescent="0.3">
      <c r="A404" s="1">
        <v>13.98</v>
      </c>
      <c r="J404" s="1">
        <v>9.8000000000000007</v>
      </c>
      <c r="K404">
        <f t="shared" si="13"/>
        <v>8.34</v>
      </c>
      <c r="L404">
        <f t="shared" si="14"/>
        <v>1.8404999320836719</v>
      </c>
    </row>
    <row r="405" spans="1:12" x14ac:dyDescent="0.3">
      <c r="A405" s="5">
        <v>198.75</v>
      </c>
      <c r="J405" s="5">
        <v>9.6</v>
      </c>
      <c r="K405">
        <f t="shared" si="13"/>
        <v>8.6</v>
      </c>
      <c r="L405">
        <f t="shared" si="14"/>
        <v>1.6074576199701194</v>
      </c>
    </row>
    <row r="406" spans="1:12" x14ac:dyDescent="0.3">
      <c r="A406" s="1">
        <v>684.53</v>
      </c>
      <c r="J406" s="1">
        <v>4.9000000000000004</v>
      </c>
      <c r="K406">
        <f t="shared" si="13"/>
        <v>7.9799999999999995</v>
      </c>
      <c r="L406">
        <f t="shared" si="14"/>
        <v>1.9578559701877969</v>
      </c>
    </row>
    <row r="407" spans="1:12" x14ac:dyDescent="0.3">
      <c r="A407" s="5">
        <v>269.04000000000002</v>
      </c>
      <c r="J407" s="5">
        <v>8</v>
      </c>
      <c r="K407">
        <f t="shared" si="13"/>
        <v>7.7</v>
      </c>
      <c r="L407">
        <f t="shared" si="14"/>
        <v>1.7031500227519594</v>
      </c>
    </row>
    <row r="408" spans="1:12" x14ac:dyDescent="0.3">
      <c r="A408" s="1">
        <v>68.95</v>
      </c>
      <c r="J408" s="1">
        <v>7.8</v>
      </c>
      <c r="K408">
        <f t="shared" si="13"/>
        <v>8.02</v>
      </c>
      <c r="L408">
        <f t="shared" si="14"/>
        <v>1.5972726755316387</v>
      </c>
    </row>
    <row r="409" spans="1:12" x14ac:dyDescent="0.3">
      <c r="A409" s="5">
        <v>274.83999999999997</v>
      </c>
      <c r="J409" s="5">
        <v>4.0999999999999996</v>
      </c>
      <c r="K409">
        <f t="shared" si="13"/>
        <v>6.88</v>
      </c>
      <c r="L409">
        <f t="shared" si="14"/>
        <v>1.9158914374254088</v>
      </c>
    </row>
    <row r="410" spans="1:12" x14ac:dyDescent="0.3">
      <c r="A410" s="1">
        <v>226.12</v>
      </c>
      <c r="J410" s="1">
        <v>5.5</v>
      </c>
      <c r="K410">
        <f t="shared" si="13"/>
        <v>6.06</v>
      </c>
      <c r="L410">
        <f t="shared" si="14"/>
        <v>1.8797233839051954</v>
      </c>
    </row>
    <row r="411" spans="1:12" x14ac:dyDescent="0.3">
      <c r="A411" s="5">
        <v>119.1</v>
      </c>
      <c r="J411" s="5">
        <v>5.4</v>
      </c>
      <c r="K411">
        <f t="shared" si="13"/>
        <v>6.1599999999999993</v>
      </c>
      <c r="L411">
        <f t="shared" si="14"/>
        <v>1.323480260525256</v>
      </c>
    </row>
    <row r="412" spans="1:12" x14ac:dyDescent="0.3">
      <c r="A412" s="1">
        <v>342.1</v>
      </c>
      <c r="J412" s="1">
        <v>5.0999999999999996</v>
      </c>
      <c r="K412">
        <f t="shared" si="13"/>
        <v>5.58</v>
      </c>
      <c r="L412">
        <f t="shared" si="14"/>
        <v>1.3340464759520188</v>
      </c>
    </row>
    <row r="413" spans="1:12" x14ac:dyDescent="0.3">
      <c r="A413" s="5">
        <v>43.74</v>
      </c>
      <c r="J413" s="5">
        <v>6.9</v>
      </c>
      <c r="K413">
        <f t="shared" si="13"/>
        <v>5.4</v>
      </c>
      <c r="L413">
        <f t="shared" si="14"/>
        <v>1.489966442575134</v>
      </c>
    </row>
    <row r="414" spans="1:12" x14ac:dyDescent="0.3">
      <c r="A414" s="1">
        <v>104.85</v>
      </c>
      <c r="J414" s="1">
        <v>7.8</v>
      </c>
      <c r="K414">
        <f t="shared" si="13"/>
        <v>6.14</v>
      </c>
      <c r="L414">
        <f t="shared" si="14"/>
        <v>1.1069959349518856</v>
      </c>
    </row>
    <row r="415" spans="1:12" x14ac:dyDescent="0.3">
      <c r="A415" s="5">
        <v>77.52</v>
      </c>
      <c r="J415" s="5">
        <v>6.6</v>
      </c>
      <c r="K415">
        <f t="shared" si="13"/>
        <v>6.3599999999999994</v>
      </c>
      <c r="L415">
        <f t="shared" si="14"/>
        <v>1.0836235508699503</v>
      </c>
    </row>
    <row r="416" spans="1:12" x14ac:dyDescent="0.3">
      <c r="A416" s="1">
        <v>407.44</v>
      </c>
      <c r="J416" s="1">
        <v>9.1999999999999993</v>
      </c>
      <c r="K416">
        <f t="shared" si="13"/>
        <v>7.1199999999999992</v>
      </c>
      <c r="L416">
        <f t="shared" si="14"/>
        <v>1.3870832707519762</v>
      </c>
    </row>
    <row r="417" spans="1:12" x14ac:dyDescent="0.3">
      <c r="A417" s="5">
        <v>96.11</v>
      </c>
      <c r="J417" s="5">
        <v>7.8</v>
      </c>
      <c r="K417">
        <f t="shared" si="13"/>
        <v>7.6599999999999993</v>
      </c>
      <c r="L417">
        <f t="shared" si="14"/>
        <v>1.3718017349456884</v>
      </c>
    </row>
    <row r="418" spans="1:12" x14ac:dyDescent="0.3">
      <c r="A418" s="1">
        <v>181.52</v>
      </c>
      <c r="J418" s="1">
        <v>8.6999999999999993</v>
      </c>
      <c r="K418">
        <f t="shared" si="13"/>
        <v>8.02</v>
      </c>
      <c r="L418">
        <f t="shared" si="14"/>
        <v>1.2346335488718911</v>
      </c>
    </row>
    <row r="419" spans="1:12" x14ac:dyDescent="0.3">
      <c r="A419" s="5">
        <v>81.510000000000005</v>
      </c>
      <c r="J419" s="5">
        <v>9.1999999999999993</v>
      </c>
      <c r="K419">
        <f t="shared" si="13"/>
        <v>8.3000000000000007</v>
      </c>
      <c r="L419">
        <f t="shared" si="14"/>
        <v>1.065457648149376</v>
      </c>
    </row>
    <row r="420" spans="1:12" x14ac:dyDescent="0.3">
      <c r="A420" s="1">
        <v>114.44</v>
      </c>
      <c r="J420" s="1">
        <v>8.3000000000000007</v>
      </c>
      <c r="K420">
        <f t="shared" si="13"/>
        <v>8.64</v>
      </c>
      <c r="L420">
        <f t="shared" si="14"/>
        <v>1.0708874824182042</v>
      </c>
    </row>
    <row r="421" spans="1:12" x14ac:dyDescent="0.3">
      <c r="A421" s="5">
        <v>176.54</v>
      </c>
      <c r="J421" s="5">
        <v>8.1999999999999993</v>
      </c>
      <c r="K421">
        <f t="shared" si="13"/>
        <v>8.4400000000000013</v>
      </c>
      <c r="L421">
        <f t="shared" si="14"/>
        <v>0.54133169129471781</v>
      </c>
    </row>
    <row r="422" spans="1:12" x14ac:dyDescent="0.3">
      <c r="A422" s="1">
        <v>115.8</v>
      </c>
      <c r="J422" s="1">
        <v>7.5</v>
      </c>
      <c r="K422">
        <f t="shared" si="13"/>
        <v>8.379999999999999</v>
      </c>
      <c r="L422">
        <f t="shared" si="14"/>
        <v>0.66633324995830667</v>
      </c>
    </row>
    <row r="423" spans="1:12" x14ac:dyDescent="0.3">
      <c r="A423" s="5">
        <v>252.15</v>
      </c>
      <c r="J423" s="5">
        <v>9.8000000000000007</v>
      </c>
      <c r="K423">
        <f t="shared" si="13"/>
        <v>8.6</v>
      </c>
      <c r="L423">
        <f t="shared" si="14"/>
        <v>0.7996999437288963</v>
      </c>
    </row>
    <row r="424" spans="1:12" x14ac:dyDescent="0.3">
      <c r="A424" s="1">
        <v>972.1</v>
      </c>
      <c r="J424" s="1">
        <v>8.6999999999999993</v>
      </c>
      <c r="K424">
        <f t="shared" si="13"/>
        <v>8.5</v>
      </c>
      <c r="L424">
        <f t="shared" si="14"/>
        <v>0.69679265208525287</v>
      </c>
    </row>
    <row r="425" spans="1:12" x14ac:dyDescent="0.3">
      <c r="A425" s="5">
        <v>203.36</v>
      </c>
      <c r="J425" s="5">
        <v>6.7</v>
      </c>
      <c r="K425">
        <f t="shared" si="13"/>
        <v>8.1800000000000015</v>
      </c>
      <c r="L425">
        <f t="shared" si="14"/>
        <v>0.948936246541358</v>
      </c>
    </row>
    <row r="426" spans="1:12" x14ac:dyDescent="0.3">
      <c r="A426" s="1">
        <v>16.28</v>
      </c>
      <c r="J426" s="1">
        <v>5</v>
      </c>
      <c r="K426">
        <f t="shared" si="13"/>
        <v>7.5400000000000009</v>
      </c>
      <c r="L426">
        <f t="shared" si="14"/>
        <v>1.476238463121728</v>
      </c>
    </row>
    <row r="427" spans="1:12" x14ac:dyDescent="0.3">
      <c r="A427" s="5">
        <v>365.49</v>
      </c>
      <c r="J427" s="5">
        <v>7</v>
      </c>
      <c r="K427">
        <f t="shared" si="13"/>
        <v>7.44</v>
      </c>
      <c r="L427">
        <f t="shared" si="14"/>
        <v>1.4363565017084032</v>
      </c>
    </row>
    <row r="428" spans="1:12" x14ac:dyDescent="0.3">
      <c r="A428" s="1">
        <v>372.19</v>
      </c>
      <c r="J428" s="1">
        <v>8.9</v>
      </c>
      <c r="K428">
        <f t="shared" si="13"/>
        <v>7.26</v>
      </c>
      <c r="L428">
        <f t="shared" si="14"/>
        <v>1.5208681731169214</v>
      </c>
    </row>
    <row r="429" spans="1:12" x14ac:dyDescent="0.3">
      <c r="A429" s="5">
        <v>62.61</v>
      </c>
      <c r="J429" s="5">
        <v>8</v>
      </c>
      <c r="K429">
        <f t="shared" si="13"/>
        <v>7.12</v>
      </c>
      <c r="L429">
        <f t="shared" si="14"/>
        <v>1.5684132108599449</v>
      </c>
    </row>
    <row r="430" spans="1:12" x14ac:dyDescent="0.3">
      <c r="A430" s="1">
        <v>336.35</v>
      </c>
      <c r="J430" s="1">
        <v>6.9</v>
      </c>
      <c r="K430">
        <f t="shared" si="13"/>
        <v>7.1599999999999993</v>
      </c>
      <c r="L430">
        <f t="shared" si="14"/>
        <v>1.4266604361234669</v>
      </c>
    </row>
    <row r="431" spans="1:12" x14ac:dyDescent="0.3">
      <c r="A431" s="5">
        <v>906.5</v>
      </c>
      <c r="J431" s="5">
        <v>7.3</v>
      </c>
      <c r="K431">
        <f t="shared" si="13"/>
        <v>7.6199999999999992</v>
      </c>
      <c r="L431">
        <f t="shared" si="14"/>
        <v>0.87493999794271615</v>
      </c>
    </row>
    <row r="432" spans="1:12" x14ac:dyDescent="0.3">
      <c r="A432" s="1">
        <v>138.16</v>
      </c>
      <c r="J432" s="1">
        <v>6.9</v>
      </c>
      <c r="K432">
        <f t="shared" si="13"/>
        <v>7.6</v>
      </c>
      <c r="L432">
        <f t="shared" si="14"/>
        <v>0.9081850031794183</v>
      </c>
    </row>
    <row r="433" spans="1:12" x14ac:dyDescent="0.3">
      <c r="A433" s="5">
        <v>86.54</v>
      </c>
      <c r="J433" s="5">
        <v>5.7</v>
      </c>
      <c r="K433">
        <f t="shared" si="13"/>
        <v>6.9600000000000009</v>
      </c>
      <c r="L433">
        <f t="shared" si="14"/>
        <v>0.77743166902307226</v>
      </c>
    </row>
    <row r="434" spans="1:12" x14ac:dyDescent="0.3">
      <c r="A434" s="1">
        <v>140.76</v>
      </c>
      <c r="J434" s="1">
        <v>6.4</v>
      </c>
      <c r="K434">
        <f t="shared" si="13"/>
        <v>6.6400000000000006</v>
      </c>
      <c r="L434">
        <f t="shared" si="14"/>
        <v>0.67899926362257568</v>
      </c>
    </row>
    <row r="435" spans="1:12" x14ac:dyDescent="0.3">
      <c r="A435" s="5">
        <v>668.78</v>
      </c>
      <c r="J435" s="5">
        <v>9.6</v>
      </c>
      <c r="K435">
        <f t="shared" si="13"/>
        <v>7.18</v>
      </c>
      <c r="L435">
        <f t="shared" si="14"/>
        <v>1.272320714285514</v>
      </c>
    </row>
    <row r="436" spans="1:12" x14ac:dyDescent="0.3">
      <c r="A436" s="1">
        <v>47.44</v>
      </c>
      <c r="J436" s="1">
        <v>6.8</v>
      </c>
      <c r="K436">
        <f t="shared" si="13"/>
        <v>7.08</v>
      </c>
      <c r="L436">
        <f t="shared" si="14"/>
        <v>1.2704329970525798</v>
      </c>
    </row>
    <row r="437" spans="1:12" x14ac:dyDescent="0.3">
      <c r="A437" s="5">
        <v>893.16</v>
      </c>
      <c r="J437" s="5">
        <v>9</v>
      </c>
      <c r="K437">
        <f t="shared" si="13"/>
        <v>7.5</v>
      </c>
      <c r="L437">
        <f t="shared" si="14"/>
        <v>1.4021412197064889</v>
      </c>
    </row>
    <row r="438" spans="1:12" x14ac:dyDescent="0.3">
      <c r="A438" s="1">
        <v>331.72</v>
      </c>
      <c r="J438" s="1">
        <v>9.6</v>
      </c>
      <c r="K438">
        <f t="shared" si="13"/>
        <v>8.2799999999999994</v>
      </c>
      <c r="L438">
        <f t="shared" si="14"/>
        <v>1.4131383513301166</v>
      </c>
    </row>
    <row r="439" spans="1:12" x14ac:dyDescent="0.3">
      <c r="A439" s="5">
        <v>203.94</v>
      </c>
      <c r="J439" s="5">
        <v>7.7</v>
      </c>
      <c r="K439">
        <f t="shared" si="13"/>
        <v>8.5400000000000009</v>
      </c>
      <c r="L439">
        <f t="shared" si="14"/>
        <v>1.4582729511308916</v>
      </c>
    </row>
    <row r="440" spans="1:12" x14ac:dyDescent="0.3">
      <c r="A440" s="1">
        <v>68.16</v>
      </c>
      <c r="J440" s="1">
        <v>7</v>
      </c>
      <c r="K440">
        <f t="shared" si="13"/>
        <v>8.02</v>
      </c>
      <c r="L440">
        <f t="shared" si="14"/>
        <v>1.078591674360599</v>
      </c>
    </row>
    <row r="441" spans="1:12" x14ac:dyDescent="0.3">
      <c r="A441" s="5">
        <v>326.88</v>
      </c>
      <c r="J441" s="5">
        <v>6.5</v>
      </c>
      <c r="K441">
        <f t="shared" si="13"/>
        <v>7.9599999999999991</v>
      </c>
      <c r="L441">
        <f t="shared" si="14"/>
        <v>1.2545915670049754</v>
      </c>
    </row>
    <row r="442" spans="1:12" x14ac:dyDescent="0.3">
      <c r="A442" s="1">
        <v>87.2</v>
      </c>
      <c r="J442" s="1">
        <v>8.1</v>
      </c>
      <c r="K442">
        <f t="shared" si="13"/>
        <v>7.7799999999999994</v>
      </c>
      <c r="L442">
        <f t="shared" si="14"/>
        <v>1.0698037203150865</v>
      </c>
    </row>
    <row r="443" spans="1:12" x14ac:dyDescent="0.3">
      <c r="A443" s="5">
        <v>707.44</v>
      </c>
      <c r="J443" s="5">
        <v>4.3</v>
      </c>
      <c r="K443">
        <f t="shared" si="13"/>
        <v>6.7199999999999989</v>
      </c>
      <c r="L443">
        <f t="shared" si="14"/>
        <v>1.4025975901875771</v>
      </c>
    </row>
    <row r="444" spans="1:12" x14ac:dyDescent="0.3">
      <c r="A444" s="1">
        <v>802.89</v>
      </c>
      <c r="J444" s="1">
        <v>6.5</v>
      </c>
      <c r="K444">
        <f t="shared" si="13"/>
        <v>6.4800000000000013</v>
      </c>
      <c r="L444">
        <f t="shared" si="14"/>
        <v>1.3513844752697133</v>
      </c>
    </row>
    <row r="445" spans="1:12" x14ac:dyDescent="0.3">
      <c r="A445" s="5">
        <v>12.78</v>
      </c>
      <c r="J445" s="5">
        <v>9.5</v>
      </c>
      <c r="K445">
        <f t="shared" si="13"/>
        <v>6.9799999999999995</v>
      </c>
      <c r="L445">
        <f t="shared" si="14"/>
        <v>1.6994822741058522</v>
      </c>
    </row>
    <row r="446" spans="1:12" x14ac:dyDescent="0.3">
      <c r="A446" s="1">
        <v>133.69999999999999</v>
      </c>
      <c r="J446" s="1">
        <v>9.6999999999999993</v>
      </c>
      <c r="K446">
        <f t="shared" si="13"/>
        <v>7.6199999999999992</v>
      </c>
      <c r="L446">
        <f t="shared" si="14"/>
        <v>1.8240614024752566</v>
      </c>
    </row>
    <row r="447" spans="1:12" x14ac:dyDescent="0.3">
      <c r="A447" s="5">
        <v>19.149999999999999</v>
      </c>
      <c r="J447" s="5">
        <v>9.5</v>
      </c>
      <c r="K447">
        <f t="shared" si="13"/>
        <v>7.9</v>
      </c>
      <c r="L447">
        <f t="shared" si="14"/>
        <v>1.9541545486475729</v>
      </c>
    </row>
    <row r="448" spans="1:12" x14ac:dyDescent="0.3">
      <c r="A448" s="1">
        <v>276.60000000000002</v>
      </c>
      <c r="J448" s="1">
        <v>8.9</v>
      </c>
      <c r="K448">
        <f t="shared" si="13"/>
        <v>8.82</v>
      </c>
      <c r="L448">
        <f t="shared" si="14"/>
        <v>1.6274888632491469</v>
      </c>
    </row>
    <row r="449" spans="1:12" x14ac:dyDescent="0.3">
      <c r="A449" s="5">
        <v>137.22</v>
      </c>
      <c r="J449" s="5">
        <v>6.5</v>
      </c>
      <c r="K449">
        <f t="shared" si="13"/>
        <v>8.82</v>
      </c>
      <c r="L449">
        <f t="shared" si="14"/>
        <v>1.930056993977121</v>
      </c>
    </row>
    <row r="450" spans="1:12" x14ac:dyDescent="0.3">
      <c r="A450" s="1">
        <v>27.07</v>
      </c>
      <c r="J450" s="1">
        <v>5.3</v>
      </c>
      <c r="K450">
        <f t="shared" si="13"/>
        <v>7.9799999999999995</v>
      </c>
      <c r="L450">
        <f t="shared" si="14"/>
        <v>1.9726935899931342</v>
      </c>
    </row>
    <row r="451" spans="1:12" x14ac:dyDescent="0.3">
      <c r="A451" s="5">
        <v>39.119999999999997</v>
      </c>
      <c r="J451" s="5">
        <v>9.6</v>
      </c>
      <c r="K451">
        <f t="shared" si="13"/>
        <v>7.9599999999999991</v>
      </c>
      <c r="L451">
        <f t="shared" si="14"/>
        <v>1.8878983023457594</v>
      </c>
    </row>
    <row r="452" spans="1:12" x14ac:dyDescent="0.3">
      <c r="A452" s="1">
        <v>448.26</v>
      </c>
      <c r="J452" s="1">
        <v>6.7</v>
      </c>
      <c r="K452">
        <f t="shared" si="13"/>
        <v>7.4</v>
      </c>
      <c r="L452">
        <f t="shared" si="14"/>
        <v>1.7748690092511055</v>
      </c>
    </row>
    <row r="453" spans="1:12" x14ac:dyDescent="0.3">
      <c r="A453" s="5">
        <v>132.06</v>
      </c>
      <c r="J453" s="5">
        <v>7.6</v>
      </c>
      <c r="K453">
        <f t="shared" si="13"/>
        <v>7.1399999999999988</v>
      </c>
      <c r="L453">
        <f t="shared" si="14"/>
        <v>1.7863930138690087</v>
      </c>
    </row>
    <row r="454" spans="1:12" x14ac:dyDescent="0.3">
      <c r="A454" s="1">
        <v>318.05</v>
      </c>
      <c r="J454" s="1">
        <v>4.8</v>
      </c>
      <c r="K454">
        <f t="shared" ref="K454:K517" si="15">AVERAGE(J450:J454)</f>
        <v>6.7999999999999989</v>
      </c>
      <c r="L454">
        <f t="shared" si="14"/>
        <v>1.7072551068894184</v>
      </c>
    </row>
    <row r="455" spans="1:12" x14ac:dyDescent="0.3">
      <c r="A455" s="5">
        <v>25</v>
      </c>
      <c r="J455" s="5">
        <v>5.5</v>
      </c>
      <c r="K455">
        <f t="shared" si="15"/>
        <v>6.8400000000000007</v>
      </c>
      <c r="L455">
        <f t="shared" si="14"/>
        <v>1.3554925304109944</v>
      </c>
    </row>
    <row r="456" spans="1:12" x14ac:dyDescent="0.3">
      <c r="A456" s="1">
        <v>83.08</v>
      </c>
      <c r="J456" s="1">
        <v>4.7</v>
      </c>
      <c r="K456">
        <f t="shared" si="15"/>
        <v>5.86</v>
      </c>
      <c r="L456">
        <f t="shared" si="14"/>
        <v>1.2524216542363038</v>
      </c>
    </row>
    <row r="457" spans="1:12" x14ac:dyDescent="0.3">
      <c r="A457" s="5">
        <v>147.80000000000001</v>
      </c>
      <c r="J457" s="5">
        <v>6.9</v>
      </c>
      <c r="K457">
        <f t="shared" si="15"/>
        <v>5.9</v>
      </c>
      <c r="L457">
        <f t="shared" si="14"/>
        <v>1.2925014506761683</v>
      </c>
    </row>
    <row r="458" spans="1:12" x14ac:dyDescent="0.3">
      <c r="A458" s="1">
        <v>696.6</v>
      </c>
      <c r="J458" s="1">
        <v>4.5</v>
      </c>
      <c r="K458">
        <f t="shared" si="15"/>
        <v>5.2799999999999994</v>
      </c>
      <c r="L458">
        <f t="shared" ref="L458:L521" si="16">SQRT(SUMXMY2(J454:J458,K454:K458)/5)</f>
        <v>1.3228454180288789</v>
      </c>
    </row>
    <row r="459" spans="1:12" x14ac:dyDescent="0.3">
      <c r="A459" s="5">
        <v>793.9</v>
      </c>
      <c r="J459" s="5">
        <v>6.2</v>
      </c>
      <c r="K459">
        <f t="shared" si="15"/>
        <v>5.5600000000000005</v>
      </c>
      <c r="L459">
        <f t="shared" si="16"/>
        <v>1.0157952549603686</v>
      </c>
    </row>
    <row r="460" spans="1:12" x14ac:dyDescent="0.3">
      <c r="A460" s="1">
        <v>465.7</v>
      </c>
      <c r="J460" s="1">
        <v>7.6</v>
      </c>
      <c r="K460">
        <f t="shared" si="15"/>
        <v>5.9799999999999995</v>
      </c>
      <c r="L460">
        <f t="shared" si="16"/>
        <v>1.0943491216243562</v>
      </c>
    </row>
    <row r="461" spans="1:12" x14ac:dyDescent="0.3">
      <c r="A461" s="5">
        <v>35.89</v>
      </c>
      <c r="J461" s="5">
        <v>7.9</v>
      </c>
      <c r="K461">
        <f t="shared" si="15"/>
        <v>6.62</v>
      </c>
      <c r="L461">
        <f t="shared" si="16"/>
        <v>1.1207854388775758</v>
      </c>
    </row>
    <row r="462" spans="1:12" x14ac:dyDescent="0.3">
      <c r="A462" s="1">
        <v>202.6</v>
      </c>
      <c r="J462" s="1">
        <v>4.5</v>
      </c>
      <c r="K462">
        <f t="shared" si="15"/>
        <v>6.1399999999999988</v>
      </c>
      <c r="L462">
        <f t="shared" si="16"/>
        <v>1.2625688100060128</v>
      </c>
    </row>
    <row r="463" spans="1:12" x14ac:dyDescent="0.3">
      <c r="A463" s="5">
        <v>730.5</v>
      </c>
      <c r="J463" s="5">
        <v>8.6999999999999993</v>
      </c>
      <c r="K463">
        <f t="shared" si="15"/>
        <v>6.9800000000000013</v>
      </c>
      <c r="L463">
        <f t="shared" si="16"/>
        <v>1.4366906417179719</v>
      </c>
    </row>
    <row r="464" spans="1:12" x14ac:dyDescent="0.3">
      <c r="A464" s="1">
        <v>295.8</v>
      </c>
      <c r="J464" s="1">
        <v>6.1</v>
      </c>
      <c r="K464">
        <f t="shared" si="15"/>
        <v>6.9599999999999991</v>
      </c>
      <c r="L464">
        <f t="shared" si="16"/>
        <v>1.4594793592236919</v>
      </c>
    </row>
    <row r="465" spans="1:12" x14ac:dyDescent="0.3">
      <c r="A465" s="5">
        <v>22.62</v>
      </c>
      <c r="J465" s="5">
        <v>6.4</v>
      </c>
      <c r="K465">
        <f t="shared" si="15"/>
        <v>6.7200000000000006</v>
      </c>
      <c r="L465">
        <f t="shared" si="16"/>
        <v>1.2750215684450197</v>
      </c>
    </row>
    <row r="466" spans="1:12" x14ac:dyDescent="0.3">
      <c r="A466" s="1">
        <v>256.7</v>
      </c>
      <c r="J466" s="1">
        <v>9.1</v>
      </c>
      <c r="K466">
        <f t="shared" si="15"/>
        <v>6.9599999999999991</v>
      </c>
      <c r="L466">
        <f t="shared" si="16"/>
        <v>1.4879247292790043</v>
      </c>
    </row>
    <row r="467" spans="1:12" x14ac:dyDescent="0.3">
      <c r="A467" s="5">
        <v>545.5</v>
      </c>
      <c r="J467" s="5">
        <v>7.1</v>
      </c>
      <c r="K467">
        <f t="shared" si="15"/>
        <v>7.4799999999999995</v>
      </c>
      <c r="L467">
        <f t="shared" si="16"/>
        <v>1.3057105345366555</v>
      </c>
    </row>
    <row r="468" spans="1:12" x14ac:dyDescent="0.3">
      <c r="A468" s="1">
        <v>260.05</v>
      </c>
      <c r="J468" s="1">
        <v>7.7</v>
      </c>
      <c r="K468">
        <f t="shared" si="15"/>
        <v>7.2800000000000011</v>
      </c>
      <c r="L468">
        <f t="shared" si="16"/>
        <v>1.0716715914868697</v>
      </c>
    </row>
    <row r="469" spans="1:12" x14ac:dyDescent="0.3">
      <c r="A469" s="5">
        <v>222.12</v>
      </c>
      <c r="J469" s="5">
        <v>4.5</v>
      </c>
      <c r="K469">
        <f t="shared" si="15"/>
        <v>6.9599999999999991</v>
      </c>
      <c r="L469">
        <f t="shared" si="16"/>
        <v>1.4869028213033963</v>
      </c>
    </row>
    <row r="470" spans="1:12" x14ac:dyDescent="0.3">
      <c r="A470" s="1">
        <v>21.58</v>
      </c>
      <c r="J470" s="1">
        <v>7.2</v>
      </c>
      <c r="K470">
        <f t="shared" si="15"/>
        <v>7.12</v>
      </c>
      <c r="L470">
        <f t="shared" si="16"/>
        <v>1.4804323692759489</v>
      </c>
    </row>
    <row r="471" spans="1:12" x14ac:dyDescent="0.3">
      <c r="A471" s="5">
        <v>98.84</v>
      </c>
      <c r="J471" s="5">
        <v>8.4</v>
      </c>
      <c r="K471">
        <f t="shared" si="15"/>
        <v>6.9799999999999995</v>
      </c>
      <c r="L471">
        <f t="shared" si="16"/>
        <v>1.2957777587225363</v>
      </c>
    </row>
    <row r="472" spans="1:12" x14ac:dyDescent="0.3">
      <c r="A472" s="1">
        <v>502.62</v>
      </c>
      <c r="J472" s="1">
        <v>5.4</v>
      </c>
      <c r="K472">
        <f t="shared" si="15"/>
        <v>6.6399999999999988</v>
      </c>
      <c r="L472">
        <f t="shared" si="16"/>
        <v>1.399171183236704</v>
      </c>
    </row>
    <row r="473" spans="1:12" x14ac:dyDescent="0.3">
      <c r="A473" s="5">
        <v>160.19999999999999</v>
      </c>
      <c r="J473" s="5">
        <v>9.6999999999999993</v>
      </c>
      <c r="K473">
        <f t="shared" si="15"/>
        <v>7.0400000000000009</v>
      </c>
      <c r="L473">
        <f t="shared" si="16"/>
        <v>1.8268880644418248</v>
      </c>
    </row>
    <row r="474" spans="1:12" x14ac:dyDescent="0.3">
      <c r="A474" s="1">
        <v>431.3</v>
      </c>
      <c r="J474" s="1">
        <v>5.5</v>
      </c>
      <c r="K474">
        <f t="shared" si="15"/>
        <v>7.24</v>
      </c>
      <c r="L474">
        <f t="shared" si="16"/>
        <v>1.6530940687087345</v>
      </c>
    </row>
    <row r="475" spans="1:12" x14ac:dyDescent="0.3">
      <c r="A475" s="5">
        <v>580.55999999999995</v>
      </c>
      <c r="J475" s="5">
        <v>4.5999999999999996</v>
      </c>
      <c r="K475">
        <f t="shared" si="15"/>
        <v>6.7200000000000006</v>
      </c>
      <c r="L475">
        <f t="shared" si="16"/>
        <v>1.9053398646960595</v>
      </c>
    </row>
    <row r="476" spans="1:12" x14ac:dyDescent="0.3">
      <c r="A476" s="1">
        <v>322.2</v>
      </c>
      <c r="J476" s="1">
        <v>6.6</v>
      </c>
      <c r="K476">
        <f t="shared" si="15"/>
        <v>6.3600000000000012</v>
      </c>
      <c r="L476">
        <f t="shared" si="16"/>
        <v>1.7995999555456759</v>
      </c>
    </row>
    <row r="477" spans="1:12" x14ac:dyDescent="0.3">
      <c r="A477" s="5">
        <v>195.54</v>
      </c>
      <c r="J477" s="5">
        <v>6.3</v>
      </c>
      <c r="K477">
        <f t="shared" si="15"/>
        <v>6.5399999999999991</v>
      </c>
      <c r="L477">
        <f t="shared" si="16"/>
        <v>1.7153891686728113</v>
      </c>
    </row>
    <row r="478" spans="1:12" x14ac:dyDescent="0.3">
      <c r="A478" s="1">
        <v>166.3</v>
      </c>
      <c r="J478" s="1">
        <v>4.2</v>
      </c>
      <c r="K478">
        <f t="shared" si="15"/>
        <v>5.4399999999999995</v>
      </c>
      <c r="L478">
        <f t="shared" si="16"/>
        <v>1.3546069540645362</v>
      </c>
    </row>
    <row r="479" spans="1:12" x14ac:dyDescent="0.3">
      <c r="A479" s="5">
        <v>336.28</v>
      </c>
      <c r="J479" s="5">
        <v>4.4000000000000004</v>
      </c>
      <c r="K479">
        <f t="shared" si="15"/>
        <v>5.2200000000000006</v>
      </c>
      <c r="L479">
        <f t="shared" si="16"/>
        <v>1.1678698557630471</v>
      </c>
    </row>
    <row r="480" spans="1:12" x14ac:dyDescent="0.3">
      <c r="A480" s="1">
        <v>343.7</v>
      </c>
      <c r="J480" s="1">
        <v>6.7</v>
      </c>
      <c r="K480">
        <f t="shared" si="15"/>
        <v>5.64</v>
      </c>
      <c r="L480">
        <f t="shared" si="16"/>
        <v>0.83051791070391712</v>
      </c>
    </row>
    <row r="481" spans="1:12" x14ac:dyDescent="0.3">
      <c r="A481" s="5">
        <v>38.6</v>
      </c>
      <c r="J481" s="5">
        <v>6.7</v>
      </c>
      <c r="K481">
        <f t="shared" si="15"/>
        <v>5.66</v>
      </c>
      <c r="L481">
        <f t="shared" si="16"/>
        <v>0.94581182060703806</v>
      </c>
    </row>
    <row r="482" spans="1:12" x14ac:dyDescent="0.3">
      <c r="A482" s="1">
        <v>527.76</v>
      </c>
      <c r="J482" s="1">
        <v>8.4</v>
      </c>
      <c r="K482">
        <f t="shared" si="15"/>
        <v>6.08</v>
      </c>
      <c r="L482">
        <f t="shared" si="16"/>
        <v>1.3998285609316592</v>
      </c>
    </row>
    <row r="483" spans="1:12" x14ac:dyDescent="0.3">
      <c r="A483" s="5">
        <v>328</v>
      </c>
      <c r="J483" s="5">
        <v>6.2</v>
      </c>
      <c r="K483">
        <f t="shared" si="15"/>
        <v>6.4800000000000013</v>
      </c>
      <c r="L483">
        <f t="shared" si="16"/>
        <v>1.2913868514120781</v>
      </c>
    </row>
    <row r="484" spans="1:12" x14ac:dyDescent="0.3">
      <c r="A484" s="1">
        <v>185.7</v>
      </c>
      <c r="J484" s="1">
        <v>5</v>
      </c>
      <c r="K484">
        <f t="shared" si="15"/>
        <v>6.6</v>
      </c>
      <c r="L484">
        <f t="shared" si="16"/>
        <v>1.4301048912579806</v>
      </c>
    </row>
    <row r="485" spans="1:12" x14ac:dyDescent="0.3">
      <c r="A485" s="5">
        <v>603.79999999999995</v>
      </c>
      <c r="J485" s="5">
        <v>6</v>
      </c>
      <c r="K485">
        <f t="shared" si="15"/>
        <v>6.4599999999999991</v>
      </c>
      <c r="L485">
        <f t="shared" si="16"/>
        <v>1.3648443134658252</v>
      </c>
    </row>
    <row r="486" spans="1:12" x14ac:dyDescent="0.3">
      <c r="A486" s="1">
        <v>369.8</v>
      </c>
      <c r="J486" s="1">
        <v>7</v>
      </c>
      <c r="K486">
        <f t="shared" si="15"/>
        <v>6.5200000000000005</v>
      </c>
      <c r="L486">
        <f t="shared" si="16"/>
        <v>1.3009842427946618</v>
      </c>
    </row>
    <row r="487" spans="1:12" x14ac:dyDescent="0.3">
      <c r="A487" s="5">
        <v>197.96</v>
      </c>
      <c r="J487" s="5">
        <v>6.6</v>
      </c>
      <c r="K487">
        <f t="shared" si="15"/>
        <v>6.1599999999999993</v>
      </c>
      <c r="L487">
        <f t="shared" si="16"/>
        <v>0.80919713296575624</v>
      </c>
    </row>
    <row r="488" spans="1:12" x14ac:dyDescent="0.3">
      <c r="A488" s="1">
        <v>410.9</v>
      </c>
      <c r="J488" s="1">
        <v>7.3</v>
      </c>
      <c r="K488">
        <f t="shared" si="15"/>
        <v>6.3800000000000008</v>
      </c>
      <c r="L488">
        <f t="shared" si="16"/>
        <v>0.89911067171956049</v>
      </c>
    </row>
    <row r="489" spans="1:12" x14ac:dyDescent="0.3">
      <c r="A489" s="5">
        <v>148.6</v>
      </c>
      <c r="J489" s="5">
        <v>8.3000000000000007</v>
      </c>
      <c r="K489">
        <f t="shared" si="15"/>
        <v>7.0400000000000009</v>
      </c>
      <c r="L489">
        <f t="shared" si="16"/>
        <v>0.78353047164740142</v>
      </c>
    </row>
    <row r="490" spans="1:12" x14ac:dyDescent="0.3">
      <c r="A490" s="1">
        <v>22.96</v>
      </c>
      <c r="J490" s="1">
        <v>4.3</v>
      </c>
      <c r="K490">
        <f t="shared" si="15"/>
        <v>6.7</v>
      </c>
      <c r="L490">
        <f t="shared" si="16"/>
        <v>1.3128594745821047</v>
      </c>
    </row>
    <row r="491" spans="1:12" x14ac:dyDescent="0.3">
      <c r="A491" s="5">
        <v>699.12</v>
      </c>
      <c r="J491" s="5">
        <v>9.8000000000000007</v>
      </c>
      <c r="K491">
        <f t="shared" si="15"/>
        <v>7.26</v>
      </c>
      <c r="L491">
        <f t="shared" si="16"/>
        <v>1.7227420004167777</v>
      </c>
    </row>
    <row r="492" spans="1:12" x14ac:dyDescent="0.3">
      <c r="A492" s="1">
        <v>69.400000000000006</v>
      </c>
      <c r="J492" s="1">
        <v>8.1999999999999993</v>
      </c>
      <c r="K492">
        <f t="shared" si="15"/>
        <v>7.580000000000001</v>
      </c>
      <c r="L492">
        <f t="shared" si="16"/>
        <v>1.7337819932159868</v>
      </c>
    </row>
    <row r="493" spans="1:12" x14ac:dyDescent="0.3">
      <c r="A493" s="5">
        <v>196.6</v>
      </c>
      <c r="J493" s="5">
        <v>7.2</v>
      </c>
      <c r="K493">
        <f t="shared" si="15"/>
        <v>7.5600000000000005</v>
      </c>
      <c r="L493">
        <f t="shared" si="16"/>
        <v>1.691933804851715</v>
      </c>
    </row>
    <row r="494" spans="1:12" x14ac:dyDescent="0.3">
      <c r="A494" s="1">
        <v>202.56</v>
      </c>
      <c r="J494" s="1">
        <v>8.6999999999999993</v>
      </c>
      <c r="K494">
        <f t="shared" si="15"/>
        <v>7.6400000000000006</v>
      </c>
      <c r="L494">
        <f t="shared" si="16"/>
        <v>1.6642836296737404</v>
      </c>
    </row>
    <row r="495" spans="1:12" x14ac:dyDescent="0.3">
      <c r="A495" s="5">
        <v>121.2</v>
      </c>
      <c r="J495" s="5">
        <v>8.4</v>
      </c>
      <c r="K495">
        <f t="shared" si="15"/>
        <v>8.4599999999999991</v>
      </c>
      <c r="L495">
        <f t="shared" si="16"/>
        <v>1.2722263949470629</v>
      </c>
    </row>
    <row r="496" spans="1:12" x14ac:dyDescent="0.3">
      <c r="A496" s="1">
        <v>199.78</v>
      </c>
      <c r="J496" s="1">
        <v>7.1</v>
      </c>
      <c r="K496">
        <f t="shared" si="15"/>
        <v>7.92</v>
      </c>
      <c r="L496">
        <f t="shared" si="16"/>
        <v>0.68023525342340141</v>
      </c>
    </row>
    <row r="497" spans="1:12" x14ac:dyDescent="0.3">
      <c r="A497" s="5">
        <v>607.36</v>
      </c>
      <c r="J497" s="5">
        <v>5.5</v>
      </c>
      <c r="K497">
        <f t="shared" si="15"/>
        <v>7.38</v>
      </c>
      <c r="L497">
        <f t="shared" si="16"/>
        <v>1.0453324829928512</v>
      </c>
    </row>
    <row r="498" spans="1:12" x14ac:dyDescent="0.3">
      <c r="A498" s="1">
        <v>126.44</v>
      </c>
      <c r="J498" s="1">
        <v>8.5</v>
      </c>
      <c r="K498">
        <f t="shared" si="15"/>
        <v>7.6400000000000006</v>
      </c>
      <c r="L498">
        <f t="shared" si="16"/>
        <v>1.1021433663548492</v>
      </c>
    </row>
    <row r="499" spans="1:12" x14ac:dyDescent="0.3">
      <c r="A499" s="5">
        <v>541.44000000000005</v>
      </c>
      <c r="J499" s="5">
        <v>6.2</v>
      </c>
      <c r="K499">
        <f t="shared" si="15"/>
        <v>7.1400000000000006</v>
      </c>
      <c r="L499">
        <f t="shared" si="16"/>
        <v>1.080148137988489</v>
      </c>
    </row>
    <row r="500" spans="1:12" x14ac:dyDescent="0.3">
      <c r="A500" s="1">
        <v>98.13</v>
      </c>
      <c r="J500" s="1">
        <v>8.9</v>
      </c>
      <c r="K500">
        <f t="shared" si="15"/>
        <v>7.24</v>
      </c>
      <c r="L500">
        <f t="shared" si="16"/>
        <v>1.310389255145203</v>
      </c>
    </row>
    <row r="501" spans="1:12" x14ac:dyDescent="0.3">
      <c r="A501" s="5">
        <v>412.16</v>
      </c>
      <c r="J501" s="5">
        <v>9.6</v>
      </c>
      <c r="K501">
        <f t="shared" si="15"/>
        <v>7.74</v>
      </c>
      <c r="L501">
        <f t="shared" si="16"/>
        <v>1.5081644472669418</v>
      </c>
    </row>
    <row r="502" spans="1:12" x14ac:dyDescent="0.3">
      <c r="A502" s="1">
        <v>73.97</v>
      </c>
      <c r="J502" s="1">
        <v>5.4</v>
      </c>
      <c r="K502">
        <f t="shared" si="15"/>
        <v>7.7200000000000006</v>
      </c>
      <c r="L502">
        <f t="shared" si="16"/>
        <v>1.6260873285282067</v>
      </c>
    </row>
    <row r="503" spans="1:12" x14ac:dyDescent="0.3">
      <c r="A503" s="5">
        <v>31.9</v>
      </c>
      <c r="J503" s="5">
        <v>9.1</v>
      </c>
      <c r="K503">
        <f t="shared" si="15"/>
        <v>7.8400000000000007</v>
      </c>
      <c r="L503">
        <f t="shared" si="16"/>
        <v>1.6774266004806289</v>
      </c>
    </row>
    <row r="504" spans="1:12" x14ac:dyDescent="0.3">
      <c r="A504" s="1">
        <v>138.80000000000001</v>
      </c>
      <c r="J504" s="1">
        <v>9</v>
      </c>
      <c r="K504">
        <f t="shared" si="15"/>
        <v>8.4</v>
      </c>
      <c r="L504">
        <f t="shared" si="16"/>
        <v>1.6459161582535118</v>
      </c>
    </row>
    <row r="505" spans="1:12" x14ac:dyDescent="0.3">
      <c r="A505" s="5">
        <v>186.62</v>
      </c>
      <c r="J505" s="5">
        <v>6.3</v>
      </c>
      <c r="K505">
        <f t="shared" si="15"/>
        <v>7.88</v>
      </c>
      <c r="L505">
        <f t="shared" si="16"/>
        <v>1.6300920219423192</v>
      </c>
    </row>
    <row r="506" spans="1:12" x14ac:dyDescent="0.3">
      <c r="A506" s="1">
        <v>88.45</v>
      </c>
      <c r="J506" s="1">
        <v>9.5</v>
      </c>
      <c r="K506">
        <f t="shared" si="15"/>
        <v>7.8599999999999994</v>
      </c>
      <c r="L506">
        <f t="shared" si="16"/>
        <v>1.5821504353252887</v>
      </c>
    </row>
    <row r="507" spans="1:12" x14ac:dyDescent="0.3">
      <c r="A507" s="5">
        <v>193.44</v>
      </c>
      <c r="J507" s="5">
        <v>9.8000000000000007</v>
      </c>
      <c r="K507">
        <f t="shared" si="15"/>
        <v>8.74</v>
      </c>
      <c r="L507">
        <f t="shared" si="16"/>
        <v>1.2850836548645386</v>
      </c>
    </row>
    <row r="508" spans="1:12" x14ac:dyDescent="0.3">
      <c r="A508" s="1">
        <v>145.5</v>
      </c>
      <c r="J508" s="1">
        <v>6.7</v>
      </c>
      <c r="K508">
        <f t="shared" si="15"/>
        <v>8.2600000000000016</v>
      </c>
      <c r="L508">
        <f t="shared" si="16"/>
        <v>1.3493109352554737</v>
      </c>
    </row>
    <row r="509" spans="1:12" x14ac:dyDescent="0.3">
      <c r="A509" s="5">
        <v>504.3</v>
      </c>
      <c r="J509" s="5">
        <v>7.7</v>
      </c>
      <c r="K509">
        <f t="shared" si="15"/>
        <v>8.0000000000000018</v>
      </c>
      <c r="L509">
        <f t="shared" si="16"/>
        <v>1.3291501043900202</v>
      </c>
    </row>
    <row r="510" spans="1:12" x14ac:dyDescent="0.3">
      <c r="A510" s="1">
        <v>306.45</v>
      </c>
      <c r="J510" s="1">
        <v>7</v>
      </c>
      <c r="K510">
        <f t="shared" si="15"/>
        <v>8.14</v>
      </c>
      <c r="L510">
        <f t="shared" si="16"/>
        <v>1.2358317037525788</v>
      </c>
    </row>
    <row r="511" spans="1:12" x14ac:dyDescent="0.3">
      <c r="A511" s="5">
        <v>95.7</v>
      </c>
      <c r="J511" s="5">
        <v>5.0999999999999996</v>
      </c>
      <c r="K511">
        <f t="shared" si="15"/>
        <v>7.26</v>
      </c>
      <c r="L511">
        <f t="shared" si="16"/>
        <v>1.3865352501829882</v>
      </c>
    </row>
    <row r="512" spans="1:12" x14ac:dyDescent="0.3">
      <c r="A512" s="1">
        <v>635.17999999999995</v>
      </c>
      <c r="J512" s="1">
        <v>6.2</v>
      </c>
      <c r="K512">
        <f t="shared" si="15"/>
        <v>6.5400000000000009</v>
      </c>
      <c r="L512">
        <f t="shared" si="16"/>
        <v>1.3118231588137181</v>
      </c>
    </row>
    <row r="513" spans="1:12" x14ac:dyDescent="0.3">
      <c r="A513" s="5">
        <v>214.55</v>
      </c>
      <c r="J513" s="5">
        <v>6.1</v>
      </c>
      <c r="K513">
        <f t="shared" si="15"/>
        <v>6.419999999999999</v>
      </c>
      <c r="L513">
        <f t="shared" si="16"/>
        <v>1.1201071377328156</v>
      </c>
    </row>
    <row r="514" spans="1:12" x14ac:dyDescent="0.3">
      <c r="A514" s="1">
        <v>379.96</v>
      </c>
      <c r="J514" s="1">
        <v>9.3000000000000007</v>
      </c>
      <c r="K514">
        <f t="shared" si="15"/>
        <v>6.74</v>
      </c>
      <c r="L514">
        <f t="shared" si="16"/>
        <v>1.5960451121443908</v>
      </c>
    </row>
    <row r="515" spans="1:12" x14ac:dyDescent="0.3">
      <c r="A515" s="5">
        <v>696.85</v>
      </c>
      <c r="J515" s="5">
        <v>7.6</v>
      </c>
      <c r="K515">
        <f t="shared" si="15"/>
        <v>6.8599999999999994</v>
      </c>
      <c r="L515">
        <f t="shared" si="16"/>
        <v>1.548211871805665</v>
      </c>
    </row>
    <row r="516" spans="1:12" x14ac:dyDescent="0.3">
      <c r="A516" s="1">
        <v>408.73</v>
      </c>
      <c r="J516" s="1">
        <v>8.1999999999999993</v>
      </c>
      <c r="K516">
        <f t="shared" si="15"/>
        <v>7.4800000000000013</v>
      </c>
      <c r="L516">
        <f t="shared" si="16"/>
        <v>1.2520063897600524</v>
      </c>
    </row>
    <row r="517" spans="1:12" x14ac:dyDescent="0.3">
      <c r="A517" s="5">
        <v>51.47</v>
      </c>
      <c r="J517" s="5">
        <v>8.5</v>
      </c>
      <c r="K517">
        <f t="shared" si="15"/>
        <v>7.94</v>
      </c>
      <c r="L517">
        <f t="shared" si="16"/>
        <v>1.2677223670820041</v>
      </c>
    </row>
    <row r="518" spans="1:12" x14ac:dyDescent="0.3">
      <c r="A518" s="1">
        <v>274.3</v>
      </c>
      <c r="J518" s="1">
        <v>9.8000000000000007</v>
      </c>
      <c r="K518">
        <f t="shared" ref="K518:K581" si="17">AVERAGE(J514:J518)</f>
        <v>8.6799999999999979</v>
      </c>
      <c r="L518">
        <f t="shared" si="16"/>
        <v>1.3555515482636582</v>
      </c>
    </row>
    <row r="519" spans="1:12" x14ac:dyDescent="0.3">
      <c r="A519" s="5">
        <v>196.95</v>
      </c>
      <c r="J519" s="5">
        <v>8.6999999999999993</v>
      </c>
      <c r="K519">
        <f t="shared" si="17"/>
        <v>8.5599999999999987</v>
      </c>
      <c r="L519">
        <f t="shared" si="16"/>
        <v>0.72850531912951788</v>
      </c>
    </row>
    <row r="520" spans="1:12" x14ac:dyDescent="0.3">
      <c r="A520" s="1">
        <v>69.459999999999994</v>
      </c>
      <c r="J520" s="1">
        <v>9.6999999999999993</v>
      </c>
      <c r="K520">
        <f t="shared" si="17"/>
        <v>8.98</v>
      </c>
      <c r="L520">
        <f t="shared" si="16"/>
        <v>0.72448602470993206</v>
      </c>
    </row>
    <row r="521" spans="1:12" x14ac:dyDescent="0.3">
      <c r="A521" s="5">
        <v>359.6</v>
      </c>
      <c r="J521" s="5">
        <v>4.3</v>
      </c>
      <c r="K521">
        <f t="shared" si="17"/>
        <v>8.1999999999999993</v>
      </c>
      <c r="L521">
        <f t="shared" si="16"/>
        <v>1.8609674903124986</v>
      </c>
    </row>
    <row r="522" spans="1:12" x14ac:dyDescent="0.3">
      <c r="A522" s="1">
        <v>137.13</v>
      </c>
      <c r="J522" s="1">
        <v>7.7</v>
      </c>
      <c r="K522">
        <f t="shared" si="17"/>
        <v>8.0400000000000009</v>
      </c>
      <c r="L522">
        <f t="shared" ref="L522:L585" si="18">SQRT(SUMXMY2(J518:J522,K518:K522)/5)</f>
        <v>1.8502972734131131</v>
      </c>
    </row>
    <row r="523" spans="1:12" x14ac:dyDescent="0.3">
      <c r="A523" s="5">
        <v>499.02</v>
      </c>
      <c r="J523" s="5">
        <v>7.3</v>
      </c>
      <c r="K523">
        <f t="shared" si="17"/>
        <v>7.5399999999999991</v>
      </c>
      <c r="L523">
        <f t="shared" si="18"/>
        <v>1.7844438909643527</v>
      </c>
    </row>
    <row r="524" spans="1:12" x14ac:dyDescent="0.3">
      <c r="A524" s="1">
        <v>224.64</v>
      </c>
      <c r="J524" s="1">
        <v>5.9</v>
      </c>
      <c r="K524">
        <f t="shared" si="17"/>
        <v>6.9799999999999995</v>
      </c>
      <c r="L524">
        <f t="shared" si="18"/>
        <v>1.8475930287809592</v>
      </c>
    </row>
    <row r="525" spans="1:12" x14ac:dyDescent="0.3">
      <c r="A525" s="5">
        <v>125.74</v>
      </c>
      <c r="J525" s="5">
        <v>5</v>
      </c>
      <c r="K525">
        <f t="shared" si="17"/>
        <v>6.0400000000000009</v>
      </c>
      <c r="L525">
        <f t="shared" si="18"/>
        <v>1.8778285331733564</v>
      </c>
    </row>
    <row r="526" spans="1:12" x14ac:dyDescent="0.3">
      <c r="A526" s="1">
        <v>490.26</v>
      </c>
      <c r="J526" s="1">
        <v>8</v>
      </c>
      <c r="K526">
        <f t="shared" si="17"/>
        <v>6.7799999999999994</v>
      </c>
      <c r="L526">
        <f t="shared" si="18"/>
        <v>0.88426240449314608</v>
      </c>
    </row>
    <row r="527" spans="1:12" x14ac:dyDescent="0.3">
      <c r="A527" s="5">
        <v>457.05</v>
      </c>
      <c r="J527" s="5">
        <v>7.1</v>
      </c>
      <c r="K527">
        <f t="shared" si="17"/>
        <v>6.6599999999999993</v>
      </c>
      <c r="L527">
        <f t="shared" si="18"/>
        <v>0.89303975275460179</v>
      </c>
    </row>
    <row r="528" spans="1:12" x14ac:dyDescent="0.3">
      <c r="A528" s="1">
        <v>156.84</v>
      </c>
      <c r="J528" s="1">
        <v>9</v>
      </c>
      <c r="K528">
        <f t="shared" si="17"/>
        <v>7</v>
      </c>
      <c r="L528">
        <f t="shared" si="18"/>
        <v>1.2593649193144933</v>
      </c>
    </row>
    <row r="529" spans="1:12" x14ac:dyDescent="0.3">
      <c r="A529" s="5">
        <v>119.72</v>
      </c>
      <c r="J529" s="5">
        <v>6.7</v>
      </c>
      <c r="K529">
        <f t="shared" si="17"/>
        <v>7.160000000000001</v>
      </c>
      <c r="L529">
        <f t="shared" si="18"/>
        <v>1.1811181143306544</v>
      </c>
    </row>
    <row r="530" spans="1:12" x14ac:dyDescent="0.3">
      <c r="A530" s="1">
        <v>543.6</v>
      </c>
      <c r="J530" s="1">
        <v>6.1</v>
      </c>
      <c r="K530">
        <f t="shared" si="17"/>
        <v>7.38</v>
      </c>
      <c r="L530">
        <f t="shared" si="18"/>
        <v>1.2273548794053009</v>
      </c>
    </row>
    <row r="531" spans="1:12" x14ac:dyDescent="0.3">
      <c r="A531" s="5">
        <v>882.81</v>
      </c>
      <c r="J531" s="5">
        <v>9.3000000000000007</v>
      </c>
      <c r="K531">
        <f t="shared" si="17"/>
        <v>7.6400000000000006</v>
      </c>
      <c r="L531">
        <f t="shared" si="18"/>
        <v>1.3265896125026762</v>
      </c>
    </row>
    <row r="532" spans="1:12" x14ac:dyDescent="0.3">
      <c r="A532" s="1">
        <v>152.58000000000001</v>
      </c>
      <c r="J532" s="1">
        <v>7</v>
      </c>
      <c r="K532">
        <f t="shared" si="17"/>
        <v>7.6199999999999992</v>
      </c>
      <c r="L532">
        <f t="shared" si="18"/>
        <v>1.3408952233489388</v>
      </c>
    </row>
    <row r="533" spans="1:12" x14ac:dyDescent="0.3">
      <c r="A533" s="5">
        <v>693.44</v>
      </c>
      <c r="J533" s="5">
        <v>7.2</v>
      </c>
      <c r="K533">
        <f t="shared" si="17"/>
        <v>7.2600000000000007</v>
      </c>
      <c r="L533">
        <f t="shared" si="18"/>
        <v>0.99935979506882322</v>
      </c>
    </row>
    <row r="534" spans="1:12" x14ac:dyDescent="0.3">
      <c r="A534" s="1">
        <v>229.5</v>
      </c>
      <c r="J534" s="1">
        <v>8.1999999999999993</v>
      </c>
      <c r="K534">
        <f t="shared" si="17"/>
        <v>7.56</v>
      </c>
      <c r="L534">
        <f t="shared" si="18"/>
        <v>1.0189798820388949</v>
      </c>
    </row>
    <row r="535" spans="1:12" x14ac:dyDescent="0.3">
      <c r="A535" s="5">
        <v>146.79</v>
      </c>
      <c r="J535" s="5">
        <v>8.4</v>
      </c>
      <c r="K535">
        <f t="shared" si="17"/>
        <v>8.02</v>
      </c>
      <c r="L535">
        <f t="shared" si="18"/>
        <v>0.85995348711427411</v>
      </c>
    </row>
    <row r="536" spans="1:12" x14ac:dyDescent="0.3">
      <c r="A536" s="1">
        <v>141.6</v>
      </c>
      <c r="J536" s="1">
        <v>6.2</v>
      </c>
      <c r="K536">
        <f t="shared" si="17"/>
        <v>7.4</v>
      </c>
      <c r="L536">
        <f t="shared" si="18"/>
        <v>0.69021735706949583</v>
      </c>
    </row>
    <row r="537" spans="1:12" x14ac:dyDescent="0.3">
      <c r="A537" s="5">
        <v>116.69</v>
      </c>
      <c r="J537" s="5">
        <v>7.4</v>
      </c>
      <c r="K537">
        <f t="shared" si="17"/>
        <v>7.4799999999999995</v>
      </c>
      <c r="L537">
        <f t="shared" si="18"/>
        <v>0.63308767165377666</v>
      </c>
    </row>
    <row r="538" spans="1:12" x14ac:dyDescent="0.3">
      <c r="A538" s="1">
        <v>73.959999999999994</v>
      </c>
      <c r="J538" s="1">
        <v>5</v>
      </c>
      <c r="K538">
        <f t="shared" si="17"/>
        <v>7.0400000000000009</v>
      </c>
      <c r="L538">
        <f t="shared" si="18"/>
        <v>1.1101351269102337</v>
      </c>
    </row>
    <row r="539" spans="1:12" x14ac:dyDescent="0.3">
      <c r="A539" s="5">
        <v>97.94</v>
      </c>
      <c r="J539" s="5">
        <v>6.9</v>
      </c>
      <c r="K539">
        <f t="shared" si="17"/>
        <v>6.7799999999999994</v>
      </c>
      <c r="L539">
        <f t="shared" si="18"/>
        <v>1.0739459949178081</v>
      </c>
    </row>
    <row r="540" spans="1:12" x14ac:dyDescent="0.3">
      <c r="A540" s="1">
        <v>292.2</v>
      </c>
      <c r="J540" s="1">
        <v>4.9000000000000004</v>
      </c>
      <c r="K540">
        <f t="shared" si="17"/>
        <v>6.08</v>
      </c>
      <c r="L540">
        <f t="shared" si="18"/>
        <v>1.1844661244628318</v>
      </c>
    </row>
    <row r="541" spans="1:12" x14ac:dyDescent="0.3">
      <c r="A541" s="5">
        <v>524.88</v>
      </c>
      <c r="J541" s="5">
        <v>5.0999999999999996</v>
      </c>
      <c r="K541">
        <f t="shared" si="17"/>
        <v>5.8600000000000012</v>
      </c>
      <c r="L541">
        <f t="shared" si="18"/>
        <v>1.1092700302451162</v>
      </c>
    </row>
    <row r="542" spans="1:12" x14ac:dyDescent="0.3">
      <c r="A542" s="1">
        <v>92.04</v>
      </c>
      <c r="J542" s="1">
        <v>9.1</v>
      </c>
      <c r="K542">
        <f t="shared" si="17"/>
        <v>6.2</v>
      </c>
      <c r="L542">
        <f t="shared" si="18"/>
        <v>1.706223900899293</v>
      </c>
    </row>
    <row r="543" spans="1:12" x14ac:dyDescent="0.3">
      <c r="A543" s="5">
        <v>75.88</v>
      </c>
      <c r="J543" s="5">
        <v>7.1</v>
      </c>
      <c r="K543">
        <f t="shared" si="17"/>
        <v>6.62</v>
      </c>
      <c r="L543">
        <f t="shared" si="18"/>
        <v>1.4577242537599489</v>
      </c>
    </row>
    <row r="544" spans="1:12" x14ac:dyDescent="0.3">
      <c r="A544" s="1">
        <v>80.72</v>
      </c>
      <c r="J544" s="1">
        <v>5</v>
      </c>
      <c r="K544">
        <f t="shared" si="17"/>
        <v>6.24</v>
      </c>
      <c r="L544">
        <f t="shared" si="18"/>
        <v>1.5587174214718971</v>
      </c>
    </row>
    <row r="545" spans="1:12" x14ac:dyDescent="0.3">
      <c r="A545" s="5">
        <v>112.62</v>
      </c>
      <c r="J545" s="5">
        <v>5.5</v>
      </c>
      <c r="K545">
        <f t="shared" si="17"/>
        <v>6.3599999999999994</v>
      </c>
      <c r="L545">
        <f t="shared" si="18"/>
        <v>1.5162585531498247</v>
      </c>
    </row>
    <row r="546" spans="1:12" x14ac:dyDescent="0.3">
      <c r="A546" s="1">
        <v>71.2</v>
      </c>
      <c r="J546" s="1">
        <v>9.1999999999999993</v>
      </c>
      <c r="K546">
        <f t="shared" si="17"/>
        <v>7.18</v>
      </c>
      <c r="L546">
        <f t="shared" si="18"/>
        <v>1.7319353336657806</v>
      </c>
    </row>
    <row r="547" spans="1:12" x14ac:dyDescent="0.3">
      <c r="A547" s="5">
        <v>155.24</v>
      </c>
      <c r="J547" s="5">
        <v>4.9000000000000004</v>
      </c>
      <c r="K547">
        <f t="shared" si="17"/>
        <v>6.3400000000000007</v>
      </c>
      <c r="L547">
        <f t="shared" si="18"/>
        <v>1.3161762799868411</v>
      </c>
    </row>
    <row r="548" spans="1:12" x14ac:dyDescent="0.3">
      <c r="A548" s="1">
        <v>294.2</v>
      </c>
      <c r="J548" s="1">
        <v>8.9</v>
      </c>
      <c r="K548">
        <f t="shared" si="17"/>
        <v>6.7</v>
      </c>
      <c r="L548">
        <f t="shared" si="18"/>
        <v>1.6291838447517211</v>
      </c>
    </row>
    <row r="549" spans="1:12" x14ac:dyDescent="0.3">
      <c r="A549" s="5">
        <v>548.54999999999995</v>
      </c>
      <c r="J549" s="5">
        <v>6</v>
      </c>
      <c r="K549">
        <f t="shared" si="17"/>
        <v>6.9</v>
      </c>
      <c r="L549">
        <f t="shared" si="18"/>
        <v>1.5838939358429276</v>
      </c>
    </row>
    <row r="550" spans="1:12" x14ac:dyDescent="0.3">
      <c r="A550" s="1">
        <v>257.7</v>
      </c>
      <c r="J550" s="1">
        <v>4.2</v>
      </c>
      <c r="K550">
        <f t="shared" si="17"/>
        <v>6.6400000000000006</v>
      </c>
      <c r="L550">
        <f t="shared" si="18"/>
        <v>1.8845476910919503</v>
      </c>
    </row>
    <row r="551" spans="1:12" x14ac:dyDescent="0.3">
      <c r="A551" s="5">
        <v>396.36</v>
      </c>
      <c r="J551" s="5">
        <v>7.3</v>
      </c>
      <c r="K551">
        <f t="shared" si="17"/>
        <v>6.26</v>
      </c>
      <c r="L551">
        <f t="shared" si="18"/>
        <v>1.7180686831439542</v>
      </c>
    </row>
    <row r="552" spans="1:12" x14ac:dyDescent="0.3">
      <c r="A552" s="1">
        <v>171.81</v>
      </c>
      <c r="J552" s="1">
        <v>6.5</v>
      </c>
      <c r="K552">
        <f t="shared" si="17"/>
        <v>6.580000000000001</v>
      </c>
      <c r="L552">
        <f t="shared" si="18"/>
        <v>1.5932105949936439</v>
      </c>
    </row>
    <row r="553" spans="1:12" x14ac:dyDescent="0.3">
      <c r="A553" s="5">
        <v>488.79</v>
      </c>
      <c r="J553" s="5">
        <v>8.9</v>
      </c>
      <c r="K553">
        <f t="shared" si="17"/>
        <v>6.58</v>
      </c>
      <c r="L553">
        <f t="shared" si="18"/>
        <v>1.62689889052762</v>
      </c>
    </row>
    <row r="554" spans="1:12" x14ac:dyDescent="0.3">
      <c r="A554" s="1">
        <v>524.16</v>
      </c>
      <c r="J554" s="1">
        <v>9.6999999999999993</v>
      </c>
      <c r="K554">
        <f t="shared" si="17"/>
        <v>7.3199999999999985</v>
      </c>
      <c r="L554">
        <f t="shared" si="18"/>
        <v>1.9020199788645757</v>
      </c>
    </row>
    <row r="555" spans="1:12" x14ac:dyDescent="0.3">
      <c r="A555" s="5">
        <v>133.26</v>
      </c>
      <c r="J555" s="5">
        <v>8.6</v>
      </c>
      <c r="K555">
        <f t="shared" si="17"/>
        <v>8.2000000000000011</v>
      </c>
      <c r="L555">
        <f t="shared" si="18"/>
        <v>1.5681071391968091</v>
      </c>
    </row>
    <row r="556" spans="1:12" x14ac:dyDescent="0.3">
      <c r="A556" s="1">
        <v>135.24</v>
      </c>
      <c r="J556" s="1">
        <v>6.9</v>
      </c>
      <c r="K556">
        <f t="shared" si="17"/>
        <v>8.120000000000001</v>
      </c>
      <c r="L556">
        <f t="shared" si="18"/>
        <v>1.5938381348179624</v>
      </c>
    </row>
    <row r="557" spans="1:12" x14ac:dyDescent="0.3">
      <c r="A557" s="5">
        <v>112.44</v>
      </c>
      <c r="J557" s="5">
        <v>7.7</v>
      </c>
      <c r="K557">
        <f t="shared" si="17"/>
        <v>8.3600000000000012</v>
      </c>
      <c r="L557">
        <f t="shared" si="18"/>
        <v>1.6205431188339301</v>
      </c>
    </row>
    <row r="558" spans="1:12" x14ac:dyDescent="0.3">
      <c r="A558" s="1">
        <v>144.08000000000001</v>
      </c>
      <c r="J558" s="1">
        <v>9.5</v>
      </c>
      <c r="K558">
        <f t="shared" si="17"/>
        <v>8.48</v>
      </c>
      <c r="L558">
        <f t="shared" si="18"/>
        <v>1.3258054155870691</v>
      </c>
    </row>
    <row r="559" spans="1:12" x14ac:dyDescent="0.3">
      <c r="A559" s="5">
        <v>985.2</v>
      </c>
      <c r="J559" s="5">
        <v>4.5</v>
      </c>
      <c r="K559">
        <f t="shared" si="17"/>
        <v>7.44</v>
      </c>
      <c r="L559">
        <f t="shared" si="18"/>
        <v>1.5341447128612089</v>
      </c>
    </row>
    <row r="560" spans="1:12" x14ac:dyDescent="0.3">
      <c r="A560" s="1">
        <v>249.96</v>
      </c>
      <c r="J560" s="1">
        <v>5.6</v>
      </c>
      <c r="K560">
        <f t="shared" si="17"/>
        <v>6.8400000000000007</v>
      </c>
      <c r="L560">
        <f t="shared" si="18"/>
        <v>1.6214561357002542</v>
      </c>
    </row>
    <row r="561" spans="1:12" x14ac:dyDescent="0.3">
      <c r="A561" s="5">
        <v>217.26</v>
      </c>
      <c r="J561" s="5">
        <v>8.1999999999999993</v>
      </c>
      <c r="K561">
        <f t="shared" si="17"/>
        <v>7.1</v>
      </c>
      <c r="L561">
        <f t="shared" si="18"/>
        <v>1.6041945019230059</v>
      </c>
    </row>
    <row r="562" spans="1:12" x14ac:dyDescent="0.3">
      <c r="A562" s="1">
        <v>194.22</v>
      </c>
      <c r="J562" s="1">
        <v>7.3</v>
      </c>
      <c r="K562">
        <f t="shared" si="17"/>
        <v>7.0200000000000005</v>
      </c>
      <c r="L562">
        <f t="shared" si="18"/>
        <v>1.5817711591756882</v>
      </c>
    </row>
    <row r="563" spans="1:12" x14ac:dyDescent="0.3">
      <c r="A563" s="5">
        <v>892</v>
      </c>
      <c r="J563" s="5">
        <v>4.4000000000000004</v>
      </c>
      <c r="K563">
        <f t="shared" si="17"/>
        <v>6</v>
      </c>
      <c r="L563">
        <f t="shared" si="18"/>
        <v>1.675088057386835</v>
      </c>
    </row>
    <row r="564" spans="1:12" x14ac:dyDescent="0.3">
      <c r="A564" s="1">
        <v>339.36</v>
      </c>
      <c r="J564" s="1">
        <v>5.7</v>
      </c>
      <c r="K564">
        <f t="shared" si="17"/>
        <v>6.24</v>
      </c>
      <c r="L564">
        <f t="shared" si="18"/>
        <v>1.0656078077792035</v>
      </c>
    </row>
    <row r="565" spans="1:12" x14ac:dyDescent="0.3">
      <c r="A565" s="5">
        <v>447.06</v>
      </c>
      <c r="J565" s="5">
        <v>5</v>
      </c>
      <c r="K565">
        <f t="shared" si="17"/>
        <v>6.1199999999999992</v>
      </c>
      <c r="L565">
        <f t="shared" si="18"/>
        <v>1.0386914845130863</v>
      </c>
    </row>
    <row r="566" spans="1:12" x14ac:dyDescent="0.3">
      <c r="A566" s="1">
        <v>198.5</v>
      </c>
      <c r="J566" s="1">
        <v>9</v>
      </c>
      <c r="K566">
        <f t="shared" si="17"/>
        <v>6.2799999999999994</v>
      </c>
      <c r="L566">
        <f t="shared" si="18"/>
        <v>1.5220249669437096</v>
      </c>
    </row>
    <row r="567" spans="1:12" x14ac:dyDescent="0.3">
      <c r="A567" s="5">
        <v>812.1</v>
      </c>
      <c r="J567" s="5">
        <v>6.3</v>
      </c>
      <c r="K567">
        <f t="shared" si="17"/>
        <v>6.08</v>
      </c>
      <c r="L567">
        <f t="shared" si="18"/>
        <v>1.5200526306677673</v>
      </c>
    </row>
    <row r="568" spans="1:12" x14ac:dyDescent="0.3">
      <c r="A568" s="1">
        <v>493.3</v>
      </c>
      <c r="J568" s="1">
        <v>9.4</v>
      </c>
      <c r="K568">
        <f t="shared" si="17"/>
        <v>7.08</v>
      </c>
      <c r="L568">
        <f t="shared" si="18"/>
        <v>1.6955942910967825</v>
      </c>
    </row>
    <row r="569" spans="1:12" x14ac:dyDescent="0.3">
      <c r="A569" s="5">
        <v>591.66</v>
      </c>
      <c r="J569" s="5">
        <v>7.7</v>
      </c>
      <c r="K569">
        <f t="shared" si="17"/>
        <v>7.4800000000000013</v>
      </c>
      <c r="L569">
        <f t="shared" si="18"/>
        <v>1.6811900546934009</v>
      </c>
    </row>
    <row r="570" spans="1:12" x14ac:dyDescent="0.3">
      <c r="A570" s="1">
        <v>559.02</v>
      </c>
      <c r="J570" s="1">
        <v>5.5</v>
      </c>
      <c r="K570">
        <f t="shared" si="17"/>
        <v>7.580000000000001</v>
      </c>
      <c r="L570">
        <f t="shared" si="18"/>
        <v>1.8549393521083113</v>
      </c>
    </row>
    <row r="571" spans="1:12" x14ac:dyDescent="0.3">
      <c r="A571" s="5">
        <v>517.86</v>
      </c>
      <c r="J571" s="5">
        <v>4.0999999999999996</v>
      </c>
      <c r="K571">
        <f t="shared" si="17"/>
        <v>6.6</v>
      </c>
      <c r="L571">
        <f t="shared" si="18"/>
        <v>1.7919598209781382</v>
      </c>
    </row>
    <row r="572" spans="1:12" x14ac:dyDescent="0.3">
      <c r="A572" s="1">
        <v>410.2</v>
      </c>
      <c r="J572" s="1">
        <v>7.6</v>
      </c>
      <c r="K572">
        <f t="shared" si="17"/>
        <v>6.8600000000000012</v>
      </c>
      <c r="L572">
        <f t="shared" si="18"/>
        <v>1.8196043525997625</v>
      </c>
    </row>
    <row r="573" spans="1:12" x14ac:dyDescent="0.3">
      <c r="A573" s="5">
        <v>266.7</v>
      </c>
      <c r="J573" s="5">
        <v>8.6</v>
      </c>
      <c r="K573">
        <f t="shared" si="17"/>
        <v>6.7</v>
      </c>
      <c r="L573">
        <f t="shared" si="18"/>
        <v>1.7194417698776543</v>
      </c>
    </row>
    <row r="574" spans="1:12" x14ac:dyDescent="0.3">
      <c r="A574" s="1">
        <v>70.91</v>
      </c>
      <c r="J574" s="1">
        <v>8.3000000000000007</v>
      </c>
      <c r="K574">
        <f t="shared" si="17"/>
        <v>6.8199999999999985</v>
      </c>
      <c r="L574">
        <f t="shared" si="18"/>
        <v>1.8398043374228688</v>
      </c>
    </row>
    <row r="575" spans="1:12" x14ac:dyDescent="0.3">
      <c r="A575" s="5">
        <v>144.78</v>
      </c>
      <c r="J575" s="5">
        <v>8.1</v>
      </c>
      <c r="K575">
        <f t="shared" si="17"/>
        <v>7.339999999999999</v>
      </c>
      <c r="L575">
        <f t="shared" si="18"/>
        <v>1.6233052701201953</v>
      </c>
    </row>
    <row r="576" spans="1:12" x14ac:dyDescent="0.3">
      <c r="A576" s="1">
        <v>429.55</v>
      </c>
      <c r="J576" s="1">
        <v>8.6</v>
      </c>
      <c r="K576">
        <f t="shared" si="17"/>
        <v>8.24</v>
      </c>
      <c r="L576">
        <f t="shared" si="18"/>
        <v>1.1878720469814923</v>
      </c>
    </row>
    <row r="577" spans="1:12" x14ac:dyDescent="0.3">
      <c r="A577" s="5">
        <v>569.16999999999996</v>
      </c>
      <c r="J577" s="5">
        <v>6.3</v>
      </c>
      <c r="K577">
        <f t="shared" si="17"/>
        <v>7.9799999999999995</v>
      </c>
      <c r="L577">
        <f t="shared" si="18"/>
        <v>1.3660161053223352</v>
      </c>
    </row>
    <row r="578" spans="1:12" x14ac:dyDescent="0.3">
      <c r="A578" s="1">
        <v>241.2</v>
      </c>
      <c r="J578" s="1">
        <v>5.8</v>
      </c>
      <c r="K578">
        <f t="shared" si="17"/>
        <v>7.42</v>
      </c>
      <c r="L578">
        <f t="shared" si="18"/>
        <v>1.2918513846414383</v>
      </c>
    </row>
    <row r="579" spans="1:12" x14ac:dyDescent="0.3">
      <c r="A579" s="5">
        <v>127.08</v>
      </c>
      <c r="J579" s="5">
        <v>6.2</v>
      </c>
      <c r="K579">
        <f t="shared" si="17"/>
        <v>7</v>
      </c>
      <c r="L579">
        <f t="shared" si="18"/>
        <v>1.1656757696718243</v>
      </c>
    </row>
    <row r="580" spans="1:12" x14ac:dyDescent="0.3">
      <c r="A580" s="1">
        <v>257.08</v>
      </c>
      <c r="J580" s="1">
        <v>7.7</v>
      </c>
      <c r="K580">
        <f t="shared" si="17"/>
        <v>6.92</v>
      </c>
      <c r="L580">
        <f t="shared" si="18"/>
        <v>1.1683150260096804</v>
      </c>
    </row>
    <row r="581" spans="1:12" x14ac:dyDescent="0.3">
      <c r="A581" s="5">
        <v>139.02000000000001</v>
      </c>
      <c r="J581" s="5">
        <v>8.1</v>
      </c>
      <c r="K581">
        <f t="shared" si="17"/>
        <v>6.82</v>
      </c>
      <c r="L581">
        <f t="shared" si="18"/>
        <v>1.2910151044817406</v>
      </c>
    </row>
    <row r="582" spans="1:12" x14ac:dyDescent="0.3">
      <c r="A582" s="1">
        <v>81.66</v>
      </c>
      <c r="J582" s="1">
        <v>7.3</v>
      </c>
      <c r="K582">
        <f t="shared" ref="K582:K645" si="19">AVERAGE(J578:J582)</f>
        <v>7.0199999999999987</v>
      </c>
      <c r="L582">
        <f t="shared" si="18"/>
        <v>1.0573173601147385</v>
      </c>
    </row>
    <row r="583" spans="1:12" x14ac:dyDescent="0.3">
      <c r="A583" s="5">
        <v>310.72000000000003</v>
      </c>
      <c r="J583" s="5">
        <v>8.4</v>
      </c>
      <c r="K583">
        <f t="shared" si="19"/>
        <v>7.5400000000000009</v>
      </c>
      <c r="L583">
        <f t="shared" si="18"/>
        <v>0.86079033451822606</v>
      </c>
    </row>
    <row r="584" spans="1:12" x14ac:dyDescent="0.3">
      <c r="A584" s="1">
        <v>185.96</v>
      </c>
      <c r="J584" s="1">
        <v>8</v>
      </c>
      <c r="K584">
        <f t="shared" si="19"/>
        <v>7.9</v>
      </c>
      <c r="L584">
        <f t="shared" si="18"/>
        <v>0.78419385358468574</v>
      </c>
    </row>
    <row r="585" spans="1:12" x14ac:dyDescent="0.3">
      <c r="A585" s="5">
        <v>72.319999999999993</v>
      </c>
      <c r="J585" s="5">
        <v>9.5</v>
      </c>
      <c r="K585">
        <f t="shared" si="19"/>
        <v>8.26</v>
      </c>
      <c r="L585">
        <f t="shared" si="18"/>
        <v>0.89487429284788356</v>
      </c>
    </row>
    <row r="586" spans="1:12" x14ac:dyDescent="0.3">
      <c r="A586" s="1">
        <v>189.18</v>
      </c>
      <c r="J586" s="1">
        <v>7</v>
      </c>
      <c r="K586">
        <f t="shared" si="19"/>
        <v>8.0400000000000009</v>
      </c>
      <c r="L586">
        <f t="shared" ref="L586:L649" si="20">SQRT(SUMXMY2(J582:J586,K582:K586)/5)</f>
        <v>0.83032523748227749</v>
      </c>
    </row>
    <row r="587" spans="1:12" x14ac:dyDescent="0.3">
      <c r="A587" s="5">
        <v>206.84</v>
      </c>
      <c r="J587" s="5">
        <v>9.8000000000000007</v>
      </c>
      <c r="K587">
        <f t="shared" si="19"/>
        <v>8.5400000000000009</v>
      </c>
      <c r="L587">
        <f t="shared" si="20"/>
        <v>0.99563045353183133</v>
      </c>
    </row>
    <row r="588" spans="1:12" x14ac:dyDescent="0.3">
      <c r="A588" s="1">
        <v>157.02000000000001</v>
      </c>
      <c r="J588" s="1">
        <v>9.1999999999999993</v>
      </c>
      <c r="K588">
        <f t="shared" si="19"/>
        <v>8.6999999999999993</v>
      </c>
      <c r="L588">
        <f t="shared" si="20"/>
        <v>0.94517723205756521</v>
      </c>
    </row>
    <row r="589" spans="1:12" x14ac:dyDescent="0.3">
      <c r="A589" s="5">
        <v>215.3</v>
      </c>
      <c r="J589" s="5">
        <v>7.7</v>
      </c>
      <c r="K589">
        <f t="shared" si="19"/>
        <v>8.64</v>
      </c>
      <c r="L589">
        <f t="shared" si="20"/>
        <v>1.0334795595462933</v>
      </c>
    </row>
    <row r="590" spans="1:12" x14ac:dyDescent="0.3">
      <c r="A590" s="1">
        <v>596.1</v>
      </c>
      <c r="J590" s="1">
        <v>5.3</v>
      </c>
      <c r="K590">
        <f t="shared" si="19"/>
        <v>7.8</v>
      </c>
      <c r="L590">
        <f t="shared" si="20"/>
        <v>1.4179421708941449</v>
      </c>
    </row>
    <row r="591" spans="1:12" x14ac:dyDescent="0.3">
      <c r="A591" s="5">
        <v>73.099999999999994</v>
      </c>
      <c r="J591" s="5">
        <v>4.4000000000000004</v>
      </c>
      <c r="K591">
        <f t="shared" si="19"/>
        <v>7.2799999999999994</v>
      </c>
      <c r="L591">
        <f t="shared" si="20"/>
        <v>1.8582572480687378</v>
      </c>
    </row>
    <row r="592" spans="1:12" x14ac:dyDescent="0.3">
      <c r="A592" s="1">
        <v>279.18</v>
      </c>
      <c r="J592" s="1">
        <v>4.3</v>
      </c>
      <c r="K592">
        <f t="shared" si="19"/>
        <v>6.1800000000000006</v>
      </c>
      <c r="L592">
        <f t="shared" si="20"/>
        <v>1.9602244769413526</v>
      </c>
    </row>
    <row r="593" spans="1:12" x14ac:dyDescent="0.3">
      <c r="A593" s="5">
        <v>169.68</v>
      </c>
      <c r="J593" s="5">
        <v>9.4</v>
      </c>
      <c r="K593">
        <f t="shared" si="19"/>
        <v>6.2200000000000006</v>
      </c>
      <c r="L593">
        <f t="shared" si="20"/>
        <v>2.4114228165131055</v>
      </c>
    </row>
    <row r="594" spans="1:12" x14ac:dyDescent="0.3">
      <c r="A594" s="1">
        <v>45.58</v>
      </c>
      <c r="J594" s="1">
        <v>9.8000000000000007</v>
      </c>
      <c r="K594">
        <f t="shared" si="19"/>
        <v>6.6400000000000006</v>
      </c>
      <c r="L594">
        <f t="shared" si="20"/>
        <v>2.7632155181961466</v>
      </c>
    </row>
    <row r="595" spans="1:12" x14ac:dyDescent="0.3">
      <c r="A595" s="5">
        <v>225.6</v>
      </c>
      <c r="J595" s="5">
        <v>4.8</v>
      </c>
      <c r="K595">
        <f t="shared" si="19"/>
        <v>6.5400000000000009</v>
      </c>
      <c r="L595">
        <f t="shared" si="20"/>
        <v>2.6440272313272417</v>
      </c>
    </row>
    <row r="596" spans="1:12" x14ac:dyDescent="0.3">
      <c r="A596" s="1">
        <v>290.39999999999998</v>
      </c>
      <c r="J596" s="1">
        <v>5.3</v>
      </c>
      <c r="K596">
        <f t="shared" si="19"/>
        <v>6.7200000000000006</v>
      </c>
      <c r="L596">
        <f t="shared" si="20"/>
        <v>2.3948444625904206</v>
      </c>
    </row>
    <row r="597" spans="1:12" x14ac:dyDescent="0.3">
      <c r="A597" s="5">
        <v>44.46</v>
      </c>
      <c r="J597" s="5">
        <v>8.6999999999999993</v>
      </c>
      <c r="K597">
        <f t="shared" si="19"/>
        <v>7.6</v>
      </c>
      <c r="L597">
        <f t="shared" si="20"/>
        <v>2.2957351763650791</v>
      </c>
    </row>
    <row r="598" spans="1:12" x14ac:dyDescent="0.3">
      <c r="A598" s="1">
        <v>156.6</v>
      </c>
      <c r="J598" s="1">
        <v>9.5</v>
      </c>
      <c r="K598">
        <f t="shared" si="19"/>
        <v>7.62</v>
      </c>
      <c r="L598">
        <f t="shared" si="20"/>
        <v>1.9886678958539059</v>
      </c>
    </row>
    <row r="599" spans="1:12" x14ac:dyDescent="0.3">
      <c r="A599" s="5">
        <v>419.94</v>
      </c>
      <c r="J599" s="5">
        <v>5.3</v>
      </c>
      <c r="K599">
        <f t="shared" si="19"/>
        <v>6.7199999999999989</v>
      </c>
      <c r="L599">
        <f t="shared" si="20"/>
        <v>1.5365415711916162</v>
      </c>
    </row>
    <row r="600" spans="1:12" x14ac:dyDescent="0.3">
      <c r="A600" s="1">
        <v>184.25</v>
      </c>
      <c r="J600" s="1">
        <v>9.1999999999999993</v>
      </c>
      <c r="K600">
        <f t="shared" si="19"/>
        <v>7.6</v>
      </c>
      <c r="L600">
        <f t="shared" si="20"/>
        <v>1.50580211183276</v>
      </c>
    </row>
    <row r="601" spans="1:12" x14ac:dyDescent="0.3">
      <c r="A601" s="5">
        <v>140.63999999999999</v>
      </c>
      <c r="J601" s="5">
        <v>9.6</v>
      </c>
      <c r="K601">
        <f t="shared" si="19"/>
        <v>8.4600000000000009</v>
      </c>
      <c r="L601">
        <f t="shared" si="20"/>
        <v>1.4574223821528194</v>
      </c>
    </row>
    <row r="602" spans="1:12" x14ac:dyDescent="0.3">
      <c r="A602" s="1">
        <v>83.08</v>
      </c>
      <c r="J602" s="1">
        <v>6.4</v>
      </c>
      <c r="K602">
        <f t="shared" si="19"/>
        <v>8</v>
      </c>
      <c r="L602">
        <f t="shared" si="20"/>
        <v>1.5472814869958207</v>
      </c>
    </row>
    <row r="603" spans="1:12" x14ac:dyDescent="0.3">
      <c r="A603" s="5">
        <v>64.989999999999995</v>
      </c>
      <c r="J603" s="5">
        <v>4.5</v>
      </c>
      <c r="K603">
        <f t="shared" si="19"/>
        <v>7</v>
      </c>
      <c r="L603">
        <f t="shared" si="20"/>
        <v>1.7138261288707202</v>
      </c>
    </row>
    <row r="604" spans="1:12" x14ac:dyDescent="0.3">
      <c r="A604" s="1">
        <v>775.6</v>
      </c>
      <c r="J604" s="1">
        <v>6.9</v>
      </c>
      <c r="K604">
        <f t="shared" si="19"/>
        <v>7.3199999999999985</v>
      </c>
      <c r="L604">
        <f t="shared" si="20"/>
        <v>1.6028724216231307</v>
      </c>
    </row>
    <row r="605" spans="1:12" x14ac:dyDescent="0.3">
      <c r="A605" s="5">
        <v>327.06</v>
      </c>
      <c r="J605" s="5">
        <v>7.8</v>
      </c>
      <c r="K605">
        <f t="shared" si="19"/>
        <v>7.0399999999999991</v>
      </c>
      <c r="L605">
        <f t="shared" si="20"/>
        <v>1.4740149252975694</v>
      </c>
    </row>
    <row r="606" spans="1:12" x14ac:dyDescent="0.3">
      <c r="A606" s="1">
        <v>363.23</v>
      </c>
      <c r="J606" s="1">
        <v>4.5</v>
      </c>
      <c r="K606">
        <f t="shared" si="19"/>
        <v>6.0200000000000005</v>
      </c>
      <c r="L606">
        <f t="shared" si="20"/>
        <v>1.5410645671093732</v>
      </c>
    </row>
    <row r="607" spans="1:12" x14ac:dyDescent="0.3">
      <c r="A607" s="5">
        <v>127</v>
      </c>
      <c r="J607" s="5">
        <v>8.6</v>
      </c>
      <c r="K607">
        <f t="shared" si="19"/>
        <v>6.4599999999999991</v>
      </c>
      <c r="L607">
        <f t="shared" si="20"/>
        <v>1.6669733051251903</v>
      </c>
    </row>
    <row r="608" spans="1:12" x14ac:dyDescent="0.3">
      <c r="A608" s="1">
        <v>375.55</v>
      </c>
      <c r="J608" s="1">
        <v>5.2</v>
      </c>
      <c r="K608">
        <f t="shared" si="19"/>
        <v>6.6</v>
      </c>
      <c r="L608">
        <f t="shared" si="20"/>
        <v>1.3859292911256333</v>
      </c>
    </row>
    <row r="609" spans="1:12" x14ac:dyDescent="0.3">
      <c r="A609" s="5">
        <v>199.16</v>
      </c>
      <c r="J609" s="5">
        <v>6.4</v>
      </c>
      <c r="K609">
        <f t="shared" si="19"/>
        <v>6.5</v>
      </c>
      <c r="L609">
        <f t="shared" si="20"/>
        <v>1.3738704451293799</v>
      </c>
    </row>
    <row r="610" spans="1:12" x14ac:dyDescent="0.3">
      <c r="A610" s="1">
        <v>30.61</v>
      </c>
      <c r="J610" s="1">
        <v>5.2</v>
      </c>
      <c r="K610">
        <f t="shared" si="19"/>
        <v>5.98</v>
      </c>
      <c r="L610">
        <f t="shared" si="20"/>
        <v>1.376110460682572</v>
      </c>
    </row>
    <row r="611" spans="1:12" x14ac:dyDescent="0.3">
      <c r="A611" s="5">
        <v>115.78</v>
      </c>
      <c r="J611" s="5">
        <v>8.9</v>
      </c>
      <c r="K611">
        <f t="shared" si="19"/>
        <v>6.8600000000000012</v>
      </c>
      <c r="L611">
        <f t="shared" si="20"/>
        <v>1.5046328455806086</v>
      </c>
    </row>
    <row r="612" spans="1:12" x14ac:dyDescent="0.3">
      <c r="A612" s="1">
        <v>28.96</v>
      </c>
      <c r="J612" s="1">
        <v>6.2</v>
      </c>
      <c r="K612">
        <f t="shared" si="19"/>
        <v>6.3800000000000008</v>
      </c>
      <c r="L612">
        <f t="shared" si="20"/>
        <v>1.1638212921234938</v>
      </c>
    </row>
    <row r="613" spans="1:12" x14ac:dyDescent="0.3">
      <c r="A613" s="5">
        <v>890.73</v>
      </c>
      <c r="J613" s="5">
        <v>6.7</v>
      </c>
      <c r="K613">
        <f t="shared" si="19"/>
        <v>6.68</v>
      </c>
      <c r="L613">
        <f t="shared" si="20"/>
        <v>0.9811014218723767</v>
      </c>
    </row>
    <row r="614" spans="1:12" x14ac:dyDescent="0.3">
      <c r="A614" s="1">
        <v>279.66000000000003</v>
      </c>
      <c r="J614" s="1">
        <v>7.2</v>
      </c>
      <c r="K614">
        <f t="shared" si="19"/>
        <v>6.8400000000000007</v>
      </c>
      <c r="L614">
        <f t="shared" si="20"/>
        <v>0.99321699542446384</v>
      </c>
    </row>
    <row r="615" spans="1:12" x14ac:dyDescent="0.3">
      <c r="A615" s="5">
        <v>80.930000000000007</v>
      </c>
      <c r="J615" s="5">
        <v>9</v>
      </c>
      <c r="K615">
        <f t="shared" si="19"/>
        <v>7.6</v>
      </c>
      <c r="L615">
        <f t="shared" si="20"/>
        <v>1.1210709165793213</v>
      </c>
    </row>
    <row r="616" spans="1:12" x14ac:dyDescent="0.3">
      <c r="A616" s="1">
        <v>674.5</v>
      </c>
      <c r="J616" s="1">
        <v>4.2</v>
      </c>
      <c r="K616">
        <f t="shared" si="19"/>
        <v>6.660000000000001</v>
      </c>
      <c r="L616">
        <f t="shared" si="20"/>
        <v>1.2785929766739692</v>
      </c>
    </row>
    <row r="617" spans="1:12" x14ac:dyDescent="0.3">
      <c r="A617" s="5">
        <v>348.48</v>
      </c>
      <c r="J617" s="5">
        <v>4.2</v>
      </c>
      <c r="K617">
        <f t="shared" si="19"/>
        <v>6.26</v>
      </c>
      <c r="L617">
        <f t="shared" si="20"/>
        <v>1.5738614932706119</v>
      </c>
    </row>
    <row r="618" spans="1:12" x14ac:dyDescent="0.3">
      <c r="A618" s="1">
        <v>435.6</v>
      </c>
      <c r="J618" s="1">
        <v>6.9</v>
      </c>
      <c r="K618">
        <f t="shared" si="19"/>
        <v>6.3</v>
      </c>
      <c r="L618">
        <f t="shared" si="20"/>
        <v>1.5965462724268285</v>
      </c>
    </row>
    <row r="619" spans="1:12" x14ac:dyDescent="0.3">
      <c r="A619" s="5">
        <v>439.55</v>
      </c>
      <c r="J619" s="5">
        <v>4.4000000000000004</v>
      </c>
      <c r="K619">
        <f t="shared" si="19"/>
        <v>5.7399999999999993</v>
      </c>
      <c r="L619">
        <f t="shared" si="20"/>
        <v>1.6976925516712382</v>
      </c>
    </row>
    <row r="620" spans="1:12" x14ac:dyDescent="0.3">
      <c r="A620" s="1">
        <v>591.17999999999995</v>
      </c>
      <c r="J620" s="1">
        <v>4</v>
      </c>
      <c r="K620">
        <f t="shared" si="19"/>
        <v>4.74</v>
      </c>
      <c r="L620">
        <f t="shared" si="20"/>
        <v>1.6123523188186881</v>
      </c>
    </row>
    <row r="621" spans="1:12" x14ac:dyDescent="0.3">
      <c r="A621" s="5">
        <v>260.76</v>
      </c>
      <c r="J621" s="5">
        <v>8.5</v>
      </c>
      <c r="K621">
        <f t="shared" si="19"/>
        <v>5.6</v>
      </c>
      <c r="L621">
        <f t="shared" si="20"/>
        <v>1.7525296003206334</v>
      </c>
    </row>
    <row r="622" spans="1:12" x14ac:dyDescent="0.3">
      <c r="A622" s="1">
        <v>215.04</v>
      </c>
      <c r="J622" s="1">
        <v>9.1999999999999993</v>
      </c>
      <c r="K622">
        <f t="shared" si="19"/>
        <v>6.6</v>
      </c>
      <c r="L622">
        <f t="shared" si="20"/>
        <v>1.8906718382627905</v>
      </c>
    </row>
    <row r="623" spans="1:12" x14ac:dyDescent="0.3">
      <c r="A623" s="5">
        <v>91.61</v>
      </c>
      <c r="J623" s="5">
        <v>9.8000000000000007</v>
      </c>
      <c r="K623">
        <f t="shared" si="19"/>
        <v>7.18</v>
      </c>
      <c r="L623">
        <f t="shared" si="20"/>
        <v>2.2080579702534986</v>
      </c>
    </row>
    <row r="624" spans="1:12" x14ac:dyDescent="0.3">
      <c r="A624" s="1">
        <v>662.13</v>
      </c>
      <c r="J624" s="1">
        <v>4.9000000000000004</v>
      </c>
      <c r="K624">
        <f t="shared" si="19"/>
        <v>7.2799999999999994</v>
      </c>
      <c r="L624">
        <f t="shared" si="20"/>
        <v>2.376821406837291</v>
      </c>
    </row>
    <row r="625" spans="1:12" x14ac:dyDescent="0.3">
      <c r="A625" s="5">
        <v>832.5</v>
      </c>
      <c r="J625" s="5">
        <v>4.4000000000000004</v>
      </c>
      <c r="K625">
        <f t="shared" si="19"/>
        <v>7.3599999999999994</v>
      </c>
      <c r="L625">
        <f t="shared" si="20"/>
        <v>2.7003851577136175</v>
      </c>
    </row>
    <row r="626" spans="1:12" x14ac:dyDescent="0.3">
      <c r="A626" s="1">
        <v>91.35</v>
      </c>
      <c r="J626" s="1">
        <v>6.8</v>
      </c>
      <c r="K626">
        <f t="shared" si="19"/>
        <v>7.0199999999999987</v>
      </c>
      <c r="L626">
        <f t="shared" si="20"/>
        <v>2.3706032987406389</v>
      </c>
    </row>
    <row r="627" spans="1:12" x14ac:dyDescent="0.3">
      <c r="A627" s="5">
        <v>157.76</v>
      </c>
      <c r="J627" s="5">
        <v>9.1</v>
      </c>
      <c r="K627">
        <f t="shared" si="19"/>
        <v>7</v>
      </c>
      <c r="L627">
        <f t="shared" si="20"/>
        <v>2.2693082646480622</v>
      </c>
    </row>
    <row r="628" spans="1:12" x14ac:dyDescent="0.3">
      <c r="A628" s="1">
        <v>121.74</v>
      </c>
      <c r="J628" s="1">
        <v>8.6999999999999993</v>
      </c>
      <c r="K628">
        <f t="shared" si="19"/>
        <v>6.7800000000000011</v>
      </c>
      <c r="L628">
        <f t="shared" si="20"/>
        <v>2.1246552661549578</v>
      </c>
    </row>
    <row r="629" spans="1:12" x14ac:dyDescent="0.3">
      <c r="A629" s="5">
        <v>825.8</v>
      </c>
      <c r="J629" s="5">
        <v>5</v>
      </c>
      <c r="K629">
        <f t="shared" si="19"/>
        <v>6.8</v>
      </c>
      <c r="L629">
        <f t="shared" si="20"/>
        <v>2.0073066532047354</v>
      </c>
    </row>
    <row r="630" spans="1:12" x14ac:dyDescent="0.3">
      <c r="A630" s="1">
        <v>159.9</v>
      </c>
      <c r="J630" s="1">
        <v>7.5</v>
      </c>
      <c r="K630">
        <f t="shared" si="19"/>
        <v>7.419999999999999</v>
      </c>
      <c r="L630">
        <f t="shared" si="20"/>
        <v>1.5093839803045472</v>
      </c>
    </row>
    <row r="631" spans="1:12" x14ac:dyDescent="0.3">
      <c r="A631" s="5">
        <v>12.09</v>
      </c>
      <c r="J631" s="5">
        <v>8.1999999999999993</v>
      </c>
      <c r="K631">
        <f t="shared" si="19"/>
        <v>7.7</v>
      </c>
      <c r="L631">
        <f t="shared" si="20"/>
        <v>1.5226818446412231</v>
      </c>
    </row>
    <row r="632" spans="1:12" x14ac:dyDescent="0.3">
      <c r="A632" s="1">
        <v>641.9</v>
      </c>
      <c r="J632" s="1">
        <v>6.7</v>
      </c>
      <c r="K632">
        <f t="shared" si="19"/>
        <v>7.2200000000000006</v>
      </c>
      <c r="L632">
        <f t="shared" si="20"/>
        <v>1.2209176876431918</v>
      </c>
    </row>
    <row r="633" spans="1:12" x14ac:dyDescent="0.3">
      <c r="A633" s="5">
        <v>234.93</v>
      </c>
      <c r="J633" s="5">
        <v>5.4</v>
      </c>
      <c r="K633">
        <f t="shared" si="19"/>
        <v>6.56</v>
      </c>
      <c r="L633">
        <f t="shared" si="20"/>
        <v>1.0111775313959459</v>
      </c>
    </row>
    <row r="634" spans="1:12" x14ac:dyDescent="0.3">
      <c r="A634" s="1">
        <v>167.54</v>
      </c>
      <c r="J634" s="1">
        <v>7</v>
      </c>
      <c r="K634">
        <f t="shared" si="19"/>
        <v>6.9599999999999991</v>
      </c>
      <c r="L634">
        <f t="shared" si="20"/>
        <v>0.61220911460055838</v>
      </c>
    </row>
    <row r="635" spans="1:12" x14ac:dyDescent="0.3">
      <c r="A635" s="5">
        <v>299.10000000000002</v>
      </c>
      <c r="J635" s="5">
        <v>4.7</v>
      </c>
      <c r="K635">
        <f t="shared" si="19"/>
        <v>6.3999999999999995</v>
      </c>
      <c r="L635">
        <f t="shared" si="20"/>
        <v>0.9754588663803303</v>
      </c>
    </row>
    <row r="636" spans="1:12" x14ac:dyDescent="0.3">
      <c r="A636" s="1">
        <v>239.73</v>
      </c>
      <c r="J636" s="1">
        <v>5</v>
      </c>
      <c r="K636">
        <f t="shared" si="19"/>
        <v>5.76</v>
      </c>
      <c r="L636">
        <f t="shared" si="20"/>
        <v>1.0084840107805375</v>
      </c>
    </row>
    <row r="637" spans="1:12" x14ac:dyDescent="0.3">
      <c r="A637" s="5">
        <v>664.7</v>
      </c>
      <c r="J637" s="5">
        <v>5</v>
      </c>
      <c r="K637">
        <f t="shared" si="19"/>
        <v>5.42</v>
      </c>
      <c r="L637">
        <f t="shared" si="20"/>
        <v>0.99911961245888825</v>
      </c>
    </row>
    <row r="638" spans="1:12" x14ac:dyDescent="0.3">
      <c r="A638" s="1">
        <v>202.65</v>
      </c>
      <c r="J638" s="1">
        <v>6</v>
      </c>
      <c r="K638">
        <f t="shared" si="19"/>
        <v>5.54</v>
      </c>
      <c r="L638">
        <f t="shared" si="20"/>
        <v>0.87831657163006971</v>
      </c>
    </row>
    <row r="639" spans="1:12" x14ac:dyDescent="0.3">
      <c r="A639" s="5">
        <v>46.2</v>
      </c>
      <c r="J639" s="5">
        <v>6.3</v>
      </c>
      <c r="K639">
        <f t="shared" si="19"/>
        <v>5.4</v>
      </c>
      <c r="L639">
        <f t="shared" si="20"/>
        <v>0.96598136627990872</v>
      </c>
    </row>
    <row r="640" spans="1:12" x14ac:dyDescent="0.3">
      <c r="A640" s="1">
        <v>88.15</v>
      </c>
      <c r="J640" s="1">
        <v>8.5</v>
      </c>
      <c r="K640">
        <f t="shared" si="19"/>
        <v>6.16</v>
      </c>
      <c r="L640">
        <f t="shared" si="20"/>
        <v>1.2042591083317575</v>
      </c>
    </row>
    <row r="641" spans="1:12" x14ac:dyDescent="0.3">
      <c r="A641" s="5">
        <v>157.26</v>
      </c>
      <c r="J641" s="5">
        <v>7.5</v>
      </c>
      <c r="K641">
        <f t="shared" si="19"/>
        <v>6.6599999999999993</v>
      </c>
      <c r="L641">
        <f t="shared" si="20"/>
        <v>1.214841553454606</v>
      </c>
    </row>
    <row r="642" spans="1:12" x14ac:dyDescent="0.3">
      <c r="A642" s="1">
        <v>296.37</v>
      </c>
      <c r="J642" s="1">
        <v>6.4</v>
      </c>
      <c r="K642">
        <f t="shared" si="19"/>
        <v>6.94</v>
      </c>
      <c r="L642">
        <f t="shared" si="20"/>
        <v>1.2242875479232809</v>
      </c>
    </row>
    <row r="643" spans="1:12" x14ac:dyDescent="0.3">
      <c r="A643" s="5">
        <v>708.4</v>
      </c>
      <c r="J643" s="5">
        <v>4.7</v>
      </c>
      <c r="K643">
        <f t="shared" si="19"/>
        <v>6.6800000000000015</v>
      </c>
      <c r="L643">
        <f t="shared" si="20"/>
        <v>1.4968767484332171</v>
      </c>
    </row>
    <row r="644" spans="1:12" x14ac:dyDescent="0.3">
      <c r="A644" s="1">
        <v>111.34</v>
      </c>
      <c r="J644" s="1">
        <v>6</v>
      </c>
      <c r="K644">
        <f t="shared" si="19"/>
        <v>6.6199999999999992</v>
      </c>
      <c r="L644">
        <f t="shared" si="20"/>
        <v>1.4681689276101715</v>
      </c>
    </row>
    <row r="645" spans="1:12" x14ac:dyDescent="0.3">
      <c r="A645" s="5">
        <v>580.16</v>
      </c>
      <c r="J645" s="5">
        <v>4</v>
      </c>
      <c r="K645">
        <f t="shared" si="19"/>
        <v>5.7200000000000006</v>
      </c>
      <c r="L645">
        <f t="shared" si="20"/>
        <v>1.2853326417702156</v>
      </c>
    </row>
    <row r="646" spans="1:12" x14ac:dyDescent="0.3">
      <c r="A646" s="1">
        <v>60.25</v>
      </c>
      <c r="J646" s="1">
        <v>5.5</v>
      </c>
      <c r="K646">
        <f t="shared" ref="K646:K709" si="21">AVERAGE(J642:J646)</f>
        <v>5.32</v>
      </c>
      <c r="L646">
        <f t="shared" si="20"/>
        <v>1.2318441459860097</v>
      </c>
    </row>
    <row r="647" spans="1:12" x14ac:dyDescent="0.3">
      <c r="A647" s="5">
        <v>174.24</v>
      </c>
      <c r="J647" s="5">
        <v>8.6999999999999993</v>
      </c>
      <c r="K647">
        <f t="shared" si="21"/>
        <v>5.7799999999999994</v>
      </c>
      <c r="L647">
        <f t="shared" si="20"/>
        <v>1.7788760496448317</v>
      </c>
    </row>
    <row r="648" spans="1:12" x14ac:dyDescent="0.3">
      <c r="A648" s="1">
        <v>421.26</v>
      </c>
      <c r="J648" s="1">
        <v>7.4</v>
      </c>
      <c r="K648">
        <f t="shared" si="21"/>
        <v>6.32</v>
      </c>
      <c r="L648">
        <f t="shared" si="20"/>
        <v>1.6166632302368975</v>
      </c>
    </row>
    <row r="649" spans="1:12" x14ac:dyDescent="0.3">
      <c r="A649" s="5">
        <v>33.630000000000003</v>
      </c>
      <c r="J649" s="5">
        <v>5.6</v>
      </c>
      <c r="K649">
        <f t="shared" si="21"/>
        <v>6.24</v>
      </c>
      <c r="L649">
        <f t="shared" si="20"/>
        <v>1.6182212456892291</v>
      </c>
    </row>
    <row r="650" spans="1:12" x14ac:dyDescent="0.3">
      <c r="A650" s="1">
        <v>30.98</v>
      </c>
      <c r="J650" s="1">
        <v>6.3</v>
      </c>
      <c r="K650">
        <f t="shared" si="21"/>
        <v>6.7</v>
      </c>
      <c r="L650">
        <f t="shared" ref="L650:L713" si="22">SQRT(SUMXMY2(J646:J650,K646:K650)/5)</f>
        <v>1.4349076625344224</v>
      </c>
    </row>
    <row r="651" spans="1:12" x14ac:dyDescent="0.3">
      <c r="A651" s="5">
        <v>247.4</v>
      </c>
      <c r="J651" s="5">
        <v>7.1</v>
      </c>
      <c r="K651">
        <f t="shared" si="21"/>
        <v>7.0200000000000005</v>
      </c>
      <c r="L651">
        <f t="shared" si="22"/>
        <v>1.4330945537542175</v>
      </c>
    </row>
    <row r="652" spans="1:12" x14ac:dyDescent="0.3">
      <c r="A652" s="1">
        <v>378.3</v>
      </c>
      <c r="J652" s="1">
        <v>7.8</v>
      </c>
      <c r="K652">
        <f t="shared" si="21"/>
        <v>6.839999999999999</v>
      </c>
      <c r="L652">
        <f t="shared" si="22"/>
        <v>0.72993150363578674</v>
      </c>
    </row>
    <row r="653" spans="1:12" x14ac:dyDescent="0.3">
      <c r="A653" s="5">
        <v>334.86</v>
      </c>
      <c r="J653" s="5">
        <v>9.9</v>
      </c>
      <c r="K653">
        <f t="shared" si="21"/>
        <v>7.3400000000000007</v>
      </c>
      <c r="L653">
        <f t="shared" si="22"/>
        <v>1.2689523237694944</v>
      </c>
    </row>
    <row r="654" spans="1:12" x14ac:dyDescent="0.3">
      <c r="A654" s="1">
        <v>727.8</v>
      </c>
      <c r="J654" s="1">
        <v>7.3</v>
      </c>
      <c r="K654">
        <f t="shared" si="21"/>
        <v>7.68</v>
      </c>
      <c r="L654">
        <f t="shared" si="22"/>
        <v>1.2478781991845198</v>
      </c>
    </row>
    <row r="655" spans="1:12" x14ac:dyDescent="0.3">
      <c r="A655" s="5">
        <v>335.88</v>
      </c>
      <c r="J655" s="5">
        <v>5.0999999999999996</v>
      </c>
      <c r="K655">
        <f t="shared" si="21"/>
        <v>7.4399999999999995</v>
      </c>
      <c r="L655">
        <f t="shared" si="22"/>
        <v>1.6187402509358935</v>
      </c>
    </row>
    <row r="656" spans="1:12" x14ac:dyDescent="0.3">
      <c r="A656" s="1">
        <v>240.72</v>
      </c>
      <c r="J656" s="1">
        <v>9.4</v>
      </c>
      <c r="K656">
        <f t="shared" si="21"/>
        <v>7.9</v>
      </c>
      <c r="L656">
        <f t="shared" si="22"/>
        <v>1.7518675749039936</v>
      </c>
    </row>
    <row r="657" spans="1:12" x14ac:dyDescent="0.3">
      <c r="A657" s="5">
        <v>47.07</v>
      </c>
      <c r="J657" s="5">
        <v>5.8</v>
      </c>
      <c r="K657">
        <f t="shared" si="21"/>
        <v>7.4999999999999982</v>
      </c>
      <c r="L657">
        <f t="shared" si="22"/>
        <v>1.8608385206674969</v>
      </c>
    </row>
    <row r="658" spans="1:12" x14ac:dyDescent="0.3">
      <c r="A658" s="1">
        <v>99.69</v>
      </c>
      <c r="J658" s="1">
        <v>8</v>
      </c>
      <c r="K658">
        <f t="shared" si="21"/>
        <v>7.1199999999999992</v>
      </c>
      <c r="L658">
        <f t="shared" si="22"/>
        <v>1.5188416639004867</v>
      </c>
    </row>
    <row r="659" spans="1:12" x14ac:dyDescent="0.3">
      <c r="A659" s="5">
        <v>264.45</v>
      </c>
      <c r="J659" s="5">
        <v>7.9</v>
      </c>
      <c r="K659">
        <f t="shared" si="21"/>
        <v>7.24</v>
      </c>
      <c r="L659">
        <f t="shared" si="22"/>
        <v>1.5378946647933984</v>
      </c>
    </row>
    <row r="660" spans="1:12" x14ac:dyDescent="0.3">
      <c r="A660" s="1">
        <v>139.65</v>
      </c>
      <c r="J660" s="1">
        <v>5.9</v>
      </c>
      <c r="K660">
        <f t="shared" si="21"/>
        <v>7.4</v>
      </c>
      <c r="L660">
        <f t="shared" si="22"/>
        <v>1.3114877048603999</v>
      </c>
    </row>
    <row r="661" spans="1:12" x14ac:dyDescent="0.3">
      <c r="A661" s="5">
        <v>55.45</v>
      </c>
      <c r="J661" s="5">
        <v>4.9000000000000004</v>
      </c>
      <c r="K661">
        <f t="shared" si="21"/>
        <v>6.5</v>
      </c>
      <c r="L661">
        <f t="shared" si="22"/>
        <v>1.334915727677219</v>
      </c>
    </row>
    <row r="662" spans="1:12" x14ac:dyDescent="0.3">
      <c r="A662" s="1">
        <v>128.91</v>
      </c>
      <c r="J662" s="1">
        <v>9.3000000000000007</v>
      </c>
      <c r="K662">
        <f t="shared" si="21"/>
        <v>7.2</v>
      </c>
      <c r="L662">
        <f t="shared" si="22"/>
        <v>1.4442991379904653</v>
      </c>
    </row>
    <row r="663" spans="1:12" x14ac:dyDescent="0.3">
      <c r="A663" s="5">
        <v>119.98</v>
      </c>
      <c r="J663" s="5">
        <v>7.9</v>
      </c>
      <c r="K663">
        <f t="shared" si="21"/>
        <v>7.1800000000000015</v>
      </c>
      <c r="L663">
        <f t="shared" si="22"/>
        <v>1.4264641600825447</v>
      </c>
    </row>
    <row r="664" spans="1:12" x14ac:dyDescent="0.3">
      <c r="A664" s="1">
        <v>352.5</v>
      </c>
      <c r="J664" s="1">
        <v>5.9</v>
      </c>
      <c r="K664">
        <f t="shared" si="21"/>
        <v>6.7799999999999994</v>
      </c>
      <c r="L664">
        <f t="shared" si="22"/>
        <v>1.4500206895075669</v>
      </c>
    </row>
    <row r="665" spans="1:12" x14ac:dyDescent="0.3">
      <c r="A665" s="5">
        <v>871</v>
      </c>
      <c r="J665" s="5">
        <v>9.9</v>
      </c>
      <c r="K665">
        <f t="shared" si="21"/>
        <v>7.58</v>
      </c>
      <c r="L665">
        <f t="shared" si="22"/>
        <v>1.6519806294263863</v>
      </c>
    </row>
    <row r="666" spans="1:12" x14ac:dyDescent="0.3">
      <c r="A666" s="1">
        <v>197.6</v>
      </c>
      <c r="J666" s="1">
        <v>7.7</v>
      </c>
      <c r="K666">
        <f t="shared" si="21"/>
        <v>8.14</v>
      </c>
      <c r="L666">
        <f t="shared" si="22"/>
        <v>1.501918772770352</v>
      </c>
    </row>
    <row r="667" spans="1:12" x14ac:dyDescent="0.3">
      <c r="A667" s="5">
        <v>194.52</v>
      </c>
      <c r="J667" s="5">
        <v>7.6</v>
      </c>
      <c r="K667">
        <f t="shared" si="21"/>
        <v>7.8</v>
      </c>
      <c r="L667">
        <f t="shared" si="22"/>
        <v>1.1754828795010157</v>
      </c>
    </row>
    <row r="668" spans="1:12" x14ac:dyDescent="0.3">
      <c r="A668" s="1">
        <v>173.22</v>
      </c>
      <c r="J668" s="1">
        <v>7.7</v>
      </c>
      <c r="K668">
        <f t="shared" si="21"/>
        <v>7.7600000000000007</v>
      </c>
      <c r="L668">
        <f t="shared" si="22"/>
        <v>1.1308403954581743</v>
      </c>
    </row>
    <row r="669" spans="1:12" x14ac:dyDescent="0.3">
      <c r="A669" s="5">
        <v>71.88</v>
      </c>
      <c r="J669" s="5">
        <v>6.4</v>
      </c>
      <c r="K669">
        <f t="shared" si="21"/>
        <v>7.8600000000000012</v>
      </c>
      <c r="L669">
        <f t="shared" si="22"/>
        <v>1.2450863423875473</v>
      </c>
    </row>
    <row r="670" spans="1:12" x14ac:dyDescent="0.3">
      <c r="A670" s="1">
        <v>286.26</v>
      </c>
      <c r="J670" s="1">
        <v>4.4000000000000004</v>
      </c>
      <c r="K670">
        <f t="shared" si="21"/>
        <v>6.76</v>
      </c>
      <c r="L670">
        <f t="shared" si="22"/>
        <v>1.2600317456318313</v>
      </c>
    </row>
    <row r="671" spans="1:12" x14ac:dyDescent="0.3">
      <c r="A671" s="5">
        <v>81.239999999999995</v>
      </c>
      <c r="J671" s="5">
        <v>4.0999999999999996</v>
      </c>
      <c r="K671">
        <f t="shared" si="21"/>
        <v>6.0400000000000009</v>
      </c>
      <c r="L671">
        <f t="shared" si="22"/>
        <v>1.5171288673016545</v>
      </c>
    </row>
    <row r="672" spans="1:12" x14ac:dyDescent="0.3">
      <c r="A672" s="1">
        <v>560.4</v>
      </c>
      <c r="J672" s="1">
        <v>4.4000000000000004</v>
      </c>
      <c r="K672">
        <f t="shared" si="21"/>
        <v>5.4</v>
      </c>
      <c r="L672">
        <f t="shared" si="22"/>
        <v>1.5791390059142993</v>
      </c>
    </row>
    <row r="673" spans="1:12" x14ac:dyDescent="0.3">
      <c r="A673" s="5">
        <v>186.8</v>
      </c>
      <c r="J673" s="5">
        <v>5.5</v>
      </c>
      <c r="K673">
        <f t="shared" si="21"/>
        <v>4.96</v>
      </c>
      <c r="L673">
        <f t="shared" si="22"/>
        <v>1.5972726755316391</v>
      </c>
    </row>
    <row r="674" spans="1:12" x14ac:dyDescent="0.3">
      <c r="A674" s="1">
        <v>220.23</v>
      </c>
      <c r="J674" s="1">
        <v>4</v>
      </c>
      <c r="K674">
        <f t="shared" si="21"/>
        <v>4.4799999999999995</v>
      </c>
      <c r="L674">
        <f t="shared" si="22"/>
        <v>1.4734449429822618</v>
      </c>
    </row>
    <row r="675" spans="1:12" x14ac:dyDescent="0.3">
      <c r="A675" s="5">
        <v>269.12</v>
      </c>
      <c r="J675" s="5">
        <v>9.3000000000000007</v>
      </c>
      <c r="K675">
        <f t="shared" si="21"/>
        <v>5.46</v>
      </c>
      <c r="L675">
        <f t="shared" si="22"/>
        <v>2.0015593920740904</v>
      </c>
    </row>
    <row r="676" spans="1:12" x14ac:dyDescent="0.3">
      <c r="A676" s="1">
        <v>454.8</v>
      </c>
      <c r="J676" s="1">
        <v>4.8</v>
      </c>
      <c r="K676">
        <f t="shared" si="21"/>
        <v>5.6000000000000005</v>
      </c>
      <c r="L676">
        <f t="shared" si="22"/>
        <v>1.8388909701230252</v>
      </c>
    </row>
    <row r="677" spans="1:12" x14ac:dyDescent="0.3">
      <c r="A677" s="5">
        <v>167.54</v>
      </c>
      <c r="J677" s="5">
        <v>4.5999999999999996</v>
      </c>
      <c r="K677">
        <f t="shared" si="21"/>
        <v>5.6400000000000006</v>
      </c>
      <c r="L677">
        <f t="shared" si="22"/>
        <v>1.8433230861680221</v>
      </c>
    </row>
    <row r="678" spans="1:12" x14ac:dyDescent="0.3">
      <c r="A678" s="1">
        <v>448.56</v>
      </c>
      <c r="J678" s="1">
        <v>7.3</v>
      </c>
      <c r="K678">
        <f t="shared" si="21"/>
        <v>6.0000000000000009</v>
      </c>
      <c r="L678">
        <f t="shared" si="22"/>
        <v>1.9176861057013479</v>
      </c>
    </row>
    <row r="679" spans="1:12" x14ac:dyDescent="0.3">
      <c r="A679" s="5">
        <v>293.88</v>
      </c>
      <c r="J679" s="5">
        <v>6</v>
      </c>
      <c r="K679">
        <f t="shared" si="21"/>
        <v>6.4</v>
      </c>
      <c r="L679">
        <f t="shared" si="22"/>
        <v>1.9140114942183606</v>
      </c>
    </row>
    <row r="680" spans="1:12" x14ac:dyDescent="0.3">
      <c r="A680" s="1">
        <v>589.5</v>
      </c>
      <c r="J680" s="1">
        <v>8.1</v>
      </c>
      <c r="K680">
        <f t="shared" si="21"/>
        <v>6.1599999999999993</v>
      </c>
      <c r="L680">
        <f t="shared" si="22"/>
        <v>1.2112142667587764</v>
      </c>
    </row>
    <row r="681" spans="1:12" x14ac:dyDescent="0.3">
      <c r="A681" s="5">
        <v>291</v>
      </c>
      <c r="J681" s="5">
        <v>9.4</v>
      </c>
      <c r="K681">
        <f t="shared" si="21"/>
        <v>7.08</v>
      </c>
      <c r="L681">
        <f t="shared" si="22"/>
        <v>1.5541943250443302</v>
      </c>
    </row>
    <row r="682" spans="1:12" x14ac:dyDescent="0.3">
      <c r="A682" s="1">
        <v>39.479999999999997</v>
      </c>
      <c r="J682" s="1">
        <v>6.5</v>
      </c>
      <c r="K682">
        <f t="shared" si="21"/>
        <v>7.4599999999999991</v>
      </c>
      <c r="L682">
        <f t="shared" si="22"/>
        <v>1.5438652790965925</v>
      </c>
    </row>
    <row r="683" spans="1:12" x14ac:dyDescent="0.3">
      <c r="A683" s="5">
        <v>34.81</v>
      </c>
      <c r="J683" s="5">
        <v>7</v>
      </c>
      <c r="K683">
        <f t="shared" si="21"/>
        <v>7.4</v>
      </c>
      <c r="L683">
        <f t="shared" si="22"/>
        <v>1.4413604684463912</v>
      </c>
    </row>
    <row r="684" spans="1:12" x14ac:dyDescent="0.3">
      <c r="A684" s="1">
        <v>295.92</v>
      </c>
      <c r="J684" s="1">
        <v>7.1</v>
      </c>
      <c r="K684">
        <f t="shared" si="21"/>
        <v>7.62</v>
      </c>
      <c r="L684">
        <f t="shared" si="22"/>
        <v>1.4489996549343964</v>
      </c>
    </row>
    <row r="685" spans="1:12" x14ac:dyDescent="0.3">
      <c r="A685" s="5">
        <v>42.96</v>
      </c>
      <c r="J685" s="5">
        <v>6.6</v>
      </c>
      <c r="K685">
        <f t="shared" si="21"/>
        <v>7.32</v>
      </c>
      <c r="L685">
        <f t="shared" si="22"/>
        <v>1.2043919627762385</v>
      </c>
    </row>
    <row r="686" spans="1:12" x14ac:dyDescent="0.3">
      <c r="A686" s="1">
        <v>138.47999999999999</v>
      </c>
      <c r="J686" s="1">
        <v>4.9000000000000004</v>
      </c>
      <c r="K686">
        <f t="shared" si="21"/>
        <v>6.42</v>
      </c>
      <c r="L686">
        <f t="shared" si="22"/>
        <v>0.91441784759485079</v>
      </c>
    </row>
    <row r="687" spans="1:12" x14ac:dyDescent="0.3">
      <c r="A687" s="5">
        <v>98.2</v>
      </c>
      <c r="J687" s="5">
        <v>6.4</v>
      </c>
      <c r="K687">
        <f t="shared" si="21"/>
        <v>6.4</v>
      </c>
      <c r="L687">
        <f t="shared" si="22"/>
        <v>0.80736608796753417</v>
      </c>
    </row>
    <row r="688" spans="1:12" x14ac:dyDescent="0.3">
      <c r="A688" s="1">
        <v>129.66</v>
      </c>
      <c r="J688" s="1">
        <v>8</v>
      </c>
      <c r="K688">
        <f t="shared" si="21"/>
        <v>6.6</v>
      </c>
      <c r="L688">
        <f t="shared" si="22"/>
        <v>1.0059025797759942</v>
      </c>
    </row>
    <row r="689" spans="1:12" x14ac:dyDescent="0.3">
      <c r="A689" s="5">
        <v>635.6</v>
      </c>
      <c r="J689" s="5">
        <v>4.3</v>
      </c>
      <c r="K689">
        <f t="shared" si="21"/>
        <v>6.04</v>
      </c>
      <c r="L689">
        <f t="shared" si="22"/>
        <v>1.2503119610721158</v>
      </c>
    </row>
    <row r="690" spans="1:12" x14ac:dyDescent="0.3">
      <c r="A690" s="1">
        <v>145.76</v>
      </c>
      <c r="J690" s="1">
        <v>6.1</v>
      </c>
      <c r="K690">
        <f t="shared" si="21"/>
        <v>5.94</v>
      </c>
      <c r="L690">
        <f t="shared" si="22"/>
        <v>1.2102561712298765</v>
      </c>
    </row>
    <row r="691" spans="1:12" x14ac:dyDescent="0.3">
      <c r="A691" s="5">
        <v>201.3</v>
      </c>
      <c r="J691" s="5">
        <v>7.5</v>
      </c>
      <c r="K691">
        <f t="shared" si="21"/>
        <v>6.4599999999999991</v>
      </c>
      <c r="L691">
        <f t="shared" si="22"/>
        <v>1.1040652154651014</v>
      </c>
    </row>
    <row r="692" spans="1:12" x14ac:dyDescent="0.3">
      <c r="A692" s="1">
        <v>631.71</v>
      </c>
      <c r="J692" s="1">
        <v>6.7</v>
      </c>
      <c r="K692">
        <f t="shared" si="21"/>
        <v>6.5200000000000005</v>
      </c>
      <c r="L692">
        <f t="shared" si="22"/>
        <v>1.1069959349518863</v>
      </c>
    </row>
    <row r="693" spans="1:12" x14ac:dyDescent="0.3">
      <c r="A693" s="5">
        <v>385.28</v>
      </c>
      <c r="J693" s="5">
        <v>5.2</v>
      </c>
      <c r="K693">
        <f t="shared" si="21"/>
        <v>5.9599999999999991</v>
      </c>
      <c r="L693">
        <f t="shared" si="22"/>
        <v>0.97414577964491544</v>
      </c>
    </row>
    <row r="694" spans="1:12" x14ac:dyDescent="0.3">
      <c r="A694" s="1">
        <v>486.3</v>
      </c>
      <c r="J694" s="1">
        <v>8.8000000000000007</v>
      </c>
      <c r="K694">
        <f t="shared" si="21"/>
        <v>6.8599999999999994</v>
      </c>
      <c r="L694">
        <f t="shared" si="22"/>
        <v>1.0469765995474785</v>
      </c>
    </row>
    <row r="695" spans="1:12" x14ac:dyDescent="0.3">
      <c r="A695" s="5">
        <v>513.66</v>
      </c>
      <c r="J695" s="5">
        <v>9.5</v>
      </c>
      <c r="K695">
        <f t="shared" si="21"/>
        <v>7.5400000000000009</v>
      </c>
      <c r="L695">
        <f t="shared" si="22"/>
        <v>1.3635835141273893</v>
      </c>
    </row>
    <row r="696" spans="1:12" x14ac:dyDescent="0.3">
      <c r="A696" s="1">
        <v>473.4</v>
      </c>
      <c r="J696" s="1">
        <v>7.6</v>
      </c>
      <c r="K696">
        <f t="shared" si="21"/>
        <v>7.5600000000000005</v>
      </c>
      <c r="L696">
        <f t="shared" si="22"/>
        <v>1.2819360358457828</v>
      </c>
    </row>
    <row r="697" spans="1:12" x14ac:dyDescent="0.3">
      <c r="A697" s="5">
        <v>436.85</v>
      </c>
      <c r="J697" s="5">
        <v>6.6</v>
      </c>
      <c r="K697">
        <f t="shared" si="21"/>
        <v>7.5400000000000009</v>
      </c>
      <c r="L697">
        <f t="shared" si="22"/>
        <v>1.3466996695625943</v>
      </c>
    </row>
    <row r="698" spans="1:12" x14ac:dyDescent="0.3">
      <c r="A698" s="1">
        <v>108.16</v>
      </c>
      <c r="J698" s="1">
        <v>6.9</v>
      </c>
      <c r="K698">
        <f t="shared" si="21"/>
        <v>7.88</v>
      </c>
      <c r="L698">
        <f t="shared" si="22"/>
        <v>1.3748308986926359</v>
      </c>
    </row>
    <row r="699" spans="1:12" x14ac:dyDescent="0.3">
      <c r="A699" s="5">
        <v>248.76</v>
      </c>
      <c r="J699" s="5">
        <v>4.3</v>
      </c>
      <c r="K699">
        <f t="shared" si="21"/>
        <v>6.9799999999999995</v>
      </c>
      <c r="L699">
        <f t="shared" si="22"/>
        <v>1.6043441027410545</v>
      </c>
    </row>
    <row r="700" spans="1:12" x14ac:dyDescent="0.3">
      <c r="A700" s="1">
        <v>626.22</v>
      </c>
      <c r="J700" s="1">
        <v>7.8</v>
      </c>
      <c r="K700">
        <f t="shared" si="21"/>
        <v>6.6400000000000006</v>
      </c>
      <c r="L700">
        <f t="shared" si="22"/>
        <v>1.4403888363910629</v>
      </c>
    </row>
    <row r="701" spans="1:12" x14ac:dyDescent="0.3">
      <c r="A701" s="5">
        <v>975</v>
      </c>
      <c r="J701" s="5">
        <v>8</v>
      </c>
      <c r="K701">
        <f t="shared" si="21"/>
        <v>6.7200000000000006</v>
      </c>
      <c r="L701">
        <f t="shared" si="22"/>
        <v>1.5498645102072632</v>
      </c>
    </row>
    <row r="702" spans="1:12" x14ac:dyDescent="0.3">
      <c r="A702" s="1">
        <v>483.28</v>
      </c>
      <c r="J702" s="1">
        <v>9.6</v>
      </c>
      <c r="K702">
        <f t="shared" si="21"/>
        <v>7.32</v>
      </c>
      <c r="L702">
        <f t="shared" si="22"/>
        <v>1.8069421684160227</v>
      </c>
    </row>
    <row r="703" spans="1:12" x14ac:dyDescent="0.3">
      <c r="A703" s="5">
        <v>96.96</v>
      </c>
      <c r="J703" s="5">
        <v>4.3</v>
      </c>
      <c r="K703">
        <f t="shared" si="21"/>
        <v>6.8</v>
      </c>
      <c r="L703">
        <f t="shared" si="22"/>
        <v>2.0791729124822682</v>
      </c>
    </row>
    <row r="704" spans="1:12" x14ac:dyDescent="0.3">
      <c r="A704" s="1">
        <v>197.7</v>
      </c>
      <c r="J704" s="1">
        <v>5</v>
      </c>
      <c r="K704">
        <f t="shared" si="21"/>
        <v>6.94</v>
      </c>
      <c r="L704">
        <f t="shared" si="22"/>
        <v>1.9076687343456669</v>
      </c>
    </row>
    <row r="705" spans="1:12" x14ac:dyDescent="0.3">
      <c r="A705" s="5">
        <v>724.23</v>
      </c>
      <c r="J705" s="5">
        <v>9.1999999999999993</v>
      </c>
      <c r="K705">
        <f t="shared" si="21"/>
        <v>7.2200000000000006</v>
      </c>
      <c r="L705">
        <f t="shared" si="22"/>
        <v>2.0381756548443017</v>
      </c>
    </row>
    <row r="706" spans="1:12" x14ac:dyDescent="0.3">
      <c r="A706" s="1">
        <v>795.51</v>
      </c>
      <c r="J706" s="1">
        <v>6.3</v>
      </c>
      <c r="K706">
        <f t="shared" si="21"/>
        <v>6.88</v>
      </c>
      <c r="L706">
        <f t="shared" si="22"/>
        <v>1.9732612599450685</v>
      </c>
    </row>
    <row r="707" spans="1:12" x14ac:dyDescent="0.3">
      <c r="A707" s="5">
        <v>502.39</v>
      </c>
      <c r="J707" s="5">
        <v>8.9</v>
      </c>
      <c r="K707">
        <f t="shared" si="21"/>
        <v>6.74</v>
      </c>
      <c r="L707">
        <f t="shared" si="22"/>
        <v>1.9460729688272225</v>
      </c>
    </row>
    <row r="708" spans="1:12" x14ac:dyDescent="0.3">
      <c r="A708" s="1">
        <v>172</v>
      </c>
      <c r="J708" s="1">
        <v>7.6</v>
      </c>
      <c r="K708">
        <f t="shared" si="21"/>
        <v>7.4</v>
      </c>
      <c r="L708">
        <f t="shared" si="22"/>
        <v>1.5953682960369995</v>
      </c>
    </row>
    <row r="709" spans="1:12" x14ac:dyDescent="0.3">
      <c r="A709" s="5">
        <v>68.98</v>
      </c>
      <c r="J709" s="5">
        <v>4.8</v>
      </c>
      <c r="K709">
        <f t="shared" si="21"/>
        <v>7.3599999999999994</v>
      </c>
      <c r="L709">
        <f t="shared" si="22"/>
        <v>1.7615901907083833</v>
      </c>
    </row>
    <row r="710" spans="1:12" x14ac:dyDescent="0.3">
      <c r="A710" s="1">
        <v>124.96</v>
      </c>
      <c r="J710" s="1">
        <v>9.1</v>
      </c>
      <c r="K710">
        <f t="shared" ref="K710:K773" si="23">AVERAGE(J706:J710)</f>
        <v>7.339999999999999</v>
      </c>
      <c r="L710">
        <f t="shared" si="22"/>
        <v>1.7142461900205583</v>
      </c>
    </row>
    <row r="711" spans="1:12" x14ac:dyDescent="0.3">
      <c r="A711" s="5">
        <v>77.099999999999994</v>
      </c>
      <c r="J711" s="5">
        <v>6.1</v>
      </c>
      <c r="K711">
        <f t="shared" si="23"/>
        <v>7.3</v>
      </c>
      <c r="L711">
        <f t="shared" si="22"/>
        <v>1.7774588602834105</v>
      </c>
    </row>
    <row r="712" spans="1:12" x14ac:dyDescent="0.3">
      <c r="A712" s="1">
        <v>483.72</v>
      </c>
      <c r="J712" s="1">
        <v>9.1</v>
      </c>
      <c r="K712">
        <f t="shared" si="23"/>
        <v>7.3400000000000007</v>
      </c>
      <c r="L712">
        <f t="shared" si="22"/>
        <v>1.6869380545829178</v>
      </c>
    </row>
    <row r="713" spans="1:12" x14ac:dyDescent="0.3">
      <c r="A713" s="5">
        <v>302.12</v>
      </c>
      <c r="J713" s="5">
        <v>8.3000000000000007</v>
      </c>
      <c r="K713">
        <f t="shared" si="23"/>
        <v>7.4800000000000013</v>
      </c>
      <c r="L713">
        <f t="shared" si="22"/>
        <v>1.7240185613849983</v>
      </c>
    </row>
    <row r="714" spans="1:12" x14ac:dyDescent="0.3">
      <c r="A714" s="1">
        <v>698.67</v>
      </c>
      <c r="J714" s="1">
        <v>7.2</v>
      </c>
      <c r="K714">
        <f t="shared" si="23"/>
        <v>7.9599999999999991</v>
      </c>
      <c r="L714">
        <f t="shared" ref="L714:L777" si="24">SQRT(SUMXMY2(J710:J714,K710:K714)/5)</f>
        <v>1.3330566379565421</v>
      </c>
    </row>
    <row r="715" spans="1:12" x14ac:dyDescent="0.3">
      <c r="A715" s="5">
        <v>124.65</v>
      </c>
      <c r="J715" s="5">
        <v>6</v>
      </c>
      <c r="K715">
        <f t="shared" si="23"/>
        <v>7.3400000000000007</v>
      </c>
      <c r="L715">
        <f t="shared" si="24"/>
        <v>1.2315193867739147</v>
      </c>
    </row>
    <row r="716" spans="1:12" x14ac:dyDescent="0.3">
      <c r="A716" s="1">
        <v>789.6</v>
      </c>
      <c r="J716" s="1">
        <v>8.5</v>
      </c>
      <c r="K716">
        <f t="shared" si="23"/>
        <v>7.8199999999999985</v>
      </c>
      <c r="L716">
        <f t="shared" si="24"/>
        <v>1.149399843396544</v>
      </c>
    </row>
    <row r="717" spans="1:12" x14ac:dyDescent="0.3">
      <c r="A717" s="5">
        <v>178.4</v>
      </c>
      <c r="J717" s="5">
        <v>6.6</v>
      </c>
      <c r="K717">
        <f t="shared" si="23"/>
        <v>7.32</v>
      </c>
      <c r="L717">
        <f t="shared" si="24"/>
        <v>0.89737394657968561</v>
      </c>
    </row>
    <row r="718" spans="1:12" x14ac:dyDescent="0.3">
      <c r="A718" s="1">
        <v>500.22</v>
      </c>
      <c r="J718" s="1">
        <v>4.5</v>
      </c>
      <c r="K718">
        <f t="shared" si="23"/>
        <v>6.56</v>
      </c>
      <c r="L718">
        <f t="shared" si="24"/>
        <v>1.2326881195176664</v>
      </c>
    </row>
    <row r="719" spans="1:12" x14ac:dyDescent="0.3">
      <c r="A719" s="5">
        <v>35.82</v>
      </c>
      <c r="J719" s="5">
        <v>8.1</v>
      </c>
      <c r="K719">
        <f t="shared" si="23"/>
        <v>6.74</v>
      </c>
      <c r="L719">
        <f t="shared" si="24"/>
        <v>1.3318858809973175</v>
      </c>
    </row>
    <row r="720" spans="1:12" x14ac:dyDescent="0.3">
      <c r="A720" s="1">
        <v>136.13999999999999</v>
      </c>
      <c r="J720" s="1">
        <v>7.2</v>
      </c>
      <c r="K720">
        <f t="shared" si="23"/>
        <v>6.9800000000000013</v>
      </c>
      <c r="L720">
        <f t="shared" si="24"/>
        <v>1.1935158147255527</v>
      </c>
    </row>
    <row r="721" spans="1:12" x14ac:dyDescent="0.3">
      <c r="A721" s="5">
        <v>104.88</v>
      </c>
      <c r="J721" s="5">
        <v>6.1</v>
      </c>
      <c r="K721">
        <f t="shared" si="23"/>
        <v>6.5</v>
      </c>
      <c r="L721">
        <f t="shared" si="24"/>
        <v>1.1679041056525143</v>
      </c>
    </row>
    <row r="722" spans="1:12" x14ac:dyDescent="0.3">
      <c r="A722" s="1">
        <v>178.92</v>
      </c>
      <c r="J722" s="1">
        <v>7.1</v>
      </c>
      <c r="K722">
        <f t="shared" si="23"/>
        <v>6.6</v>
      </c>
      <c r="L722">
        <f t="shared" si="24"/>
        <v>1.144692098339112</v>
      </c>
    </row>
    <row r="723" spans="1:12" x14ac:dyDescent="0.3">
      <c r="A723" s="5">
        <v>815.67</v>
      </c>
      <c r="J723" s="5">
        <v>5.0999999999999996</v>
      </c>
      <c r="K723">
        <f t="shared" si="23"/>
        <v>6.7200000000000006</v>
      </c>
      <c r="L723">
        <f t="shared" si="24"/>
        <v>0.99321699542446429</v>
      </c>
    </row>
    <row r="724" spans="1:12" x14ac:dyDescent="0.3">
      <c r="A724" s="1">
        <v>132.36000000000001</v>
      </c>
      <c r="J724" s="1">
        <v>7.9</v>
      </c>
      <c r="K724">
        <f t="shared" si="23"/>
        <v>6.68</v>
      </c>
      <c r="L724">
        <f t="shared" si="24"/>
        <v>0.95615898259651411</v>
      </c>
    </row>
    <row r="725" spans="1:12" x14ac:dyDescent="0.3">
      <c r="A725" s="5">
        <v>257.39</v>
      </c>
      <c r="J725" s="5">
        <v>7.4</v>
      </c>
      <c r="K725">
        <f t="shared" si="23"/>
        <v>6.7199999999999989</v>
      </c>
      <c r="L725">
        <f t="shared" si="24"/>
        <v>0.99851890317609981</v>
      </c>
    </row>
    <row r="726" spans="1:12" x14ac:dyDescent="0.3">
      <c r="A726" s="1">
        <v>93.36</v>
      </c>
      <c r="J726" s="1">
        <v>7.4</v>
      </c>
      <c r="K726">
        <f t="shared" si="23"/>
        <v>6.9799999999999995</v>
      </c>
      <c r="L726">
        <f t="shared" si="24"/>
        <v>1.0001599872020484</v>
      </c>
    </row>
    <row r="727" spans="1:12" x14ac:dyDescent="0.3">
      <c r="A727" s="5">
        <v>228</v>
      </c>
      <c r="J727" s="5">
        <v>6.6</v>
      </c>
      <c r="K727">
        <f t="shared" si="23"/>
        <v>6.88</v>
      </c>
      <c r="L727">
        <f t="shared" si="24"/>
        <v>0.98285299002445004</v>
      </c>
    </row>
    <row r="728" spans="1:12" x14ac:dyDescent="0.3">
      <c r="A728" s="1">
        <v>166.71</v>
      </c>
      <c r="J728" s="1">
        <v>5.9</v>
      </c>
      <c r="K728">
        <f t="shared" si="23"/>
        <v>7.0400000000000009</v>
      </c>
      <c r="L728">
        <f t="shared" si="24"/>
        <v>0.83728131473239098</v>
      </c>
    </row>
    <row r="729" spans="1:12" x14ac:dyDescent="0.3">
      <c r="A729" s="5">
        <v>697.4</v>
      </c>
      <c r="J729" s="5">
        <v>8.9</v>
      </c>
      <c r="K729">
        <f t="shared" si="23"/>
        <v>7.2399999999999993</v>
      </c>
      <c r="L729">
        <f t="shared" si="24"/>
        <v>0.97697492291255938</v>
      </c>
    </row>
    <row r="730" spans="1:12" x14ac:dyDescent="0.3">
      <c r="A730" s="1">
        <v>389.04</v>
      </c>
      <c r="J730" s="1">
        <v>6.8</v>
      </c>
      <c r="K730">
        <f t="shared" si="23"/>
        <v>7.1199999999999992</v>
      </c>
      <c r="L730">
        <f t="shared" si="24"/>
        <v>0.93940406641657725</v>
      </c>
    </row>
    <row r="731" spans="1:12" x14ac:dyDescent="0.3">
      <c r="A731" s="5">
        <v>365.26</v>
      </c>
      <c r="J731" s="5">
        <v>9.3000000000000007</v>
      </c>
      <c r="K731">
        <f t="shared" si="23"/>
        <v>7.5</v>
      </c>
      <c r="L731">
        <f t="shared" si="24"/>
        <v>1.2227837094106222</v>
      </c>
    </row>
    <row r="732" spans="1:12" x14ac:dyDescent="0.3">
      <c r="A732" s="1">
        <v>89.28</v>
      </c>
      <c r="J732" s="1">
        <v>4.4000000000000004</v>
      </c>
      <c r="K732">
        <f t="shared" si="23"/>
        <v>7.0600000000000005</v>
      </c>
      <c r="L732">
        <f t="shared" si="24"/>
        <v>1.7013641585504267</v>
      </c>
    </row>
    <row r="733" spans="1:12" x14ac:dyDescent="0.3">
      <c r="A733" s="5">
        <v>168</v>
      </c>
      <c r="J733" s="5">
        <v>4.8</v>
      </c>
      <c r="K733">
        <f t="shared" si="23"/>
        <v>6.839999999999999</v>
      </c>
      <c r="L733">
        <f t="shared" si="24"/>
        <v>1.8619989258858343</v>
      </c>
    </row>
    <row r="734" spans="1:12" x14ac:dyDescent="0.3">
      <c r="A734" s="1">
        <v>19.7</v>
      </c>
      <c r="J734" s="1">
        <v>9.5</v>
      </c>
      <c r="K734">
        <f t="shared" si="23"/>
        <v>6.9599999999999991</v>
      </c>
      <c r="L734">
        <f t="shared" si="24"/>
        <v>2.0509119922610042</v>
      </c>
    </row>
    <row r="735" spans="1:12" x14ac:dyDescent="0.3">
      <c r="A735" s="5">
        <v>531.16</v>
      </c>
      <c r="J735" s="5">
        <v>8.9</v>
      </c>
      <c r="K735">
        <f t="shared" si="23"/>
        <v>7.38</v>
      </c>
      <c r="L735">
        <f t="shared" si="24"/>
        <v>2.1558849691020159</v>
      </c>
    </row>
    <row r="736" spans="1:12" x14ac:dyDescent="0.3">
      <c r="A736" s="1">
        <v>53.72</v>
      </c>
      <c r="J736" s="1">
        <v>6.4</v>
      </c>
      <c r="K736">
        <f t="shared" si="23"/>
        <v>6.8</v>
      </c>
      <c r="L736">
        <f t="shared" si="24"/>
        <v>2.0079442223328816</v>
      </c>
    </row>
    <row r="737" spans="1:12" x14ac:dyDescent="0.3">
      <c r="A737" s="5">
        <v>819.5</v>
      </c>
      <c r="J737" s="5">
        <v>6</v>
      </c>
      <c r="K737">
        <f t="shared" si="23"/>
        <v>7.12</v>
      </c>
      <c r="L737">
        <f t="shared" si="24"/>
        <v>1.693398948859955</v>
      </c>
    </row>
    <row r="738" spans="1:12" x14ac:dyDescent="0.3">
      <c r="A738" s="1">
        <v>568.4</v>
      </c>
      <c r="J738" s="1">
        <v>8.1</v>
      </c>
      <c r="K738">
        <f t="shared" si="23"/>
        <v>7.7799999999999994</v>
      </c>
      <c r="L738">
        <f t="shared" si="24"/>
        <v>1.4337921746194604</v>
      </c>
    </row>
    <row r="739" spans="1:12" x14ac:dyDescent="0.3">
      <c r="A739" s="5">
        <v>587.6</v>
      </c>
      <c r="J739" s="5">
        <v>9</v>
      </c>
      <c r="K739">
        <f t="shared" si="23"/>
        <v>7.68</v>
      </c>
      <c r="L739">
        <f t="shared" si="24"/>
        <v>1.0554240853799011</v>
      </c>
    </row>
    <row r="740" spans="1:12" x14ac:dyDescent="0.3">
      <c r="A740" s="1">
        <v>732.48</v>
      </c>
      <c r="J740" s="1">
        <v>6</v>
      </c>
      <c r="K740">
        <f t="shared" si="23"/>
        <v>7.1</v>
      </c>
      <c r="L740">
        <f t="shared" si="24"/>
        <v>0.94543111859087858</v>
      </c>
    </row>
    <row r="741" spans="1:12" x14ac:dyDescent="0.3">
      <c r="A741" s="5">
        <v>845.64</v>
      </c>
      <c r="J741" s="5">
        <v>9.8000000000000007</v>
      </c>
      <c r="K741">
        <f t="shared" si="23"/>
        <v>7.7800000000000011</v>
      </c>
      <c r="L741">
        <f t="shared" si="24"/>
        <v>1.2953455137529908</v>
      </c>
    </row>
    <row r="742" spans="1:12" x14ac:dyDescent="0.3">
      <c r="A742" s="1">
        <v>389.27</v>
      </c>
      <c r="J742" s="1">
        <v>8.5</v>
      </c>
      <c r="K742">
        <f t="shared" si="23"/>
        <v>8.2800000000000011</v>
      </c>
      <c r="L742">
        <f t="shared" si="24"/>
        <v>1.1986325542049989</v>
      </c>
    </row>
    <row r="743" spans="1:12" x14ac:dyDescent="0.3">
      <c r="A743" s="5">
        <v>84.83</v>
      </c>
      <c r="J743" s="5">
        <v>8.8000000000000007</v>
      </c>
      <c r="K743">
        <f t="shared" si="23"/>
        <v>8.4199999999999982</v>
      </c>
      <c r="L743">
        <f t="shared" si="24"/>
        <v>1.2021314404007575</v>
      </c>
    </row>
    <row r="744" spans="1:12" x14ac:dyDescent="0.3">
      <c r="A744" s="1">
        <v>143.26</v>
      </c>
      <c r="J744" s="1">
        <v>8.8000000000000007</v>
      </c>
      <c r="K744">
        <f t="shared" si="23"/>
        <v>8.3800000000000008</v>
      </c>
      <c r="L744">
        <f t="shared" si="24"/>
        <v>1.0639172900183547</v>
      </c>
    </row>
    <row r="745" spans="1:12" x14ac:dyDescent="0.3">
      <c r="A745" s="5">
        <v>75.38</v>
      </c>
      <c r="J745" s="5">
        <v>9.5</v>
      </c>
      <c r="K745">
        <f t="shared" si="23"/>
        <v>9.0800000000000018</v>
      </c>
      <c r="L745">
        <f t="shared" si="24"/>
        <v>0.96187317251288362</v>
      </c>
    </row>
    <row r="746" spans="1:12" x14ac:dyDescent="0.3">
      <c r="A746" s="1">
        <v>253.36</v>
      </c>
      <c r="J746" s="1">
        <v>5.6</v>
      </c>
      <c r="K746">
        <f t="shared" si="23"/>
        <v>8.24</v>
      </c>
      <c r="L746">
        <f t="shared" si="24"/>
        <v>1.2259853180197555</v>
      </c>
    </row>
    <row r="747" spans="1:12" x14ac:dyDescent="0.3">
      <c r="A747" s="5">
        <v>38.42</v>
      </c>
      <c r="J747" s="5">
        <v>8.6</v>
      </c>
      <c r="K747">
        <f t="shared" si="23"/>
        <v>8.2600000000000016</v>
      </c>
      <c r="L747">
        <f t="shared" si="24"/>
        <v>1.2314544246540351</v>
      </c>
    </row>
    <row r="748" spans="1:12" x14ac:dyDescent="0.3">
      <c r="A748" s="1">
        <v>652.29999999999995</v>
      </c>
      <c r="J748" s="1">
        <v>5.2</v>
      </c>
      <c r="K748">
        <f t="shared" si="23"/>
        <v>7.5400000000000009</v>
      </c>
      <c r="L748">
        <f t="shared" si="24"/>
        <v>1.607084316394134</v>
      </c>
    </row>
    <row r="749" spans="1:12" x14ac:dyDescent="0.3">
      <c r="A749" s="5">
        <v>52.65</v>
      </c>
      <c r="J749" s="5">
        <v>5.8</v>
      </c>
      <c r="K749">
        <f t="shared" si="23"/>
        <v>6.9399999999999995</v>
      </c>
      <c r="L749">
        <f t="shared" si="24"/>
        <v>1.6755178304034848</v>
      </c>
    </row>
    <row r="750" spans="1:12" x14ac:dyDescent="0.3">
      <c r="A750" s="1">
        <v>110.61</v>
      </c>
      <c r="J750" s="1">
        <v>8</v>
      </c>
      <c r="K750">
        <f t="shared" si="23"/>
        <v>6.6400000000000006</v>
      </c>
      <c r="L750">
        <f t="shared" si="24"/>
        <v>1.7725687574816389</v>
      </c>
    </row>
    <row r="751" spans="1:12" x14ac:dyDescent="0.3">
      <c r="A751" s="5">
        <v>568.61</v>
      </c>
      <c r="J751" s="5">
        <v>9</v>
      </c>
      <c r="K751">
        <f t="shared" si="23"/>
        <v>7.32</v>
      </c>
      <c r="L751">
        <f t="shared" si="24"/>
        <v>1.5207103603250687</v>
      </c>
    </row>
    <row r="752" spans="1:12" x14ac:dyDescent="0.3">
      <c r="A752" s="1">
        <v>89.28</v>
      </c>
      <c r="J752" s="1">
        <v>4.0999999999999996</v>
      </c>
      <c r="K752">
        <f t="shared" si="23"/>
        <v>6.42</v>
      </c>
      <c r="L752">
        <f t="shared" si="24"/>
        <v>1.8346443797095937</v>
      </c>
    </row>
    <row r="753" spans="1:12" x14ac:dyDescent="0.3">
      <c r="A753" s="5">
        <v>136.4</v>
      </c>
      <c r="J753" s="5">
        <v>8.6</v>
      </c>
      <c r="K753">
        <f t="shared" si="23"/>
        <v>7.1</v>
      </c>
      <c r="L753">
        <f t="shared" si="24"/>
        <v>1.6494847680412208</v>
      </c>
    </row>
    <row r="754" spans="1:12" x14ac:dyDescent="0.3">
      <c r="A754" s="1">
        <v>174.2</v>
      </c>
      <c r="J754" s="1">
        <v>7</v>
      </c>
      <c r="K754">
        <f t="shared" si="23"/>
        <v>7.3400000000000007</v>
      </c>
      <c r="L754">
        <f t="shared" si="24"/>
        <v>1.5760710643876434</v>
      </c>
    </row>
    <row r="755" spans="1:12" x14ac:dyDescent="0.3">
      <c r="A755" s="5">
        <v>366.4</v>
      </c>
      <c r="J755" s="5">
        <v>8.4</v>
      </c>
      <c r="K755">
        <f t="shared" si="23"/>
        <v>7.42</v>
      </c>
      <c r="L755">
        <f t="shared" si="24"/>
        <v>1.5186046226717476</v>
      </c>
    </row>
    <row r="756" spans="1:12" x14ac:dyDescent="0.3">
      <c r="A756" s="1">
        <v>254.61</v>
      </c>
      <c r="J756" s="1">
        <v>7.4</v>
      </c>
      <c r="K756">
        <f t="shared" si="23"/>
        <v>7.1</v>
      </c>
      <c r="L756">
        <f t="shared" si="24"/>
        <v>1.3265293061218062</v>
      </c>
    </row>
    <row r="757" spans="1:12" x14ac:dyDescent="0.3">
      <c r="A757" s="5">
        <v>778.32</v>
      </c>
      <c r="J757" s="5">
        <v>6.2</v>
      </c>
      <c r="K757">
        <f t="shared" si="23"/>
        <v>7.5200000000000005</v>
      </c>
      <c r="L757">
        <f t="shared" si="24"/>
        <v>1.0157164958786484</v>
      </c>
    </row>
    <row r="758" spans="1:12" x14ac:dyDescent="0.3">
      <c r="A758" s="1">
        <v>285.92</v>
      </c>
      <c r="J758" s="1">
        <v>4.9000000000000004</v>
      </c>
      <c r="K758">
        <f t="shared" si="23"/>
        <v>6.7799999999999994</v>
      </c>
      <c r="L758">
        <f t="shared" si="24"/>
        <v>1.135147567499486</v>
      </c>
    </row>
    <row r="759" spans="1:12" x14ac:dyDescent="0.3">
      <c r="A759" s="5">
        <v>579.12</v>
      </c>
      <c r="J759" s="5">
        <v>4.5</v>
      </c>
      <c r="K759">
        <f t="shared" si="23"/>
        <v>6.2799999999999994</v>
      </c>
      <c r="L759">
        <f t="shared" si="24"/>
        <v>1.3780856286893057</v>
      </c>
    </row>
    <row r="760" spans="1:12" x14ac:dyDescent="0.3">
      <c r="A760" s="1">
        <v>188.5</v>
      </c>
      <c r="J760" s="1">
        <v>5.6</v>
      </c>
      <c r="K760">
        <f t="shared" si="23"/>
        <v>5.7200000000000006</v>
      </c>
      <c r="L760">
        <f t="shared" si="24"/>
        <v>1.3076390939399141</v>
      </c>
    </row>
    <row r="761" spans="1:12" x14ac:dyDescent="0.3">
      <c r="A761" s="5">
        <v>221.56</v>
      </c>
      <c r="J761" s="5">
        <v>8</v>
      </c>
      <c r="K761">
        <f t="shared" si="23"/>
        <v>5.8400000000000007</v>
      </c>
      <c r="L761">
        <f t="shared" si="24"/>
        <v>1.6201975188229361</v>
      </c>
    </row>
    <row r="762" spans="1:12" x14ac:dyDescent="0.3">
      <c r="A762" s="1">
        <v>772</v>
      </c>
      <c r="J762" s="1">
        <v>5.6</v>
      </c>
      <c r="K762">
        <f t="shared" si="23"/>
        <v>5.7200000000000006</v>
      </c>
      <c r="L762">
        <f t="shared" si="24"/>
        <v>1.509781441136431</v>
      </c>
    </row>
    <row r="763" spans="1:12" x14ac:dyDescent="0.3">
      <c r="A763" s="5">
        <v>721.3</v>
      </c>
      <c r="J763" s="5">
        <v>4.2</v>
      </c>
      <c r="K763">
        <f t="shared" si="23"/>
        <v>5.58</v>
      </c>
      <c r="L763">
        <f t="shared" si="24"/>
        <v>1.3976551792198242</v>
      </c>
    </row>
    <row r="764" spans="1:12" x14ac:dyDescent="0.3">
      <c r="A764" s="1">
        <v>511.04</v>
      </c>
      <c r="J764" s="1">
        <v>9.9</v>
      </c>
      <c r="K764">
        <f t="shared" si="23"/>
        <v>6.6599999999999993</v>
      </c>
      <c r="L764">
        <f t="shared" si="24"/>
        <v>1.8491295249386941</v>
      </c>
    </row>
    <row r="765" spans="1:12" x14ac:dyDescent="0.3">
      <c r="A765" s="5">
        <v>53.45</v>
      </c>
      <c r="J765" s="5">
        <v>7.6</v>
      </c>
      <c r="K765">
        <f t="shared" si="23"/>
        <v>7.0600000000000005</v>
      </c>
      <c r="L765">
        <f t="shared" si="24"/>
        <v>1.8640600848685109</v>
      </c>
    </row>
    <row r="766" spans="1:12" x14ac:dyDescent="0.3">
      <c r="A766" s="1">
        <v>222</v>
      </c>
      <c r="J766" s="1">
        <v>6.6</v>
      </c>
      <c r="K766">
        <f t="shared" si="23"/>
        <v>6.7800000000000011</v>
      </c>
      <c r="L766">
        <f t="shared" si="24"/>
        <v>1.5962706537426545</v>
      </c>
    </row>
    <row r="767" spans="1:12" x14ac:dyDescent="0.3">
      <c r="A767" s="5">
        <v>763.68</v>
      </c>
      <c r="J767" s="5">
        <v>4.7</v>
      </c>
      <c r="K767">
        <f t="shared" si="23"/>
        <v>6.6000000000000014</v>
      </c>
      <c r="L767">
        <f t="shared" si="24"/>
        <v>1.8075397644312012</v>
      </c>
    </row>
    <row r="768" spans="1:12" x14ac:dyDescent="0.3">
      <c r="A768" s="1">
        <v>228.18</v>
      </c>
      <c r="J768" s="1">
        <v>9.8000000000000007</v>
      </c>
      <c r="K768">
        <f t="shared" si="23"/>
        <v>7.7200000000000006</v>
      </c>
      <c r="L768">
        <f t="shared" si="24"/>
        <v>1.936904747270759</v>
      </c>
    </row>
    <row r="769" spans="1:12" x14ac:dyDescent="0.3">
      <c r="A769" s="5">
        <v>82.14</v>
      </c>
      <c r="J769" s="5">
        <v>6.3</v>
      </c>
      <c r="K769">
        <f t="shared" si="23"/>
        <v>7</v>
      </c>
      <c r="L769">
        <f t="shared" si="24"/>
        <v>1.3229058923445767</v>
      </c>
    </row>
    <row r="770" spans="1:12" x14ac:dyDescent="0.3">
      <c r="A770" s="1">
        <v>382.56</v>
      </c>
      <c r="J770" s="1">
        <v>7.9</v>
      </c>
      <c r="K770">
        <f t="shared" si="23"/>
        <v>7.0600000000000005</v>
      </c>
      <c r="L770">
        <f t="shared" si="24"/>
        <v>1.3538389859950115</v>
      </c>
    </row>
    <row r="771" spans="1:12" x14ac:dyDescent="0.3">
      <c r="A771" s="5">
        <v>68.58</v>
      </c>
      <c r="J771" s="5">
        <v>7.7</v>
      </c>
      <c r="K771">
        <f t="shared" si="23"/>
        <v>7.2800000000000011</v>
      </c>
      <c r="L771">
        <f t="shared" si="24"/>
        <v>1.364433948566218</v>
      </c>
    </row>
    <row r="772" spans="1:12" x14ac:dyDescent="0.3">
      <c r="A772" s="1">
        <v>382.16</v>
      </c>
      <c r="J772" s="1">
        <v>4.5</v>
      </c>
      <c r="K772">
        <f t="shared" si="23"/>
        <v>7.24</v>
      </c>
      <c r="L772">
        <f t="shared" si="24"/>
        <v>1.625176913446656</v>
      </c>
    </row>
    <row r="773" spans="1:12" x14ac:dyDescent="0.3">
      <c r="A773" s="5">
        <v>601.09</v>
      </c>
      <c r="J773" s="5">
        <v>8</v>
      </c>
      <c r="K773">
        <f t="shared" si="23"/>
        <v>6.88</v>
      </c>
      <c r="L773">
        <f t="shared" si="24"/>
        <v>1.4236572621245607</v>
      </c>
    </row>
    <row r="774" spans="1:12" x14ac:dyDescent="0.3">
      <c r="A774" s="1">
        <v>475.93</v>
      </c>
      <c r="J774" s="1">
        <v>5.7</v>
      </c>
      <c r="K774">
        <f t="shared" ref="K774:K837" si="25">AVERAGE(J770:J774)</f>
        <v>6.7600000000000007</v>
      </c>
      <c r="L774">
        <f t="shared" si="24"/>
        <v>1.4674876490110573</v>
      </c>
    </row>
    <row r="775" spans="1:12" x14ac:dyDescent="0.3">
      <c r="A775" s="5">
        <v>52.42</v>
      </c>
      <c r="J775" s="5">
        <v>6.3</v>
      </c>
      <c r="K775">
        <f t="shared" si="25"/>
        <v>6.4399999999999995</v>
      </c>
      <c r="L775">
        <f t="shared" si="24"/>
        <v>1.419971830706511</v>
      </c>
    </row>
    <row r="776" spans="1:12" x14ac:dyDescent="0.3">
      <c r="A776" s="1">
        <v>131.30000000000001</v>
      </c>
      <c r="J776" s="1">
        <v>6</v>
      </c>
      <c r="K776">
        <f t="shared" si="25"/>
        <v>6.1</v>
      </c>
      <c r="L776">
        <f t="shared" si="24"/>
        <v>1.40820453059916</v>
      </c>
    </row>
    <row r="777" spans="1:12" x14ac:dyDescent="0.3">
      <c r="A777" s="5">
        <v>144.30000000000001</v>
      </c>
      <c r="J777" s="5">
        <v>8</v>
      </c>
      <c r="K777">
        <f t="shared" si="25"/>
        <v>6.8</v>
      </c>
      <c r="L777">
        <f t="shared" si="24"/>
        <v>0.87722289071820292</v>
      </c>
    </row>
    <row r="778" spans="1:12" x14ac:dyDescent="0.3">
      <c r="A778" s="1">
        <v>457.17</v>
      </c>
      <c r="J778" s="1">
        <v>4.2</v>
      </c>
      <c r="K778">
        <f t="shared" si="25"/>
        <v>6.04</v>
      </c>
      <c r="L778">
        <f t="shared" ref="L778:L841" si="26">SQRT(SUMXMY2(J774:J778,K774:K778)/5)</f>
        <v>1.0935081161107127</v>
      </c>
    </row>
    <row r="779" spans="1:12" x14ac:dyDescent="0.3">
      <c r="A779" s="5">
        <v>93.38</v>
      </c>
      <c r="J779" s="5">
        <v>9.6</v>
      </c>
      <c r="K779">
        <f t="shared" si="25"/>
        <v>6.82</v>
      </c>
      <c r="L779">
        <f t="shared" si="26"/>
        <v>1.5864173473585061</v>
      </c>
    </row>
    <row r="780" spans="1:12" x14ac:dyDescent="0.3">
      <c r="A780" s="1">
        <v>126.25</v>
      </c>
      <c r="J780" s="1">
        <v>6.1</v>
      </c>
      <c r="K780">
        <f t="shared" si="25"/>
        <v>6.7799999999999994</v>
      </c>
      <c r="L780">
        <f t="shared" si="26"/>
        <v>1.6140879777756847</v>
      </c>
    </row>
    <row r="781" spans="1:12" x14ac:dyDescent="0.3">
      <c r="A781" s="5">
        <v>790.83</v>
      </c>
      <c r="J781" s="5">
        <v>5.6</v>
      </c>
      <c r="K781">
        <f t="shared" si="25"/>
        <v>6.7</v>
      </c>
      <c r="L781">
        <f t="shared" si="26"/>
        <v>1.6867957789845216</v>
      </c>
    </row>
    <row r="782" spans="1:12" x14ac:dyDescent="0.3">
      <c r="A782" s="1">
        <v>174.4</v>
      </c>
      <c r="J782" s="1">
        <v>8.3000000000000007</v>
      </c>
      <c r="K782">
        <f t="shared" si="25"/>
        <v>6.76</v>
      </c>
      <c r="L782">
        <f t="shared" si="26"/>
        <v>1.7411490458889496</v>
      </c>
    </row>
    <row r="783" spans="1:12" x14ac:dyDescent="0.3">
      <c r="A783" s="5">
        <v>379.04</v>
      </c>
      <c r="J783" s="5">
        <v>7.8</v>
      </c>
      <c r="K783">
        <f t="shared" si="25"/>
        <v>7.4799999999999995</v>
      </c>
      <c r="L783">
        <f t="shared" si="26"/>
        <v>1.54109052297391</v>
      </c>
    </row>
    <row r="784" spans="1:12" x14ac:dyDescent="0.3">
      <c r="A784" s="1">
        <v>30.62</v>
      </c>
      <c r="J784" s="1">
        <v>4.0999999999999996</v>
      </c>
      <c r="K784">
        <f t="shared" si="25"/>
        <v>6.38</v>
      </c>
      <c r="L784">
        <f t="shared" si="26"/>
        <v>1.3670991185718764</v>
      </c>
    </row>
    <row r="785" spans="1:12" x14ac:dyDescent="0.3">
      <c r="A785" s="5">
        <v>352.08</v>
      </c>
      <c r="J785" s="5">
        <v>8.8000000000000007</v>
      </c>
      <c r="K785">
        <f t="shared" si="25"/>
        <v>6.919999999999999</v>
      </c>
      <c r="L785">
        <f t="shared" si="26"/>
        <v>1.5758680147778883</v>
      </c>
    </row>
    <row r="786" spans="1:12" x14ac:dyDescent="0.3">
      <c r="A786" s="1">
        <v>50.8</v>
      </c>
      <c r="J786" s="1">
        <v>4.0999999999999996</v>
      </c>
      <c r="K786">
        <f t="shared" si="25"/>
        <v>6.62</v>
      </c>
      <c r="L786">
        <f t="shared" si="26"/>
        <v>1.8738836676805748</v>
      </c>
    </row>
    <row r="787" spans="1:12" x14ac:dyDescent="0.3">
      <c r="A787" s="5">
        <v>522.05999999999995</v>
      </c>
      <c r="J787" s="5">
        <v>9</v>
      </c>
      <c r="K787">
        <f t="shared" si="25"/>
        <v>6.76</v>
      </c>
      <c r="L787">
        <f t="shared" si="26"/>
        <v>2.0101343238699254</v>
      </c>
    </row>
    <row r="788" spans="1:12" x14ac:dyDescent="0.3">
      <c r="A788" s="1">
        <v>575.12</v>
      </c>
      <c r="J788" s="1">
        <v>5.5</v>
      </c>
      <c r="K788">
        <f t="shared" si="25"/>
        <v>6.3</v>
      </c>
      <c r="L788">
        <f t="shared" si="26"/>
        <v>2.0367032184390546</v>
      </c>
    </row>
    <row r="789" spans="1:12" x14ac:dyDescent="0.3">
      <c r="A789" s="5">
        <v>54.95</v>
      </c>
      <c r="J789" s="5">
        <v>9.3000000000000007</v>
      </c>
      <c r="K789">
        <f t="shared" si="25"/>
        <v>7.3400000000000007</v>
      </c>
      <c r="L789">
        <f t="shared" si="26"/>
        <v>1.9689591158782354</v>
      </c>
    </row>
    <row r="790" spans="1:12" x14ac:dyDescent="0.3">
      <c r="A790" s="1">
        <v>181.41</v>
      </c>
      <c r="J790" s="1">
        <v>5.6</v>
      </c>
      <c r="K790">
        <f t="shared" si="25"/>
        <v>6.7</v>
      </c>
      <c r="L790">
        <f t="shared" si="26"/>
        <v>1.8471383272511024</v>
      </c>
    </row>
    <row r="791" spans="1:12" x14ac:dyDescent="0.3">
      <c r="A791" s="5">
        <v>412.37</v>
      </c>
      <c r="J791" s="5">
        <v>9.6999999999999993</v>
      </c>
      <c r="K791">
        <f t="shared" si="25"/>
        <v>7.8199999999999985</v>
      </c>
      <c r="L791">
        <f t="shared" si="26"/>
        <v>1.6878151557561039</v>
      </c>
    </row>
    <row r="792" spans="1:12" x14ac:dyDescent="0.3">
      <c r="A792" s="1">
        <v>46.41</v>
      </c>
      <c r="J792" s="1">
        <v>4</v>
      </c>
      <c r="K792">
        <f t="shared" si="25"/>
        <v>6.8199999999999985</v>
      </c>
      <c r="L792">
        <f t="shared" si="26"/>
        <v>1.8535587392904491</v>
      </c>
    </row>
    <row r="793" spans="1:12" x14ac:dyDescent="0.3">
      <c r="A793" s="5">
        <v>274.2</v>
      </c>
      <c r="J793" s="5">
        <v>9.1999999999999993</v>
      </c>
      <c r="K793">
        <f t="shared" si="25"/>
        <v>7.56</v>
      </c>
      <c r="L793">
        <f t="shared" si="26"/>
        <v>1.9610201426808442</v>
      </c>
    </row>
    <row r="794" spans="1:12" x14ac:dyDescent="0.3">
      <c r="A794" s="1">
        <v>973.7</v>
      </c>
      <c r="J794" s="1">
        <v>4.9000000000000004</v>
      </c>
      <c r="K794">
        <f t="shared" si="25"/>
        <v>6.68</v>
      </c>
      <c r="L794">
        <f t="shared" si="26"/>
        <v>1.9263852158901134</v>
      </c>
    </row>
    <row r="795" spans="1:12" x14ac:dyDescent="0.3">
      <c r="A795" s="5">
        <v>648.20000000000005</v>
      </c>
      <c r="J795" s="5">
        <v>9.3000000000000007</v>
      </c>
      <c r="K795">
        <f t="shared" si="25"/>
        <v>7.419999999999999</v>
      </c>
      <c r="L795">
        <f t="shared" si="26"/>
        <v>2.0434872155215453</v>
      </c>
    </row>
    <row r="796" spans="1:12" x14ac:dyDescent="0.3">
      <c r="A796" s="1">
        <v>93.22</v>
      </c>
      <c r="J796" s="1">
        <v>6.6</v>
      </c>
      <c r="K796">
        <f t="shared" si="25"/>
        <v>6.8</v>
      </c>
      <c r="L796">
        <f t="shared" si="26"/>
        <v>1.8646608270674856</v>
      </c>
    </row>
    <row r="797" spans="1:12" x14ac:dyDescent="0.3">
      <c r="A797" s="5">
        <v>54.36</v>
      </c>
      <c r="J797" s="5">
        <v>4.3</v>
      </c>
      <c r="K797">
        <f t="shared" si="25"/>
        <v>6.8599999999999994</v>
      </c>
      <c r="L797">
        <f t="shared" si="26"/>
        <v>1.788071586933812</v>
      </c>
    </row>
    <row r="798" spans="1:12" x14ac:dyDescent="0.3">
      <c r="A798" s="1">
        <v>60.87</v>
      </c>
      <c r="J798" s="1">
        <v>5.5</v>
      </c>
      <c r="K798">
        <f t="shared" si="25"/>
        <v>6.12</v>
      </c>
      <c r="L798">
        <f t="shared" si="26"/>
        <v>1.6541342146270963</v>
      </c>
    </row>
    <row r="799" spans="1:12" x14ac:dyDescent="0.3">
      <c r="A799" s="5">
        <v>244.9</v>
      </c>
      <c r="J799" s="5">
        <v>8.1</v>
      </c>
      <c r="K799">
        <f t="shared" si="25"/>
        <v>6.76</v>
      </c>
      <c r="L799">
        <f t="shared" si="26"/>
        <v>1.5689486925964153</v>
      </c>
    </row>
    <row r="800" spans="1:12" x14ac:dyDescent="0.3">
      <c r="A800" s="1">
        <v>92.78</v>
      </c>
      <c r="J800" s="1">
        <v>9.8000000000000007</v>
      </c>
      <c r="K800">
        <f t="shared" si="25"/>
        <v>6.8599999999999994</v>
      </c>
      <c r="L800">
        <f t="shared" si="26"/>
        <v>1.8663975996555509</v>
      </c>
    </row>
    <row r="801" spans="1:12" x14ac:dyDescent="0.3">
      <c r="A801" s="5">
        <v>433.45</v>
      </c>
      <c r="J801" s="5">
        <v>9.4</v>
      </c>
      <c r="K801">
        <f t="shared" si="25"/>
        <v>7.42</v>
      </c>
      <c r="L801">
        <f t="shared" si="26"/>
        <v>2.0638604603993946</v>
      </c>
    </row>
    <row r="802" spans="1:12" x14ac:dyDescent="0.3">
      <c r="A802" s="1">
        <v>138.06</v>
      </c>
      <c r="J802" s="1">
        <v>7.9</v>
      </c>
      <c r="K802">
        <f t="shared" si="25"/>
        <v>8.1399999999999988</v>
      </c>
      <c r="L802">
        <f t="shared" si="26"/>
        <v>1.7205580490061945</v>
      </c>
    </row>
    <row r="803" spans="1:12" x14ac:dyDescent="0.3">
      <c r="A803" s="5">
        <v>241.6</v>
      </c>
      <c r="J803" s="5">
        <v>5.0999999999999996</v>
      </c>
      <c r="K803">
        <f t="shared" si="25"/>
        <v>8.0599999999999987</v>
      </c>
      <c r="L803">
        <f t="shared" si="26"/>
        <v>2.153081512623245</v>
      </c>
    </row>
    <row r="804" spans="1:12" x14ac:dyDescent="0.3">
      <c r="A804" s="1">
        <v>471.73</v>
      </c>
      <c r="J804" s="1">
        <v>6.9</v>
      </c>
      <c r="K804">
        <f t="shared" si="25"/>
        <v>7.82</v>
      </c>
      <c r="L804">
        <f t="shared" si="26"/>
        <v>2.1085350364648914</v>
      </c>
    </row>
    <row r="805" spans="1:12" x14ac:dyDescent="0.3">
      <c r="A805" s="5">
        <v>440.64</v>
      </c>
      <c r="J805" s="5">
        <v>8</v>
      </c>
      <c r="K805">
        <f t="shared" si="25"/>
        <v>7.4599999999999991</v>
      </c>
      <c r="L805">
        <f t="shared" si="26"/>
        <v>1.6659891956432369</v>
      </c>
    </row>
    <row r="806" spans="1:12" x14ac:dyDescent="0.3">
      <c r="A806" s="1">
        <v>680.31</v>
      </c>
      <c r="J806" s="1">
        <v>8</v>
      </c>
      <c r="K806">
        <f t="shared" si="25"/>
        <v>7.18</v>
      </c>
      <c r="L806">
        <f t="shared" si="26"/>
        <v>1.4580534969609307</v>
      </c>
    </row>
    <row r="807" spans="1:12" x14ac:dyDescent="0.3">
      <c r="A807" s="5">
        <v>309.88</v>
      </c>
      <c r="J807" s="5">
        <v>4.2</v>
      </c>
      <c r="K807">
        <f t="shared" si="25"/>
        <v>6.44</v>
      </c>
      <c r="L807">
        <f t="shared" si="26"/>
        <v>1.7657632910444137</v>
      </c>
    </row>
    <row r="808" spans="1:12" x14ac:dyDescent="0.3">
      <c r="A808" s="1">
        <v>186.36</v>
      </c>
      <c r="J808" s="1">
        <v>8.5</v>
      </c>
      <c r="K808">
        <f t="shared" si="25"/>
        <v>7.1199999999999992</v>
      </c>
      <c r="L808">
        <f t="shared" si="26"/>
        <v>1.3215445508948991</v>
      </c>
    </row>
    <row r="809" spans="1:12" x14ac:dyDescent="0.3">
      <c r="A809" s="5">
        <v>200.92</v>
      </c>
      <c r="J809" s="5">
        <v>9</v>
      </c>
      <c r="K809">
        <f t="shared" si="25"/>
        <v>7.5400000000000009</v>
      </c>
      <c r="L809">
        <f t="shared" si="26"/>
        <v>1.4154575232058362</v>
      </c>
    </row>
    <row r="810" spans="1:12" x14ac:dyDescent="0.3">
      <c r="A810" s="1">
        <v>17.75</v>
      </c>
      <c r="J810" s="1">
        <v>8.6</v>
      </c>
      <c r="K810">
        <f t="shared" si="25"/>
        <v>7.6599999999999993</v>
      </c>
      <c r="L810">
        <f t="shared" si="26"/>
        <v>1.4566811593481945</v>
      </c>
    </row>
    <row r="811" spans="1:12" x14ac:dyDescent="0.3">
      <c r="A811" s="5">
        <v>621.79999999999995</v>
      </c>
      <c r="J811" s="5">
        <v>6</v>
      </c>
      <c r="K811">
        <f t="shared" si="25"/>
        <v>7.26</v>
      </c>
      <c r="L811">
        <f t="shared" si="26"/>
        <v>1.5182094717133074</v>
      </c>
    </row>
    <row r="812" spans="1:12" x14ac:dyDescent="0.3">
      <c r="A812" s="1">
        <v>86</v>
      </c>
      <c r="J812" s="1">
        <v>6.2</v>
      </c>
      <c r="K812">
        <f t="shared" si="25"/>
        <v>7.660000000000001</v>
      </c>
      <c r="L812">
        <f t="shared" si="26"/>
        <v>1.3144428477495704</v>
      </c>
    </row>
    <row r="813" spans="1:12" x14ac:dyDescent="0.3">
      <c r="A813" s="5">
        <v>402.6</v>
      </c>
      <c r="J813" s="5">
        <v>5</v>
      </c>
      <c r="K813">
        <f t="shared" si="25"/>
        <v>6.9599999999999991</v>
      </c>
      <c r="L813">
        <f t="shared" si="26"/>
        <v>1.4543727170158272</v>
      </c>
    </row>
    <row r="814" spans="1:12" x14ac:dyDescent="0.3">
      <c r="A814" s="1">
        <v>324.85000000000002</v>
      </c>
      <c r="J814" s="1">
        <v>6.5</v>
      </c>
      <c r="K814">
        <f t="shared" si="25"/>
        <v>6.4599999999999991</v>
      </c>
      <c r="L814">
        <f t="shared" si="26"/>
        <v>1.2996922712703955</v>
      </c>
    </row>
    <row r="815" spans="1:12" x14ac:dyDescent="0.3">
      <c r="A815" s="5">
        <v>95.15</v>
      </c>
      <c r="J815" s="5">
        <v>6</v>
      </c>
      <c r="K815">
        <f t="shared" si="25"/>
        <v>5.9399999999999995</v>
      </c>
      <c r="L815">
        <f t="shared" si="26"/>
        <v>1.2301219451745424</v>
      </c>
    </row>
    <row r="816" spans="1:12" x14ac:dyDescent="0.3">
      <c r="A816" s="1">
        <v>388.96</v>
      </c>
      <c r="J816" s="1">
        <v>5</v>
      </c>
      <c r="K816">
        <f t="shared" si="25"/>
        <v>5.74</v>
      </c>
      <c r="L816">
        <f t="shared" si="26"/>
        <v>1.1424535001478178</v>
      </c>
    </row>
    <row r="817" spans="1:12" x14ac:dyDescent="0.3">
      <c r="A817" s="5">
        <v>425.68</v>
      </c>
      <c r="J817" s="5">
        <v>5</v>
      </c>
      <c r="K817">
        <f t="shared" si="25"/>
        <v>5.5</v>
      </c>
      <c r="L817">
        <f t="shared" si="26"/>
        <v>0.9637842082126058</v>
      </c>
    </row>
    <row r="818" spans="1:12" x14ac:dyDescent="0.3">
      <c r="A818" s="1">
        <v>318.08</v>
      </c>
      <c r="J818" s="1">
        <v>9.1999999999999993</v>
      </c>
      <c r="K818">
        <f t="shared" si="25"/>
        <v>6.34</v>
      </c>
      <c r="L818">
        <f t="shared" si="26"/>
        <v>1.3403283179877981</v>
      </c>
    </row>
    <row r="819" spans="1:12" x14ac:dyDescent="0.3">
      <c r="A819" s="5">
        <v>271.04000000000002</v>
      </c>
      <c r="J819" s="5">
        <v>9.6</v>
      </c>
      <c r="K819">
        <f t="shared" si="25"/>
        <v>6.9599999999999991</v>
      </c>
      <c r="L819">
        <f t="shared" si="26"/>
        <v>1.7860795055092034</v>
      </c>
    </row>
    <row r="820" spans="1:12" x14ac:dyDescent="0.3">
      <c r="A820" s="1">
        <v>384.64</v>
      </c>
      <c r="J820" s="1">
        <v>8.4</v>
      </c>
      <c r="K820">
        <f t="shared" si="25"/>
        <v>7.4399999999999995</v>
      </c>
      <c r="L820">
        <f t="shared" si="26"/>
        <v>1.8367580134574073</v>
      </c>
    </row>
    <row r="821" spans="1:12" x14ac:dyDescent="0.3">
      <c r="A821" s="5">
        <v>235.8</v>
      </c>
      <c r="J821" s="5">
        <v>6</v>
      </c>
      <c r="K821">
        <f t="shared" si="25"/>
        <v>7.6399999999999988</v>
      </c>
      <c r="L821">
        <f t="shared" si="26"/>
        <v>1.9498923047183911</v>
      </c>
    </row>
    <row r="822" spans="1:12" x14ac:dyDescent="0.3">
      <c r="A822" s="1">
        <v>211.56</v>
      </c>
      <c r="J822" s="1">
        <v>6.7</v>
      </c>
      <c r="K822">
        <f t="shared" si="25"/>
        <v>7.9799999999999995</v>
      </c>
      <c r="L822">
        <f t="shared" si="26"/>
        <v>2.0198415779461514</v>
      </c>
    </row>
    <row r="823" spans="1:12" x14ac:dyDescent="0.3">
      <c r="A823" s="5">
        <v>95.36</v>
      </c>
      <c r="J823" s="5">
        <v>4.0999999999999996</v>
      </c>
      <c r="K823">
        <f t="shared" si="25"/>
        <v>6.9599999999999991</v>
      </c>
      <c r="L823">
        <f t="shared" si="26"/>
        <v>2.0198415779461514</v>
      </c>
    </row>
    <row r="824" spans="1:12" x14ac:dyDescent="0.3">
      <c r="A824" s="1">
        <v>10.17</v>
      </c>
      <c r="J824" s="1">
        <v>5.9</v>
      </c>
      <c r="K824">
        <f t="shared" si="25"/>
        <v>6.2200000000000006</v>
      </c>
      <c r="L824">
        <f t="shared" si="26"/>
        <v>1.6450896632098806</v>
      </c>
    </row>
    <row r="825" spans="1:12" x14ac:dyDescent="0.3">
      <c r="A825" s="5">
        <v>206.13</v>
      </c>
      <c r="J825" s="5">
        <v>8.6999999999999993</v>
      </c>
      <c r="K825">
        <f t="shared" si="25"/>
        <v>6.2799999999999994</v>
      </c>
      <c r="L825">
        <f t="shared" si="26"/>
        <v>1.921790831490253</v>
      </c>
    </row>
    <row r="826" spans="1:12" x14ac:dyDescent="0.3">
      <c r="A826" s="1">
        <v>420.56</v>
      </c>
      <c r="J826" s="1">
        <v>4.5</v>
      </c>
      <c r="K826">
        <f t="shared" si="25"/>
        <v>5.98</v>
      </c>
      <c r="L826">
        <f t="shared" si="26"/>
        <v>1.8956370960708695</v>
      </c>
    </row>
    <row r="827" spans="1:12" x14ac:dyDescent="0.3">
      <c r="A827" s="5">
        <v>88.04</v>
      </c>
      <c r="J827" s="5">
        <v>6.6</v>
      </c>
      <c r="K827">
        <f t="shared" si="25"/>
        <v>5.9599999999999991</v>
      </c>
      <c r="L827">
        <f t="shared" si="26"/>
        <v>1.8296666363029084</v>
      </c>
    </row>
    <row r="828" spans="1:12" x14ac:dyDescent="0.3">
      <c r="A828" s="1">
        <v>648.99</v>
      </c>
      <c r="J828" s="1">
        <v>7.7</v>
      </c>
      <c r="K828">
        <f t="shared" si="25"/>
        <v>6.6800000000000015</v>
      </c>
      <c r="L828">
        <f t="shared" si="26"/>
        <v>1.3855829098253196</v>
      </c>
    </row>
    <row r="829" spans="1:12" x14ac:dyDescent="0.3">
      <c r="A829" s="5">
        <v>123.84</v>
      </c>
      <c r="J829" s="5">
        <v>8.5</v>
      </c>
      <c r="K829">
        <f t="shared" si="25"/>
        <v>7.2</v>
      </c>
      <c r="L829">
        <f t="shared" si="26"/>
        <v>1.4957807325941861</v>
      </c>
    </row>
    <row r="830" spans="1:12" x14ac:dyDescent="0.3">
      <c r="A830" s="1">
        <v>649.5</v>
      </c>
      <c r="J830" s="1">
        <v>5.2</v>
      </c>
      <c r="K830">
        <f t="shared" si="25"/>
        <v>6.5</v>
      </c>
      <c r="L830">
        <f t="shared" si="26"/>
        <v>1.1849388169859234</v>
      </c>
    </row>
    <row r="831" spans="1:12" x14ac:dyDescent="0.3">
      <c r="A831" s="5">
        <v>742.2</v>
      </c>
      <c r="J831" s="5">
        <v>4.3</v>
      </c>
      <c r="K831">
        <f t="shared" si="25"/>
        <v>6.4599999999999991</v>
      </c>
      <c r="L831">
        <f t="shared" si="26"/>
        <v>1.3780856286893055</v>
      </c>
    </row>
    <row r="832" spans="1:12" x14ac:dyDescent="0.3">
      <c r="A832" s="1">
        <v>84.48</v>
      </c>
      <c r="J832" s="1">
        <v>7.6</v>
      </c>
      <c r="K832">
        <f t="shared" si="25"/>
        <v>6.6599999999999993</v>
      </c>
      <c r="L832">
        <f t="shared" si="26"/>
        <v>1.4120623215708288</v>
      </c>
    </row>
    <row r="833" spans="1:12" x14ac:dyDescent="0.3">
      <c r="A833" s="5">
        <v>250.28</v>
      </c>
      <c r="J833" s="5">
        <v>9.5</v>
      </c>
      <c r="K833">
        <f t="shared" si="25"/>
        <v>7.0200000000000005</v>
      </c>
      <c r="L833">
        <f t="shared" si="26"/>
        <v>1.7366404348626687</v>
      </c>
    </row>
    <row r="834" spans="1:12" x14ac:dyDescent="0.3">
      <c r="A834" s="1">
        <v>94.8</v>
      </c>
      <c r="J834" s="1">
        <v>4.0999999999999996</v>
      </c>
      <c r="K834">
        <f t="shared" si="25"/>
        <v>6.1400000000000006</v>
      </c>
      <c r="L834">
        <f t="shared" si="26"/>
        <v>1.8735634496861855</v>
      </c>
    </row>
    <row r="835" spans="1:12" x14ac:dyDescent="0.3">
      <c r="A835" s="5">
        <v>91.3</v>
      </c>
      <c r="J835" s="5">
        <v>9.1999999999999993</v>
      </c>
      <c r="K835">
        <f t="shared" si="25"/>
        <v>6.94</v>
      </c>
      <c r="L835">
        <f t="shared" si="26"/>
        <v>2.0478671831932851</v>
      </c>
    </row>
    <row r="836" spans="1:12" x14ac:dyDescent="0.3">
      <c r="A836" s="1">
        <v>285.11</v>
      </c>
      <c r="J836" s="1">
        <v>5.4</v>
      </c>
      <c r="K836">
        <f t="shared" si="25"/>
        <v>7.160000000000001</v>
      </c>
      <c r="L836">
        <f t="shared" si="26"/>
        <v>1.9698121737871355</v>
      </c>
    </row>
    <row r="837" spans="1:12" x14ac:dyDescent="0.3">
      <c r="A837" s="5">
        <v>52.38</v>
      </c>
      <c r="J837" s="5">
        <v>5.8</v>
      </c>
      <c r="K837">
        <f t="shared" si="25"/>
        <v>6.7999999999999989</v>
      </c>
      <c r="L837">
        <f t="shared" si="26"/>
        <v>1.9757125296965647</v>
      </c>
    </row>
    <row r="838" spans="1:12" x14ac:dyDescent="0.3">
      <c r="A838" s="1">
        <v>192.7</v>
      </c>
      <c r="J838" s="1">
        <v>5.6</v>
      </c>
      <c r="K838">
        <f t="shared" ref="K838:K901" si="27">AVERAGE(J834:J838)</f>
        <v>6.0200000000000005</v>
      </c>
      <c r="L838">
        <f t="shared" si="26"/>
        <v>1.6457946408953943</v>
      </c>
    </row>
    <row r="839" spans="1:12" x14ac:dyDescent="0.3">
      <c r="A839" s="5">
        <v>267.77999999999997</v>
      </c>
      <c r="J839" s="5">
        <v>5.0999999999999996</v>
      </c>
      <c r="K839">
        <f t="shared" si="27"/>
        <v>6.2200000000000006</v>
      </c>
      <c r="L839">
        <f t="shared" si="26"/>
        <v>1.4584923722803627</v>
      </c>
    </row>
    <row r="840" spans="1:12" x14ac:dyDescent="0.3">
      <c r="A840" s="1">
        <v>558.70000000000005</v>
      </c>
      <c r="J840" s="1">
        <v>5.8</v>
      </c>
      <c r="K840">
        <f t="shared" si="27"/>
        <v>5.54</v>
      </c>
      <c r="L840">
        <f t="shared" si="26"/>
        <v>1.0579224924350559</v>
      </c>
    </row>
    <row r="841" spans="1:12" x14ac:dyDescent="0.3">
      <c r="A841" s="5">
        <v>175.32</v>
      </c>
      <c r="J841" s="5">
        <v>5</v>
      </c>
      <c r="K841">
        <f t="shared" si="27"/>
        <v>5.46</v>
      </c>
      <c r="L841">
        <f t="shared" si="26"/>
        <v>0.7362064927722386</v>
      </c>
    </row>
    <row r="842" spans="1:12" x14ac:dyDescent="0.3">
      <c r="A842" s="1">
        <v>155.82</v>
      </c>
      <c r="J842" s="1">
        <v>7.9</v>
      </c>
      <c r="K842">
        <f t="shared" si="27"/>
        <v>5.88</v>
      </c>
      <c r="L842">
        <f t="shared" ref="L842:L905" si="28">SQRT(SUMXMY2(J838:J842,K838:K842)/5)</f>
        <v>1.0761412546687359</v>
      </c>
    </row>
    <row r="843" spans="1:12" x14ac:dyDescent="0.3">
      <c r="A843" s="5">
        <v>60.3</v>
      </c>
      <c r="J843" s="5">
        <v>6</v>
      </c>
      <c r="K843">
        <f t="shared" si="27"/>
        <v>5.9599999999999991</v>
      </c>
      <c r="L843">
        <f t="shared" si="28"/>
        <v>1.0597735607194589</v>
      </c>
    </row>
    <row r="844" spans="1:12" x14ac:dyDescent="0.3">
      <c r="A844" s="1">
        <v>78.94</v>
      </c>
      <c r="J844" s="1">
        <v>5</v>
      </c>
      <c r="K844">
        <f t="shared" si="27"/>
        <v>5.94</v>
      </c>
      <c r="L844">
        <f t="shared" si="28"/>
        <v>1.024187482837005</v>
      </c>
    </row>
    <row r="845" spans="1:12" x14ac:dyDescent="0.3">
      <c r="A845" s="5">
        <v>29.74</v>
      </c>
      <c r="J845" s="5">
        <v>8.9</v>
      </c>
      <c r="K845">
        <f t="shared" si="27"/>
        <v>6.56</v>
      </c>
      <c r="L845">
        <f t="shared" si="28"/>
        <v>1.4596437921630063</v>
      </c>
    </row>
    <row r="846" spans="1:12" x14ac:dyDescent="0.3">
      <c r="A846" s="1">
        <v>21.32</v>
      </c>
      <c r="J846" s="1">
        <v>5.9</v>
      </c>
      <c r="K846">
        <f t="shared" si="27"/>
        <v>6.7399999999999993</v>
      </c>
      <c r="L846">
        <f t="shared" si="28"/>
        <v>1.4931041490800301</v>
      </c>
    </row>
    <row r="847" spans="1:12" x14ac:dyDescent="0.3">
      <c r="A847" s="5">
        <v>281.33999999999997</v>
      </c>
      <c r="J847" s="5">
        <v>5.9</v>
      </c>
      <c r="K847">
        <f t="shared" si="27"/>
        <v>6.339999999999999</v>
      </c>
      <c r="L847">
        <f t="shared" si="28"/>
        <v>1.2049896265113655</v>
      </c>
    </row>
    <row r="848" spans="1:12" x14ac:dyDescent="0.3">
      <c r="A848" s="1">
        <v>73.260000000000005</v>
      </c>
      <c r="J848" s="1">
        <v>9.6999999999999993</v>
      </c>
      <c r="K848">
        <f t="shared" si="27"/>
        <v>7.080000000000001</v>
      </c>
      <c r="L848">
        <f t="shared" si="28"/>
        <v>1.680642734194272</v>
      </c>
    </row>
    <row r="849" spans="1:12" x14ac:dyDescent="0.3">
      <c r="A849" s="5">
        <v>22.38</v>
      </c>
      <c r="J849" s="5">
        <v>8.6</v>
      </c>
      <c r="K849">
        <f t="shared" si="27"/>
        <v>7.8</v>
      </c>
      <c r="L849">
        <f t="shared" si="28"/>
        <v>1.6660852319134212</v>
      </c>
    </row>
    <row r="850" spans="1:12" x14ac:dyDescent="0.3">
      <c r="A850" s="1">
        <v>655.92</v>
      </c>
      <c r="J850" s="1">
        <v>4</v>
      </c>
      <c r="K850">
        <f t="shared" si="27"/>
        <v>6.82</v>
      </c>
      <c r="L850">
        <f t="shared" si="28"/>
        <v>1.808645902325825</v>
      </c>
    </row>
    <row r="851" spans="1:12" x14ac:dyDescent="0.3">
      <c r="A851" s="5">
        <v>594.6</v>
      </c>
      <c r="J851" s="5">
        <v>4.2</v>
      </c>
      <c r="K851">
        <f t="shared" si="27"/>
        <v>6.4799999999999995</v>
      </c>
      <c r="L851">
        <f t="shared" si="28"/>
        <v>2.0419990205678351</v>
      </c>
    </row>
    <row r="852" spans="1:12" x14ac:dyDescent="0.3">
      <c r="A852" s="1">
        <v>74.099999999999994</v>
      </c>
      <c r="J852" s="1">
        <v>9.1999999999999993</v>
      </c>
      <c r="K852">
        <f t="shared" si="27"/>
        <v>7.1399999999999988</v>
      </c>
      <c r="L852">
        <f t="shared" si="28"/>
        <v>2.231537586508459</v>
      </c>
    </row>
    <row r="853" spans="1:12" x14ac:dyDescent="0.3">
      <c r="A853" s="5">
        <v>196.96</v>
      </c>
      <c r="J853" s="5">
        <v>9.1999999999999993</v>
      </c>
      <c r="K853">
        <f t="shared" si="27"/>
        <v>7.0400000000000009</v>
      </c>
      <c r="L853">
        <f t="shared" si="28"/>
        <v>2.1307275752662513</v>
      </c>
    </row>
    <row r="854" spans="1:12" x14ac:dyDescent="0.3">
      <c r="A854" s="1">
        <v>372.33</v>
      </c>
      <c r="J854" s="1">
        <v>5</v>
      </c>
      <c r="K854">
        <f t="shared" si="27"/>
        <v>6.3199999999999994</v>
      </c>
      <c r="L854">
        <f t="shared" si="28"/>
        <v>2.1818524239737203</v>
      </c>
    </row>
    <row r="855" spans="1:12" x14ac:dyDescent="0.3">
      <c r="A855" s="5">
        <v>527.9</v>
      </c>
      <c r="J855" s="5">
        <v>10</v>
      </c>
      <c r="K855">
        <f t="shared" si="27"/>
        <v>7.5199999999999987</v>
      </c>
      <c r="L855">
        <f t="shared" si="28"/>
        <v>2.0976367655054102</v>
      </c>
    </row>
    <row r="856" spans="1:12" x14ac:dyDescent="0.3">
      <c r="A856" s="1">
        <v>479.75</v>
      </c>
      <c r="J856" s="1">
        <v>8.8000000000000007</v>
      </c>
      <c r="K856">
        <f t="shared" si="27"/>
        <v>8.4400000000000013</v>
      </c>
      <c r="L856">
        <f t="shared" si="28"/>
        <v>1.8401956417729066</v>
      </c>
    </row>
    <row r="857" spans="1:12" x14ac:dyDescent="0.3">
      <c r="A857" s="5">
        <v>328.59</v>
      </c>
      <c r="J857" s="5">
        <v>4.2</v>
      </c>
      <c r="K857">
        <f t="shared" si="27"/>
        <v>7.44</v>
      </c>
      <c r="L857">
        <f t="shared" si="28"/>
        <v>2.153397315870901</v>
      </c>
    </row>
    <row r="858" spans="1:12" x14ac:dyDescent="0.3">
      <c r="A858" s="1">
        <v>168.96</v>
      </c>
      <c r="J858" s="1">
        <v>6.3</v>
      </c>
      <c r="K858">
        <f t="shared" si="27"/>
        <v>6.8599999999999994</v>
      </c>
      <c r="L858">
        <f t="shared" si="28"/>
        <v>1.9408039571270463</v>
      </c>
    </row>
    <row r="859" spans="1:12" x14ac:dyDescent="0.3">
      <c r="A859" s="5">
        <v>113.24</v>
      </c>
      <c r="J859" s="5">
        <v>8.1999999999999993</v>
      </c>
      <c r="K859">
        <f t="shared" si="27"/>
        <v>7.5</v>
      </c>
      <c r="L859">
        <f t="shared" si="28"/>
        <v>1.875163992828361</v>
      </c>
    </row>
    <row r="860" spans="1:12" x14ac:dyDescent="0.3">
      <c r="A860" s="1">
        <v>345.54</v>
      </c>
      <c r="J860" s="1">
        <v>5.0999999999999996</v>
      </c>
      <c r="K860">
        <f t="shared" si="27"/>
        <v>6.5200000000000005</v>
      </c>
      <c r="L860">
        <f t="shared" si="28"/>
        <v>1.6399512187867054</v>
      </c>
    </row>
    <row r="861" spans="1:12" x14ac:dyDescent="0.3">
      <c r="A861" s="5">
        <v>428.67</v>
      </c>
      <c r="J861" s="5">
        <v>5</v>
      </c>
      <c r="K861">
        <f t="shared" si="27"/>
        <v>5.76</v>
      </c>
      <c r="L861">
        <f t="shared" si="28"/>
        <v>1.6670452903265707</v>
      </c>
    </row>
    <row r="862" spans="1:12" x14ac:dyDescent="0.3">
      <c r="A862" s="1">
        <v>86.27</v>
      </c>
      <c r="J862" s="1">
        <v>7</v>
      </c>
      <c r="K862">
        <f t="shared" si="27"/>
        <v>6.32</v>
      </c>
      <c r="L862">
        <f t="shared" si="28"/>
        <v>0.87863530545955182</v>
      </c>
    </row>
    <row r="863" spans="1:12" x14ac:dyDescent="0.3">
      <c r="A863" s="5">
        <v>25.52</v>
      </c>
      <c r="J863" s="5">
        <v>7.8</v>
      </c>
      <c r="K863">
        <f t="shared" si="27"/>
        <v>6.6199999999999992</v>
      </c>
      <c r="L863">
        <f t="shared" si="28"/>
        <v>0.99386115730518432</v>
      </c>
    </row>
    <row r="864" spans="1:12" x14ac:dyDescent="0.3">
      <c r="A864" s="1">
        <v>101.52</v>
      </c>
      <c r="J864" s="1">
        <v>4.3</v>
      </c>
      <c r="K864">
        <f t="shared" si="27"/>
        <v>5.8400000000000007</v>
      </c>
      <c r="L864">
        <f t="shared" si="28"/>
        <v>1.1679383545376021</v>
      </c>
    </row>
    <row r="865" spans="1:12" x14ac:dyDescent="0.3">
      <c r="A865" s="5">
        <v>357.49</v>
      </c>
      <c r="J865" s="5">
        <v>7</v>
      </c>
      <c r="K865">
        <f t="shared" si="27"/>
        <v>6.2200000000000006</v>
      </c>
      <c r="L865">
        <f t="shared" si="28"/>
        <v>1.0404229909032194</v>
      </c>
    </row>
    <row r="866" spans="1:12" x14ac:dyDescent="0.3">
      <c r="A866" s="1">
        <v>238.77</v>
      </c>
      <c r="J866" s="1">
        <v>6.6</v>
      </c>
      <c r="K866">
        <f t="shared" si="27"/>
        <v>6.5400000000000009</v>
      </c>
      <c r="L866">
        <f t="shared" si="28"/>
        <v>0.98370727353212162</v>
      </c>
    </row>
    <row r="867" spans="1:12" x14ac:dyDescent="0.3">
      <c r="A867" s="5">
        <v>101.43</v>
      </c>
      <c r="J867" s="5">
        <v>7.3</v>
      </c>
      <c r="K867">
        <f t="shared" si="27"/>
        <v>6.6</v>
      </c>
      <c r="L867">
        <f t="shared" si="28"/>
        <v>0.98650899641108225</v>
      </c>
    </row>
    <row r="868" spans="1:12" x14ac:dyDescent="0.3">
      <c r="A868" s="1">
        <v>724.24</v>
      </c>
      <c r="J868" s="1">
        <v>6.5</v>
      </c>
      <c r="K868">
        <f t="shared" si="27"/>
        <v>6.34</v>
      </c>
      <c r="L868">
        <f t="shared" si="28"/>
        <v>0.83656440278080235</v>
      </c>
    </row>
    <row r="869" spans="1:12" x14ac:dyDescent="0.3">
      <c r="A869" s="5">
        <v>125.64</v>
      </c>
      <c r="J869" s="5">
        <v>4.9000000000000004</v>
      </c>
      <c r="K869">
        <f t="shared" si="27"/>
        <v>6.4599999999999991</v>
      </c>
      <c r="L869">
        <f t="shared" si="28"/>
        <v>0.84394312604582489</v>
      </c>
    </row>
    <row r="870" spans="1:12" x14ac:dyDescent="0.3">
      <c r="A870" s="1">
        <v>72.930000000000007</v>
      </c>
      <c r="J870" s="1">
        <v>4.3</v>
      </c>
      <c r="K870">
        <f t="shared" si="27"/>
        <v>5.92</v>
      </c>
      <c r="L870">
        <f t="shared" si="28"/>
        <v>1.056143929585357</v>
      </c>
    </row>
    <row r="871" spans="1:12" x14ac:dyDescent="0.3">
      <c r="A871" s="5">
        <v>258.36</v>
      </c>
      <c r="J871" s="5">
        <v>9.3000000000000007</v>
      </c>
      <c r="K871">
        <f t="shared" si="27"/>
        <v>6.4600000000000009</v>
      </c>
      <c r="L871">
        <f t="shared" si="28"/>
        <v>1.6516173891068111</v>
      </c>
    </row>
    <row r="872" spans="1:12" x14ac:dyDescent="0.3">
      <c r="A872" s="1">
        <v>173.74</v>
      </c>
      <c r="J872" s="1">
        <v>7.1</v>
      </c>
      <c r="K872">
        <f t="shared" si="27"/>
        <v>6.42</v>
      </c>
      <c r="L872">
        <f t="shared" si="28"/>
        <v>1.6499454536438467</v>
      </c>
    </row>
    <row r="873" spans="1:12" x14ac:dyDescent="0.3">
      <c r="A873" s="5">
        <v>56.5</v>
      </c>
      <c r="J873" s="5">
        <v>9.6</v>
      </c>
      <c r="K873">
        <f t="shared" si="27"/>
        <v>7.0400000000000009</v>
      </c>
      <c r="L873">
        <f t="shared" si="28"/>
        <v>2.0069678622240059</v>
      </c>
    </row>
    <row r="874" spans="1:12" x14ac:dyDescent="0.3">
      <c r="A874" s="1">
        <v>214.3</v>
      </c>
      <c r="J874" s="1">
        <v>6.2</v>
      </c>
      <c r="K874">
        <f t="shared" si="27"/>
        <v>7.3000000000000016</v>
      </c>
      <c r="L874">
        <f t="shared" si="28"/>
        <v>1.9450449866262733</v>
      </c>
    </row>
    <row r="875" spans="1:12" x14ac:dyDescent="0.3">
      <c r="A875" s="5">
        <v>534.36</v>
      </c>
      <c r="J875" s="5">
        <v>9.9</v>
      </c>
      <c r="K875">
        <f t="shared" si="27"/>
        <v>8.42</v>
      </c>
      <c r="L875">
        <f t="shared" si="28"/>
        <v>1.9226024029944411</v>
      </c>
    </row>
    <row r="876" spans="1:12" x14ac:dyDescent="0.3">
      <c r="A876" s="1">
        <v>93.16</v>
      </c>
      <c r="J876" s="1">
        <v>5.9</v>
      </c>
      <c r="K876">
        <f t="shared" si="27"/>
        <v>7.7399999999999993</v>
      </c>
      <c r="L876">
        <f t="shared" si="28"/>
        <v>1.66144515407521</v>
      </c>
    </row>
    <row r="877" spans="1:12" x14ac:dyDescent="0.3">
      <c r="A877" s="5">
        <v>522.08000000000004</v>
      </c>
      <c r="J877" s="5">
        <v>6.3</v>
      </c>
      <c r="K877">
        <f t="shared" si="27"/>
        <v>7.58</v>
      </c>
      <c r="L877">
        <f t="shared" si="28"/>
        <v>1.7307801709055946</v>
      </c>
    </row>
    <row r="878" spans="1:12" x14ac:dyDescent="0.3">
      <c r="A878" s="1">
        <v>52.35</v>
      </c>
      <c r="J878" s="1">
        <v>4</v>
      </c>
      <c r="K878">
        <f t="shared" si="27"/>
        <v>6.4599999999999991</v>
      </c>
      <c r="L878">
        <f t="shared" si="28"/>
        <v>1.7015287244122561</v>
      </c>
    </row>
    <row r="879" spans="1:12" x14ac:dyDescent="0.3">
      <c r="A879" s="5">
        <v>39.75</v>
      </c>
      <c r="J879" s="5">
        <v>6.1</v>
      </c>
      <c r="K879">
        <f t="shared" si="27"/>
        <v>6.44</v>
      </c>
      <c r="L879">
        <f t="shared" si="28"/>
        <v>1.635946209384648</v>
      </c>
    </row>
    <row r="880" spans="1:12" x14ac:dyDescent="0.3">
      <c r="A880" s="1">
        <v>720.16</v>
      </c>
      <c r="J880" s="1">
        <v>4.5</v>
      </c>
      <c r="K880">
        <f t="shared" si="27"/>
        <v>5.3599999999999994</v>
      </c>
      <c r="L880">
        <f t="shared" si="28"/>
        <v>1.544720039359883</v>
      </c>
    </row>
    <row r="881" spans="1:12" x14ac:dyDescent="0.3">
      <c r="A881" s="5">
        <v>96.8</v>
      </c>
      <c r="J881" s="5">
        <v>8.6</v>
      </c>
      <c r="K881">
        <f t="shared" si="27"/>
        <v>5.9</v>
      </c>
      <c r="L881">
        <f t="shared" si="28"/>
        <v>1.7796179365245786</v>
      </c>
    </row>
    <row r="882" spans="1:12" x14ac:dyDescent="0.3">
      <c r="A882" s="1">
        <v>332.1</v>
      </c>
      <c r="J882" s="1">
        <v>6</v>
      </c>
      <c r="K882">
        <f t="shared" si="27"/>
        <v>5.84</v>
      </c>
      <c r="L882">
        <f t="shared" si="28"/>
        <v>1.6865586263157288</v>
      </c>
    </row>
    <row r="883" spans="1:12" x14ac:dyDescent="0.3">
      <c r="A883" s="5">
        <v>81.44</v>
      </c>
      <c r="J883" s="5">
        <v>9.5</v>
      </c>
      <c r="K883">
        <f t="shared" si="27"/>
        <v>6.94</v>
      </c>
      <c r="L883">
        <f t="shared" si="28"/>
        <v>1.7160652668240792</v>
      </c>
    </row>
    <row r="884" spans="1:12" x14ac:dyDescent="0.3">
      <c r="A884" s="1">
        <v>319.89999999999998</v>
      </c>
      <c r="J884" s="1">
        <v>9.9</v>
      </c>
      <c r="K884">
        <f t="shared" si="27"/>
        <v>7.7</v>
      </c>
      <c r="L884">
        <f t="shared" si="28"/>
        <v>1.9722474489779418</v>
      </c>
    </row>
    <row r="885" spans="1:12" x14ac:dyDescent="0.3">
      <c r="A885" s="5">
        <v>206.52</v>
      </c>
      <c r="J885" s="5">
        <v>7.5</v>
      </c>
      <c r="K885">
        <f t="shared" si="27"/>
        <v>8.3000000000000007</v>
      </c>
      <c r="L885">
        <f t="shared" si="28"/>
        <v>1.9671908905848459</v>
      </c>
    </row>
    <row r="886" spans="1:12" x14ac:dyDescent="0.3">
      <c r="A886" s="1">
        <v>166.68</v>
      </c>
      <c r="J886" s="1">
        <v>7.6</v>
      </c>
      <c r="K886">
        <f t="shared" si="27"/>
        <v>8.1</v>
      </c>
      <c r="L886">
        <f t="shared" si="28"/>
        <v>1.5690251750689024</v>
      </c>
    </row>
    <row r="887" spans="1:12" x14ac:dyDescent="0.3">
      <c r="A887" s="5">
        <v>319.06</v>
      </c>
      <c r="J887" s="5">
        <v>5</v>
      </c>
      <c r="K887">
        <f t="shared" si="27"/>
        <v>7.9</v>
      </c>
      <c r="L887">
        <f t="shared" si="28"/>
        <v>2.0343844277815344</v>
      </c>
    </row>
    <row r="888" spans="1:12" x14ac:dyDescent="0.3">
      <c r="A888" s="1">
        <v>87.9</v>
      </c>
      <c r="J888" s="1">
        <v>6.7</v>
      </c>
      <c r="K888">
        <f t="shared" si="27"/>
        <v>7.3400000000000007</v>
      </c>
      <c r="L888">
        <f t="shared" si="28"/>
        <v>1.7058487623467682</v>
      </c>
    </row>
    <row r="889" spans="1:12" x14ac:dyDescent="0.3">
      <c r="A889" s="5">
        <v>734.7</v>
      </c>
      <c r="J889" s="5">
        <v>9.5</v>
      </c>
      <c r="K889">
        <f t="shared" si="27"/>
        <v>7.26</v>
      </c>
      <c r="L889">
        <f t="shared" si="28"/>
        <v>1.7162284230253269</v>
      </c>
    </row>
    <row r="890" spans="1:12" x14ac:dyDescent="0.3">
      <c r="A890" s="1">
        <v>97.52</v>
      </c>
      <c r="J890" s="1">
        <v>6.8</v>
      </c>
      <c r="K890">
        <f t="shared" si="27"/>
        <v>7.12</v>
      </c>
      <c r="L890">
        <f t="shared" si="28"/>
        <v>1.6846127151366277</v>
      </c>
    </row>
    <row r="891" spans="1:12" x14ac:dyDescent="0.3">
      <c r="A891" s="5">
        <v>769.2</v>
      </c>
      <c r="J891" s="5">
        <v>5.6</v>
      </c>
      <c r="K891">
        <f t="shared" si="27"/>
        <v>6.7200000000000006</v>
      </c>
      <c r="L891">
        <f t="shared" si="28"/>
        <v>1.7432154198491938</v>
      </c>
    </row>
    <row r="892" spans="1:12" x14ac:dyDescent="0.3">
      <c r="A892" s="1">
        <v>418.3</v>
      </c>
      <c r="J892" s="1">
        <v>7.2</v>
      </c>
      <c r="K892">
        <f t="shared" si="27"/>
        <v>7.160000000000001</v>
      </c>
      <c r="L892">
        <f t="shared" si="28"/>
        <v>1.1649549347506971</v>
      </c>
    </row>
    <row r="893" spans="1:12" x14ac:dyDescent="0.3">
      <c r="A893" s="5">
        <v>463.28</v>
      </c>
      <c r="J893" s="5">
        <v>8.1</v>
      </c>
      <c r="K893">
        <f t="shared" si="27"/>
        <v>7.4399999999999995</v>
      </c>
      <c r="L893">
        <f t="shared" si="28"/>
        <v>1.1671846469175307</v>
      </c>
    </row>
    <row r="894" spans="1:12" x14ac:dyDescent="0.3">
      <c r="A894" s="1">
        <v>462.45</v>
      </c>
      <c r="J894" s="1">
        <v>8.6</v>
      </c>
      <c r="K894">
        <f t="shared" si="27"/>
        <v>7.26</v>
      </c>
      <c r="L894">
        <f t="shared" si="28"/>
        <v>0.84730159919594183</v>
      </c>
    </row>
    <row r="895" spans="1:12" x14ac:dyDescent="0.3">
      <c r="A895" s="5">
        <v>141.9</v>
      </c>
      <c r="J895" s="5">
        <v>9.4</v>
      </c>
      <c r="K895">
        <f t="shared" si="27"/>
        <v>7.7799999999999994</v>
      </c>
      <c r="L895">
        <f t="shared" si="28"/>
        <v>1.1055858175646072</v>
      </c>
    </row>
    <row r="896" spans="1:12" x14ac:dyDescent="0.3">
      <c r="A896" s="1">
        <v>302.7</v>
      </c>
      <c r="J896" s="1">
        <v>8.9</v>
      </c>
      <c r="K896">
        <f t="shared" si="27"/>
        <v>8.44</v>
      </c>
      <c r="L896">
        <f t="shared" si="28"/>
        <v>1.0068564942433458</v>
      </c>
    </row>
    <row r="897" spans="1:12" x14ac:dyDescent="0.3">
      <c r="A897" s="5">
        <v>793.28</v>
      </c>
      <c r="J897" s="5">
        <v>4.2</v>
      </c>
      <c r="K897">
        <f t="shared" si="27"/>
        <v>7.8400000000000007</v>
      </c>
      <c r="L897">
        <f t="shared" si="28"/>
        <v>1.9139905955881815</v>
      </c>
    </row>
    <row r="898" spans="1:12" x14ac:dyDescent="0.3">
      <c r="A898" s="1">
        <v>425.18</v>
      </c>
      <c r="J898" s="1">
        <v>5</v>
      </c>
      <c r="K898">
        <f t="shared" si="27"/>
        <v>7.2199999999999989</v>
      </c>
      <c r="L898">
        <f t="shared" si="28"/>
        <v>2.1358651642835511</v>
      </c>
    </row>
    <row r="899" spans="1:12" x14ac:dyDescent="0.3">
      <c r="A899" s="5">
        <v>283.62</v>
      </c>
      <c r="J899" s="5">
        <v>8.8000000000000007</v>
      </c>
      <c r="K899">
        <f t="shared" si="27"/>
        <v>7.26</v>
      </c>
      <c r="L899">
        <f t="shared" si="28"/>
        <v>2.162665022605212</v>
      </c>
    </row>
    <row r="900" spans="1:12" x14ac:dyDescent="0.3">
      <c r="A900" s="1">
        <v>599.20000000000005</v>
      </c>
      <c r="J900" s="1">
        <v>5.3</v>
      </c>
      <c r="K900">
        <f t="shared" si="27"/>
        <v>6.44</v>
      </c>
      <c r="L900">
        <f t="shared" si="28"/>
        <v>2.1005142227559426</v>
      </c>
    </row>
    <row r="901" spans="1:12" x14ac:dyDescent="0.3">
      <c r="A901" s="5">
        <v>315.36</v>
      </c>
      <c r="J901" s="5">
        <v>4.5999999999999996</v>
      </c>
      <c r="K901">
        <f t="shared" si="27"/>
        <v>5.58</v>
      </c>
      <c r="L901">
        <f t="shared" si="28"/>
        <v>2.1358651642835511</v>
      </c>
    </row>
    <row r="902" spans="1:12" x14ac:dyDescent="0.3">
      <c r="A902" s="1">
        <v>403.56</v>
      </c>
      <c r="J902" s="1">
        <v>7.5</v>
      </c>
      <c r="K902">
        <f t="shared" ref="K902:K965" si="29">AVERAGE(J898:J902)</f>
        <v>6.24</v>
      </c>
      <c r="L902">
        <f t="shared" si="28"/>
        <v>1.4931577277702446</v>
      </c>
    </row>
    <row r="903" spans="1:12" x14ac:dyDescent="0.3">
      <c r="A903" s="5">
        <v>183.88</v>
      </c>
      <c r="J903" s="5">
        <v>5.0999999999999996</v>
      </c>
      <c r="K903">
        <f t="shared" si="29"/>
        <v>6.2600000000000007</v>
      </c>
      <c r="L903">
        <f t="shared" si="28"/>
        <v>1.2300243900020851</v>
      </c>
    </row>
    <row r="904" spans="1:12" x14ac:dyDescent="0.3">
      <c r="A904" s="1">
        <v>138.65</v>
      </c>
      <c r="J904" s="1">
        <v>4.2</v>
      </c>
      <c r="K904">
        <f t="shared" si="29"/>
        <v>5.34</v>
      </c>
      <c r="L904">
        <f t="shared" si="28"/>
        <v>1.1395437683564422</v>
      </c>
    </row>
    <row r="905" spans="1:12" x14ac:dyDescent="0.3">
      <c r="A905" s="5">
        <v>80.709999999999994</v>
      </c>
      <c r="J905" s="5">
        <v>8.1</v>
      </c>
      <c r="K905">
        <f t="shared" si="29"/>
        <v>5.9</v>
      </c>
      <c r="L905">
        <f t="shared" si="28"/>
        <v>1.4165592116110077</v>
      </c>
    </row>
    <row r="906" spans="1:12" x14ac:dyDescent="0.3">
      <c r="A906" s="1">
        <v>116.64</v>
      </c>
      <c r="J906" s="1">
        <v>6</v>
      </c>
      <c r="K906">
        <f t="shared" si="29"/>
        <v>6.18</v>
      </c>
      <c r="L906">
        <f t="shared" ref="L906:L969" si="30">SQRT(SUMXMY2(J902:J906,K902:K906)/5)</f>
        <v>1.3494591509193596</v>
      </c>
    </row>
    <row r="907" spans="1:12" x14ac:dyDescent="0.3">
      <c r="A907" s="5">
        <v>313.52</v>
      </c>
      <c r="J907" s="5">
        <v>7.9</v>
      </c>
      <c r="K907">
        <f t="shared" si="29"/>
        <v>6.26</v>
      </c>
      <c r="L907">
        <f t="shared" si="30"/>
        <v>1.4287896976112335</v>
      </c>
    </row>
    <row r="908" spans="1:12" x14ac:dyDescent="0.3">
      <c r="A908" s="1">
        <v>846.1</v>
      </c>
      <c r="J908" s="1">
        <v>8.8000000000000007</v>
      </c>
      <c r="K908">
        <f t="shared" si="29"/>
        <v>7</v>
      </c>
      <c r="L908">
        <f t="shared" si="30"/>
        <v>1.555737767106012</v>
      </c>
    </row>
    <row r="909" spans="1:12" x14ac:dyDescent="0.3">
      <c r="A909" s="5">
        <v>414.4</v>
      </c>
      <c r="J909" s="5">
        <v>6.6</v>
      </c>
      <c r="K909">
        <f t="shared" si="29"/>
        <v>7.4799999999999995</v>
      </c>
      <c r="L909">
        <f t="shared" si="30"/>
        <v>1.5216044163973763</v>
      </c>
    </row>
    <row r="910" spans="1:12" x14ac:dyDescent="0.3">
      <c r="A910" s="1">
        <v>159.08000000000001</v>
      </c>
      <c r="J910" s="1">
        <v>6.2</v>
      </c>
      <c r="K910">
        <f t="shared" si="29"/>
        <v>7.1000000000000014</v>
      </c>
      <c r="L910">
        <f t="shared" si="30"/>
        <v>1.2285275739681227</v>
      </c>
    </row>
    <row r="911" spans="1:12" x14ac:dyDescent="0.3">
      <c r="A911" s="5">
        <v>490.1</v>
      </c>
      <c r="J911" s="5">
        <v>4.2</v>
      </c>
      <c r="K911">
        <f t="shared" si="29"/>
        <v>6.74</v>
      </c>
      <c r="L911">
        <f t="shared" si="30"/>
        <v>1.6712629954618157</v>
      </c>
    </row>
    <row r="912" spans="1:12" x14ac:dyDescent="0.3">
      <c r="A912" s="1">
        <v>87.45</v>
      </c>
      <c r="J912" s="1">
        <v>7.3</v>
      </c>
      <c r="K912">
        <f t="shared" si="29"/>
        <v>6.62</v>
      </c>
      <c r="L912">
        <f t="shared" si="30"/>
        <v>1.5322140842584631</v>
      </c>
    </row>
    <row r="913" spans="1:12" x14ac:dyDescent="0.3">
      <c r="A913" s="5">
        <v>224.52</v>
      </c>
      <c r="J913" s="5">
        <v>8.6</v>
      </c>
      <c r="K913">
        <f t="shared" si="29"/>
        <v>6.58</v>
      </c>
      <c r="L913">
        <f t="shared" si="30"/>
        <v>1.5861147499471782</v>
      </c>
    </row>
    <row r="914" spans="1:12" x14ac:dyDescent="0.3">
      <c r="A914" s="1">
        <v>744.96</v>
      </c>
      <c r="J914" s="1">
        <v>6.8</v>
      </c>
      <c r="K914">
        <f t="shared" si="29"/>
        <v>6.6199999999999992</v>
      </c>
      <c r="L914">
        <f t="shared" si="30"/>
        <v>1.5386227607831624</v>
      </c>
    </row>
    <row r="915" spans="1:12" x14ac:dyDescent="0.3">
      <c r="A915" s="5">
        <v>410.72</v>
      </c>
      <c r="J915" s="5">
        <v>7.6</v>
      </c>
      <c r="K915">
        <f t="shared" si="29"/>
        <v>6.9</v>
      </c>
      <c r="L915">
        <f t="shared" si="30"/>
        <v>1.5176824437279359</v>
      </c>
    </row>
    <row r="916" spans="1:12" x14ac:dyDescent="0.3">
      <c r="A916" s="1">
        <v>298.8</v>
      </c>
      <c r="J916" s="1">
        <v>5.8</v>
      </c>
      <c r="K916">
        <f t="shared" si="29"/>
        <v>7.2199999999999989</v>
      </c>
      <c r="L916">
        <f t="shared" si="30"/>
        <v>1.1900924333849026</v>
      </c>
    </row>
    <row r="917" spans="1:12" x14ac:dyDescent="0.3">
      <c r="A917" s="5">
        <v>212.94</v>
      </c>
      <c r="J917" s="5">
        <v>4.0999999999999996</v>
      </c>
      <c r="K917">
        <f t="shared" si="29"/>
        <v>6.58</v>
      </c>
      <c r="L917">
        <f t="shared" si="30"/>
        <v>1.5980988705333594</v>
      </c>
    </row>
    <row r="918" spans="1:12" x14ac:dyDescent="0.3">
      <c r="A918" s="1">
        <v>42.85</v>
      </c>
      <c r="J918" s="1">
        <v>9.3000000000000007</v>
      </c>
      <c r="K918">
        <f t="shared" si="29"/>
        <v>6.7199999999999989</v>
      </c>
      <c r="L918">
        <f t="shared" si="30"/>
        <v>1.7518904075312478</v>
      </c>
    </row>
    <row r="919" spans="1:12" x14ac:dyDescent="0.3">
      <c r="A919" s="5">
        <v>378.68</v>
      </c>
      <c r="J919" s="5">
        <v>6.8</v>
      </c>
      <c r="K919">
        <f t="shared" si="29"/>
        <v>6.7200000000000006</v>
      </c>
      <c r="L919">
        <f t="shared" si="30"/>
        <v>1.7504056672668773</v>
      </c>
    </row>
    <row r="920" spans="1:12" x14ac:dyDescent="0.3">
      <c r="A920" s="1">
        <v>206.91</v>
      </c>
      <c r="J920" s="1">
        <v>8.6999999999999993</v>
      </c>
      <c r="K920">
        <f t="shared" si="29"/>
        <v>6.94</v>
      </c>
      <c r="L920">
        <f t="shared" si="30"/>
        <v>1.8935258118124507</v>
      </c>
    </row>
    <row r="921" spans="1:12" x14ac:dyDescent="0.3">
      <c r="A921" s="5">
        <v>78.78</v>
      </c>
      <c r="J921" s="5">
        <v>6.3</v>
      </c>
      <c r="K921">
        <f t="shared" si="29"/>
        <v>7.0399999999999991</v>
      </c>
      <c r="L921">
        <f t="shared" si="30"/>
        <v>1.8142987626077467</v>
      </c>
    </row>
    <row r="922" spans="1:12" x14ac:dyDescent="0.3">
      <c r="A922" s="1">
        <v>322.11</v>
      </c>
      <c r="J922" s="1">
        <v>5.0999999999999996</v>
      </c>
      <c r="K922">
        <f t="shared" si="29"/>
        <v>7.24</v>
      </c>
      <c r="L922">
        <f t="shared" si="30"/>
        <v>1.7255491879398863</v>
      </c>
    </row>
    <row r="923" spans="1:12" x14ac:dyDescent="0.3">
      <c r="A923" s="5">
        <v>98.22</v>
      </c>
      <c r="J923" s="5">
        <v>7</v>
      </c>
      <c r="K923">
        <f t="shared" si="29"/>
        <v>6.7799999999999994</v>
      </c>
      <c r="L923">
        <f t="shared" si="30"/>
        <v>1.2868255515026112</v>
      </c>
    </row>
    <row r="924" spans="1:12" x14ac:dyDescent="0.3">
      <c r="A924" s="1">
        <v>25.46</v>
      </c>
      <c r="J924" s="1">
        <v>5.2</v>
      </c>
      <c r="K924">
        <f t="shared" si="29"/>
        <v>6.4600000000000009</v>
      </c>
      <c r="L924">
        <f t="shared" si="30"/>
        <v>1.4043361420970408</v>
      </c>
    </row>
    <row r="925" spans="1:12" x14ac:dyDescent="0.3">
      <c r="A925" s="5">
        <v>581.98</v>
      </c>
      <c r="J925" s="5">
        <v>6.6</v>
      </c>
      <c r="K925">
        <f t="shared" si="29"/>
        <v>6.0399999999999991</v>
      </c>
      <c r="L925">
        <f t="shared" si="30"/>
        <v>1.1896890350003235</v>
      </c>
    </row>
    <row r="926" spans="1:12" x14ac:dyDescent="0.3">
      <c r="A926" s="1">
        <v>211.32</v>
      </c>
      <c r="J926" s="1">
        <v>6.5</v>
      </c>
      <c r="K926">
        <f t="shared" si="29"/>
        <v>6.08</v>
      </c>
      <c r="L926">
        <f t="shared" si="30"/>
        <v>1.1580673555540719</v>
      </c>
    </row>
    <row r="927" spans="1:12" x14ac:dyDescent="0.3">
      <c r="A927" s="5">
        <v>55.12</v>
      </c>
      <c r="J927" s="5">
        <v>9</v>
      </c>
      <c r="K927">
        <f t="shared" si="29"/>
        <v>6.8599999999999994</v>
      </c>
      <c r="L927">
        <f t="shared" si="30"/>
        <v>1.1580673555540719</v>
      </c>
    </row>
    <row r="928" spans="1:12" x14ac:dyDescent="0.3">
      <c r="A928" s="1">
        <v>88.31</v>
      </c>
      <c r="J928" s="1">
        <v>5.2</v>
      </c>
      <c r="K928">
        <f t="shared" si="29"/>
        <v>6.5</v>
      </c>
      <c r="L928">
        <f t="shared" si="30"/>
        <v>1.2920681096598587</v>
      </c>
    </row>
    <row r="929" spans="1:12" x14ac:dyDescent="0.3">
      <c r="A929" s="5">
        <v>356.58</v>
      </c>
      <c r="J929" s="5">
        <v>6.8</v>
      </c>
      <c r="K929">
        <f t="shared" si="29"/>
        <v>6.82</v>
      </c>
      <c r="L929">
        <f t="shared" si="30"/>
        <v>1.1627553482998909</v>
      </c>
    </row>
    <row r="930" spans="1:12" x14ac:dyDescent="0.3">
      <c r="A930" s="1">
        <v>794.25</v>
      </c>
      <c r="J930" s="1">
        <v>7.6</v>
      </c>
      <c r="K930">
        <f t="shared" si="29"/>
        <v>7.0200000000000005</v>
      </c>
      <c r="L930">
        <f t="shared" si="30"/>
        <v>1.1647145573057807</v>
      </c>
    </row>
    <row r="931" spans="1:12" x14ac:dyDescent="0.3">
      <c r="A931" s="5">
        <v>50.62</v>
      </c>
      <c r="J931" s="5">
        <v>7.2</v>
      </c>
      <c r="K931">
        <f t="shared" si="29"/>
        <v>7.160000000000001</v>
      </c>
      <c r="L931">
        <f t="shared" si="30"/>
        <v>1.1496086290559933</v>
      </c>
    </row>
    <row r="932" spans="1:12" x14ac:dyDescent="0.3">
      <c r="A932" s="1">
        <v>599.52</v>
      </c>
      <c r="J932" s="1">
        <v>7.1</v>
      </c>
      <c r="K932">
        <f t="shared" si="29"/>
        <v>6.7799999999999994</v>
      </c>
      <c r="L932">
        <f t="shared" si="30"/>
        <v>0.65280931365904982</v>
      </c>
    </row>
    <row r="933" spans="1:12" x14ac:dyDescent="0.3">
      <c r="A933" s="5">
        <v>166.7</v>
      </c>
      <c r="J933" s="5">
        <v>9.5</v>
      </c>
      <c r="K933">
        <f t="shared" si="29"/>
        <v>7.6399999999999988</v>
      </c>
      <c r="L933">
        <f t="shared" si="30"/>
        <v>0.88322137655290067</v>
      </c>
    </row>
    <row r="934" spans="1:12" x14ac:dyDescent="0.3">
      <c r="A934" s="1">
        <v>744.4</v>
      </c>
      <c r="J934" s="1">
        <v>5.0999999999999996</v>
      </c>
      <c r="K934">
        <f t="shared" si="29"/>
        <v>7.3</v>
      </c>
      <c r="L934">
        <f t="shared" si="30"/>
        <v>1.322119510483073</v>
      </c>
    </row>
    <row r="935" spans="1:12" x14ac:dyDescent="0.3">
      <c r="A935" s="5">
        <v>448.56</v>
      </c>
      <c r="J935" s="5">
        <v>7.6</v>
      </c>
      <c r="K935">
        <f t="shared" si="29"/>
        <v>7.3</v>
      </c>
      <c r="L935">
        <f t="shared" si="30"/>
        <v>1.3033495310161434</v>
      </c>
    </row>
    <row r="936" spans="1:12" x14ac:dyDescent="0.3">
      <c r="A936" s="1">
        <v>378.9</v>
      </c>
      <c r="J936" s="1">
        <v>9.8000000000000007</v>
      </c>
      <c r="K936">
        <f t="shared" si="29"/>
        <v>7.8200000000000021</v>
      </c>
      <c r="L936">
        <f t="shared" si="30"/>
        <v>1.5755887788379301</v>
      </c>
    </row>
    <row r="937" spans="1:12" x14ac:dyDescent="0.3">
      <c r="A937" s="5">
        <v>257.16000000000003</v>
      </c>
      <c r="J937" s="5">
        <v>5.0999999999999996</v>
      </c>
      <c r="K937">
        <f t="shared" si="29"/>
        <v>7.42</v>
      </c>
      <c r="L937">
        <f t="shared" si="30"/>
        <v>1.8810847934104407</v>
      </c>
    </row>
    <row r="938" spans="1:12" x14ac:dyDescent="0.3">
      <c r="A938" s="1">
        <v>552.23</v>
      </c>
      <c r="J938" s="1">
        <v>7.5</v>
      </c>
      <c r="K938">
        <f t="shared" si="29"/>
        <v>7.0200000000000005</v>
      </c>
      <c r="L938">
        <f t="shared" si="30"/>
        <v>1.7007762933437187</v>
      </c>
    </row>
    <row r="939" spans="1:12" x14ac:dyDescent="0.3">
      <c r="A939" s="5">
        <v>447.4</v>
      </c>
      <c r="J939" s="5">
        <v>7.4</v>
      </c>
      <c r="K939">
        <f t="shared" si="29"/>
        <v>7.4799999999999995</v>
      </c>
      <c r="L939">
        <f t="shared" si="30"/>
        <v>1.3877751979337283</v>
      </c>
    </row>
    <row r="940" spans="1:12" x14ac:dyDescent="0.3">
      <c r="A940" s="1">
        <v>276.27</v>
      </c>
      <c r="J940" s="1">
        <v>4.2</v>
      </c>
      <c r="K940">
        <f t="shared" si="29"/>
        <v>6.8</v>
      </c>
      <c r="L940">
        <f t="shared" si="30"/>
        <v>1.8055248544398381</v>
      </c>
    </row>
    <row r="941" spans="1:12" x14ac:dyDescent="0.3">
      <c r="A941" s="5">
        <v>343.74</v>
      </c>
      <c r="J941" s="5">
        <v>5.9</v>
      </c>
      <c r="K941">
        <f t="shared" si="29"/>
        <v>6.0200000000000005</v>
      </c>
      <c r="L941">
        <f t="shared" si="30"/>
        <v>1.5743951219436625</v>
      </c>
    </row>
    <row r="942" spans="1:12" x14ac:dyDescent="0.3">
      <c r="A942" s="1">
        <v>266.08</v>
      </c>
      <c r="J942" s="1">
        <v>6.9</v>
      </c>
      <c r="K942">
        <f t="shared" si="29"/>
        <v>6.38</v>
      </c>
      <c r="L942">
        <f t="shared" si="30"/>
        <v>1.2067808417438519</v>
      </c>
    </row>
    <row r="943" spans="1:12" x14ac:dyDescent="0.3">
      <c r="A943" s="5">
        <v>898.38</v>
      </c>
      <c r="J943" s="5">
        <v>6.6</v>
      </c>
      <c r="K943">
        <f t="shared" si="29"/>
        <v>6.2</v>
      </c>
      <c r="L943">
        <f t="shared" si="30"/>
        <v>1.2009329706524006</v>
      </c>
    </row>
    <row r="944" spans="1:12" x14ac:dyDescent="0.3">
      <c r="A944" s="1">
        <v>456.8</v>
      </c>
      <c r="J944" s="1">
        <v>5.7</v>
      </c>
      <c r="K944">
        <f t="shared" si="29"/>
        <v>5.86</v>
      </c>
      <c r="L944">
        <f t="shared" si="30"/>
        <v>1.2025306648896732</v>
      </c>
    </row>
    <row r="945" spans="1:12" x14ac:dyDescent="0.3">
      <c r="A945" s="5">
        <v>253.95</v>
      </c>
      <c r="J945" s="5">
        <v>5.3</v>
      </c>
      <c r="K945">
        <f t="shared" si="29"/>
        <v>6.08</v>
      </c>
      <c r="L945">
        <f t="shared" si="30"/>
        <v>0.464499730893356</v>
      </c>
    </row>
    <row r="946" spans="1:12" x14ac:dyDescent="0.3">
      <c r="A946" s="1">
        <v>70.56</v>
      </c>
      <c r="J946" s="1">
        <v>4.2</v>
      </c>
      <c r="K946">
        <f t="shared" si="29"/>
        <v>5.74</v>
      </c>
      <c r="L946">
        <f t="shared" si="30"/>
        <v>0.82897527104250823</v>
      </c>
    </row>
    <row r="947" spans="1:12" x14ac:dyDescent="0.3">
      <c r="A947" s="5">
        <v>657.16</v>
      </c>
      <c r="J947" s="5">
        <v>7.3</v>
      </c>
      <c r="K947">
        <f t="shared" si="29"/>
        <v>5.82</v>
      </c>
      <c r="L947">
        <f t="shared" si="30"/>
        <v>1.0349879226348488</v>
      </c>
    </row>
    <row r="948" spans="1:12" x14ac:dyDescent="0.3">
      <c r="A948" s="1">
        <v>168.5</v>
      </c>
      <c r="J948" s="1">
        <v>5.3</v>
      </c>
      <c r="K948">
        <f t="shared" si="29"/>
        <v>5.5600000000000005</v>
      </c>
      <c r="L948">
        <f t="shared" si="30"/>
        <v>1.0260214422710667</v>
      </c>
    </row>
    <row r="949" spans="1:12" x14ac:dyDescent="0.3">
      <c r="A949" s="5">
        <v>53.78</v>
      </c>
      <c r="J949" s="5">
        <v>4.7</v>
      </c>
      <c r="K949">
        <f t="shared" si="29"/>
        <v>5.36</v>
      </c>
      <c r="L949">
        <f t="shared" si="30"/>
        <v>1.0652323690162631</v>
      </c>
    </row>
    <row r="950" spans="1:12" x14ac:dyDescent="0.3">
      <c r="A950" s="1">
        <v>179.05</v>
      </c>
      <c r="J950" s="1">
        <v>7.9</v>
      </c>
      <c r="K950">
        <f t="shared" si="29"/>
        <v>5.88</v>
      </c>
      <c r="L950">
        <f t="shared" si="30"/>
        <v>1.3524496293762664</v>
      </c>
    </row>
    <row r="951" spans="1:12" x14ac:dyDescent="0.3">
      <c r="A951" s="5">
        <v>211.44</v>
      </c>
      <c r="J951" s="5">
        <v>8.9</v>
      </c>
      <c r="K951">
        <f t="shared" si="29"/>
        <v>6.82</v>
      </c>
      <c r="L951">
        <f t="shared" si="30"/>
        <v>1.489993288575489</v>
      </c>
    </row>
    <row r="952" spans="1:12" x14ac:dyDescent="0.3">
      <c r="A952" s="1">
        <v>119.73</v>
      </c>
      <c r="J952" s="1">
        <v>9.3000000000000007</v>
      </c>
      <c r="K952">
        <f t="shared" si="29"/>
        <v>7.2199999999999989</v>
      </c>
      <c r="L952">
        <f t="shared" si="30"/>
        <v>1.627046403763581</v>
      </c>
    </row>
    <row r="953" spans="1:12" x14ac:dyDescent="0.3">
      <c r="A953" s="5">
        <v>65.7</v>
      </c>
      <c r="J953" s="5">
        <v>4.7</v>
      </c>
      <c r="K953">
        <f t="shared" si="29"/>
        <v>7.1</v>
      </c>
      <c r="L953">
        <f t="shared" si="30"/>
        <v>1.9457029578021412</v>
      </c>
    </row>
    <row r="954" spans="1:12" x14ac:dyDescent="0.3">
      <c r="A954" s="1">
        <v>251.4</v>
      </c>
      <c r="J954" s="1">
        <v>8.6999999999999993</v>
      </c>
      <c r="K954">
        <f t="shared" si="29"/>
        <v>7.9</v>
      </c>
      <c r="L954">
        <f t="shared" si="30"/>
        <v>1.9561799508225211</v>
      </c>
    </row>
    <row r="955" spans="1:12" x14ac:dyDescent="0.3">
      <c r="A955" s="5">
        <v>84.16</v>
      </c>
      <c r="J955" s="5">
        <v>7.6</v>
      </c>
      <c r="K955">
        <f t="shared" si="29"/>
        <v>7.8400000000000007</v>
      </c>
      <c r="L955">
        <f t="shared" si="30"/>
        <v>1.738413069440057</v>
      </c>
    </row>
    <row r="956" spans="1:12" x14ac:dyDescent="0.3">
      <c r="A956" s="1">
        <v>395.46</v>
      </c>
      <c r="J956" s="1">
        <v>5.7</v>
      </c>
      <c r="K956">
        <f t="shared" si="29"/>
        <v>7.2</v>
      </c>
      <c r="L956">
        <f t="shared" si="30"/>
        <v>1.6145587632539116</v>
      </c>
    </row>
    <row r="957" spans="1:12" x14ac:dyDescent="0.3">
      <c r="A957" s="5">
        <v>297.99</v>
      </c>
      <c r="J957" s="5">
        <v>6.8</v>
      </c>
      <c r="K957">
        <f t="shared" si="29"/>
        <v>6.7</v>
      </c>
      <c r="L957">
        <f t="shared" si="30"/>
        <v>1.3204241742712828</v>
      </c>
    </row>
    <row r="958" spans="1:12" x14ac:dyDescent="0.3">
      <c r="A958" s="1">
        <v>454.41</v>
      </c>
      <c r="J958" s="1">
        <v>5.4</v>
      </c>
      <c r="K958">
        <f t="shared" si="29"/>
        <v>6.839999999999999</v>
      </c>
      <c r="L958">
        <f t="shared" si="30"/>
        <v>1.0031151479266969</v>
      </c>
    </row>
    <row r="959" spans="1:12" x14ac:dyDescent="0.3">
      <c r="A959" s="5">
        <v>276.12</v>
      </c>
      <c r="J959" s="5">
        <v>7.1</v>
      </c>
      <c r="K959">
        <f t="shared" si="29"/>
        <v>6.5200000000000005</v>
      </c>
      <c r="L959">
        <f t="shared" si="30"/>
        <v>0.97237852711791151</v>
      </c>
    </row>
    <row r="960" spans="1:12" x14ac:dyDescent="0.3">
      <c r="A960" s="1">
        <v>158</v>
      </c>
      <c r="J960" s="1">
        <v>7.8</v>
      </c>
      <c r="K960">
        <f t="shared" si="29"/>
        <v>6.56</v>
      </c>
      <c r="L960">
        <f t="shared" si="30"/>
        <v>1.1142351636885273</v>
      </c>
    </row>
    <row r="961" spans="1:12" x14ac:dyDescent="0.3">
      <c r="A961" s="5">
        <v>887.94</v>
      </c>
      <c r="J961" s="5">
        <v>8.4</v>
      </c>
      <c r="K961">
        <f t="shared" si="29"/>
        <v>7.1</v>
      </c>
      <c r="L961">
        <f t="shared" si="30"/>
        <v>1.0627887842840644</v>
      </c>
    </row>
    <row r="962" spans="1:12" x14ac:dyDescent="0.3">
      <c r="A962" s="1">
        <v>91.98</v>
      </c>
      <c r="J962" s="1">
        <v>9.8000000000000007</v>
      </c>
      <c r="K962">
        <f t="shared" si="29"/>
        <v>7.7</v>
      </c>
      <c r="L962">
        <f t="shared" si="30"/>
        <v>1.4175753948203249</v>
      </c>
    </row>
    <row r="963" spans="1:12" x14ac:dyDescent="0.3">
      <c r="A963" s="5">
        <v>41.78</v>
      </c>
      <c r="J963" s="5">
        <v>9.8000000000000007</v>
      </c>
      <c r="K963">
        <f t="shared" si="29"/>
        <v>8.5799999999999983</v>
      </c>
      <c r="L963">
        <f t="shared" si="30"/>
        <v>1.375674380076914</v>
      </c>
    </row>
    <row r="964" spans="1:12" x14ac:dyDescent="0.3">
      <c r="A964" s="1">
        <v>15.5</v>
      </c>
      <c r="J964" s="1">
        <v>7.4</v>
      </c>
      <c r="K964">
        <f t="shared" si="29"/>
        <v>8.6399999999999988</v>
      </c>
      <c r="L964">
        <f t="shared" si="30"/>
        <v>1.4603835112736658</v>
      </c>
    </row>
    <row r="965" spans="1:12" x14ac:dyDescent="0.3">
      <c r="A965" s="5">
        <v>290.45999999999998</v>
      </c>
      <c r="J965" s="5">
        <v>6.7</v>
      </c>
      <c r="K965">
        <f t="shared" si="29"/>
        <v>8.4200000000000017</v>
      </c>
      <c r="L965">
        <f t="shared" si="30"/>
        <v>1.5546317892028332</v>
      </c>
    </row>
    <row r="966" spans="1:12" x14ac:dyDescent="0.3">
      <c r="A966" s="1">
        <v>66.66</v>
      </c>
      <c r="J966" s="1">
        <v>6.4</v>
      </c>
      <c r="K966">
        <f t="shared" ref="K966:K1001" si="31">AVERAGE(J962:J966)</f>
        <v>8.02</v>
      </c>
      <c r="L966">
        <f t="shared" si="30"/>
        <v>1.6136170549420954</v>
      </c>
    </row>
    <row r="967" spans="1:12" x14ac:dyDescent="0.3">
      <c r="A967" s="5">
        <v>76.540000000000006</v>
      </c>
      <c r="J967" s="5">
        <v>5.8</v>
      </c>
      <c r="K967">
        <f t="shared" si="31"/>
        <v>7.2200000000000006</v>
      </c>
      <c r="L967">
        <f t="shared" si="30"/>
        <v>1.4577516935335735</v>
      </c>
    </row>
    <row r="968" spans="1:12" x14ac:dyDescent="0.3">
      <c r="A968" s="1">
        <v>299.7</v>
      </c>
      <c r="J968" s="1">
        <v>7.2</v>
      </c>
      <c r="K968">
        <f t="shared" si="31"/>
        <v>6.7</v>
      </c>
      <c r="L968">
        <f t="shared" si="30"/>
        <v>1.3701678729265259</v>
      </c>
    </row>
    <row r="969" spans="1:12" x14ac:dyDescent="0.3">
      <c r="A969" s="5">
        <v>243.03</v>
      </c>
      <c r="J969" s="5">
        <v>9.3000000000000007</v>
      </c>
      <c r="K969">
        <f t="shared" si="31"/>
        <v>7.080000000000001</v>
      </c>
      <c r="L969">
        <f t="shared" si="30"/>
        <v>1.5985993869634758</v>
      </c>
    </row>
    <row r="970" spans="1:12" x14ac:dyDescent="0.3">
      <c r="A970" s="1">
        <v>47.4</v>
      </c>
      <c r="J970" s="1">
        <v>9.5</v>
      </c>
      <c r="K970">
        <f t="shared" si="31"/>
        <v>7.6400000000000006</v>
      </c>
      <c r="L970">
        <f t="shared" ref="L970:L1001" si="32">SQRT(SUMXMY2(J966:J970,K966:K970)/5)</f>
        <v>1.6296502692295667</v>
      </c>
    </row>
    <row r="971" spans="1:12" x14ac:dyDescent="0.3">
      <c r="A971" s="5">
        <v>172.45</v>
      </c>
      <c r="J971" s="5">
        <v>9</v>
      </c>
      <c r="K971">
        <f t="shared" si="31"/>
        <v>8.16</v>
      </c>
      <c r="L971">
        <f t="shared" si="32"/>
        <v>1.5073154945133418</v>
      </c>
    </row>
    <row r="972" spans="1:12" x14ac:dyDescent="0.3">
      <c r="A972" s="1">
        <v>846.3</v>
      </c>
      <c r="J972" s="1">
        <v>9</v>
      </c>
      <c r="K972">
        <f t="shared" si="31"/>
        <v>8.8000000000000007</v>
      </c>
      <c r="L972">
        <f t="shared" si="32"/>
        <v>1.369934304994221</v>
      </c>
    </row>
    <row r="973" spans="1:12" x14ac:dyDescent="0.3">
      <c r="A973" s="5">
        <v>258.37</v>
      </c>
      <c r="J973" s="5">
        <v>6.7</v>
      </c>
      <c r="K973">
        <f t="shared" si="31"/>
        <v>8.6999999999999993</v>
      </c>
      <c r="L973">
        <f t="shared" si="32"/>
        <v>1.6207158912036368</v>
      </c>
    </row>
    <row r="974" spans="1:12" x14ac:dyDescent="0.3">
      <c r="A974" s="1">
        <v>609.55999999999995</v>
      </c>
      <c r="J974" s="1">
        <v>5.5</v>
      </c>
      <c r="K974">
        <f t="shared" si="31"/>
        <v>7.94</v>
      </c>
      <c r="L974">
        <f t="shared" si="32"/>
        <v>1.6827834085229147</v>
      </c>
    </row>
    <row r="975" spans="1:12" x14ac:dyDescent="0.3">
      <c r="A975" s="5">
        <v>240.24</v>
      </c>
      <c r="J975" s="5">
        <v>5.4</v>
      </c>
      <c r="K975">
        <f t="shared" si="31"/>
        <v>7.12</v>
      </c>
      <c r="L975">
        <f t="shared" si="32"/>
        <v>1.6527310731029412</v>
      </c>
    </row>
    <row r="976" spans="1:12" x14ac:dyDescent="0.3">
      <c r="A976" s="1">
        <v>172.26</v>
      </c>
      <c r="J976" s="1">
        <v>8.1999999999999993</v>
      </c>
      <c r="K976">
        <f t="shared" si="31"/>
        <v>6.9599999999999991</v>
      </c>
      <c r="L976">
        <f t="shared" si="32"/>
        <v>1.7023278180186094</v>
      </c>
    </row>
    <row r="977" spans="1:12" x14ac:dyDescent="0.3">
      <c r="A977" s="5">
        <v>99.84</v>
      </c>
      <c r="J977" s="5">
        <v>7</v>
      </c>
      <c r="K977">
        <f t="shared" si="31"/>
        <v>6.56</v>
      </c>
      <c r="L977">
        <f t="shared" si="32"/>
        <v>1.71132697051148</v>
      </c>
    </row>
    <row r="978" spans="1:12" x14ac:dyDescent="0.3">
      <c r="A978" s="1">
        <v>298.64</v>
      </c>
      <c r="J978" s="1">
        <v>8.5</v>
      </c>
      <c r="K978">
        <f t="shared" si="31"/>
        <v>6.92</v>
      </c>
      <c r="L978">
        <f t="shared" si="32"/>
        <v>1.6210860557046318</v>
      </c>
    </row>
    <row r="979" spans="1:12" x14ac:dyDescent="0.3">
      <c r="A979" s="5">
        <v>159.6</v>
      </c>
      <c r="J979" s="5">
        <v>4.9000000000000004</v>
      </c>
      <c r="K979">
        <f t="shared" si="31"/>
        <v>6.8</v>
      </c>
      <c r="L979">
        <f t="shared" si="32"/>
        <v>1.4694216549377512</v>
      </c>
    </row>
    <row r="980" spans="1:12" x14ac:dyDescent="0.3">
      <c r="A980" s="1">
        <v>25.45</v>
      </c>
      <c r="J980" s="1">
        <v>5.0999999999999996</v>
      </c>
      <c r="K980">
        <f t="shared" si="31"/>
        <v>6.74</v>
      </c>
      <c r="L980">
        <f t="shared" si="32"/>
        <v>1.4510134389453464</v>
      </c>
    </row>
    <row r="981" spans="1:12" x14ac:dyDescent="0.3">
      <c r="A981" s="5">
        <v>67.77</v>
      </c>
      <c r="J981" s="5">
        <v>6.5</v>
      </c>
      <c r="K981">
        <f t="shared" si="31"/>
        <v>6.4</v>
      </c>
      <c r="L981">
        <f t="shared" si="32"/>
        <v>1.3416109719288971</v>
      </c>
    </row>
    <row r="982" spans="1:12" x14ac:dyDescent="0.3">
      <c r="A982" s="1">
        <v>238.36</v>
      </c>
      <c r="J982" s="1">
        <v>9.8000000000000007</v>
      </c>
      <c r="K982">
        <f t="shared" si="31"/>
        <v>6.9599999999999991</v>
      </c>
      <c r="L982">
        <f t="shared" si="32"/>
        <v>1.8369322252059279</v>
      </c>
    </row>
    <row r="983" spans="1:12" x14ac:dyDescent="0.3">
      <c r="A983" s="5">
        <v>232.6</v>
      </c>
      <c r="J983" s="5">
        <v>8.4</v>
      </c>
      <c r="K983">
        <f t="shared" si="31"/>
        <v>6.94</v>
      </c>
      <c r="L983">
        <f t="shared" si="32"/>
        <v>1.8169645015794893</v>
      </c>
    </row>
    <row r="984" spans="1:12" x14ac:dyDescent="0.3">
      <c r="A984" s="1">
        <v>877.32</v>
      </c>
      <c r="J984" s="1">
        <v>7.4</v>
      </c>
      <c r="K984">
        <f t="shared" si="31"/>
        <v>7.4399999999999995</v>
      </c>
      <c r="L984">
        <f t="shared" si="32"/>
        <v>1.6061382256829584</v>
      </c>
    </row>
    <row r="985" spans="1:12" x14ac:dyDescent="0.3">
      <c r="A985" s="5">
        <v>699.72</v>
      </c>
      <c r="J985" s="5">
        <v>6.1</v>
      </c>
      <c r="K985">
        <f t="shared" si="31"/>
        <v>7.6400000000000006</v>
      </c>
      <c r="L985">
        <f t="shared" si="32"/>
        <v>1.5862156221649066</v>
      </c>
    </row>
    <row r="986" spans="1:12" x14ac:dyDescent="0.3">
      <c r="A986" s="1">
        <v>674.59</v>
      </c>
      <c r="J986" s="1">
        <v>6</v>
      </c>
      <c r="K986">
        <f t="shared" si="31"/>
        <v>7.5400000000000009</v>
      </c>
      <c r="L986">
        <f t="shared" si="32"/>
        <v>1.7286989327236837</v>
      </c>
    </row>
    <row r="987" spans="1:12" x14ac:dyDescent="0.3">
      <c r="A987" s="5">
        <v>318.55</v>
      </c>
      <c r="J987" s="5">
        <v>8.5</v>
      </c>
      <c r="K987">
        <f t="shared" si="31"/>
        <v>7.2799999999999994</v>
      </c>
      <c r="L987">
        <f t="shared" si="32"/>
        <v>1.2934295496856416</v>
      </c>
    </row>
    <row r="988" spans="1:12" x14ac:dyDescent="0.3">
      <c r="A988" s="1">
        <v>29.52</v>
      </c>
      <c r="J988" s="1">
        <v>4.3</v>
      </c>
      <c r="K988">
        <f t="shared" si="31"/>
        <v>6.4599999999999991</v>
      </c>
      <c r="L988">
        <f t="shared" si="32"/>
        <v>1.4764010295309336</v>
      </c>
    </row>
    <row r="989" spans="1:12" x14ac:dyDescent="0.3">
      <c r="A989" s="5">
        <v>496</v>
      </c>
      <c r="J989" s="5">
        <v>6.2</v>
      </c>
      <c r="K989">
        <f t="shared" si="31"/>
        <v>6.2200000000000006</v>
      </c>
      <c r="L989">
        <f t="shared" si="32"/>
        <v>1.4763197485639759</v>
      </c>
    </row>
    <row r="990" spans="1:12" x14ac:dyDescent="0.3">
      <c r="A990" s="1">
        <v>823.4</v>
      </c>
      <c r="J990" s="1">
        <v>4.3</v>
      </c>
      <c r="K990">
        <f t="shared" si="31"/>
        <v>5.86</v>
      </c>
      <c r="L990">
        <f t="shared" si="32"/>
        <v>1.4805134244578806</v>
      </c>
    </row>
    <row r="991" spans="1:12" x14ac:dyDescent="0.3">
      <c r="A991" s="5">
        <v>602.96</v>
      </c>
      <c r="J991" s="5">
        <v>8.4</v>
      </c>
      <c r="K991">
        <f t="shared" si="31"/>
        <v>6.3400000000000007</v>
      </c>
      <c r="L991">
        <f t="shared" si="32"/>
        <v>1.6019737825570055</v>
      </c>
    </row>
    <row r="992" spans="1:12" x14ac:dyDescent="0.3">
      <c r="A992" s="1">
        <v>282.8</v>
      </c>
      <c r="J992" s="1">
        <v>4.5</v>
      </c>
      <c r="K992">
        <f t="shared" si="31"/>
        <v>5.5400000000000009</v>
      </c>
      <c r="L992">
        <f t="shared" si="32"/>
        <v>1.5763755897627949</v>
      </c>
    </row>
    <row r="993" spans="1:12" x14ac:dyDescent="0.3">
      <c r="A993" s="5">
        <v>766</v>
      </c>
      <c r="J993" s="5">
        <v>6</v>
      </c>
      <c r="K993">
        <f t="shared" si="31"/>
        <v>5.88</v>
      </c>
      <c r="L993">
        <f t="shared" si="32"/>
        <v>1.246884116508026</v>
      </c>
    </row>
    <row r="994" spans="1:12" x14ac:dyDescent="0.3">
      <c r="A994" s="1">
        <v>116.06</v>
      </c>
      <c r="J994" s="1">
        <v>8.8000000000000007</v>
      </c>
      <c r="K994">
        <f t="shared" si="31"/>
        <v>6.4</v>
      </c>
      <c r="L994">
        <f t="shared" si="32"/>
        <v>1.6451869194714626</v>
      </c>
    </row>
    <row r="995" spans="1:12" x14ac:dyDescent="0.3">
      <c r="A995" s="5">
        <v>174.9</v>
      </c>
      <c r="J995" s="5">
        <v>6.6</v>
      </c>
      <c r="K995">
        <f t="shared" si="31"/>
        <v>6.8599999999999994</v>
      </c>
      <c r="L995">
        <f t="shared" si="32"/>
        <v>1.4944698056501513</v>
      </c>
    </row>
    <row r="996" spans="1:12" x14ac:dyDescent="0.3">
      <c r="A996" s="1">
        <v>60.95</v>
      </c>
      <c r="J996" s="1">
        <v>5.9</v>
      </c>
      <c r="K996">
        <f t="shared" si="31"/>
        <v>6.3599999999999994</v>
      </c>
      <c r="L996">
        <f t="shared" si="32"/>
        <v>1.1945877950155026</v>
      </c>
    </row>
    <row r="997" spans="1:12" x14ac:dyDescent="0.3">
      <c r="A997" s="5">
        <v>40.35</v>
      </c>
      <c r="J997" s="5">
        <v>6.2</v>
      </c>
      <c r="K997">
        <f t="shared" si="31"/>
        <v>6.7</v>
      </c>
      <c r="L997">
        <f t="shared" si="32"/>
        <v>1.1228178837193501</v>
      </c>
    </row>
    <row r="998" spans="1:12" x14ac:dyDescent="0.3">
      <c r="A998" s="1">
        <v>973.8</v>
      </c>
      <c r="J998" s="1">
        <v>4.4000000000000004</v>
      </c>
      <c r="K998">
        <f t="shared" si="31"/>
        <v>6.38</v>
      </c>
      <c r="L998">
        <f t="shared" si="32"/>
        <v>1.4289576620740028</v>
      </c>
    </row>
    <row r="999" spans="1:12" x14ac:dyDescent="0.3">
      <c r="A999" s="5">
        <v>31.84</v>
      </c>
      <c r="J999" s="5">
        <v>7.7</v>
      </c>
      <c r="K999">
        <f t="shared" si="31"/>
        <v>6.16</v>
      </c>
      <c r="L999">
        <f t="shared" si="32"/>
        <v>1.1680068492949855</v>
      </c>
    </row>
    <row r="1000" spans="1:12" x14ac:dyDescent="0.3">
      <c r="A1000" s="1">
        <v>65.819999999999993</v>
      </c>
      <c r="J1000" s="1">
        <v>4.0999999999999996</v>
      </c>
      <c r="K1000">
        <f t="shared" si="31"/>
        <v>5.6599999999999993</v>
      </c>
      <c r="L1000">
        <f t="shared" si="32"/>
        <v>1.3555220396585217</v>
      </c>
    </row>
    <row r="1001" spans="1:12" x14ac:dyDescent="0.3">
      <c r="A1001" s="5">
        <v>618.38</v>
      </c>
      <c r="J1001" s="5">
        <v>6.6</v>
      </c>
      <c r="K1001">
        <f t="shared" si="31"/>
        <v>5.8</v>
      </c>
      <c r="L1001">
        <f t="shared" si="32"/>
        <v>1.3867660220815909</v>
      </c>
    </row>
  </sheetData>
  <sortState xmlns:xlrd2="http://schemas.microsoft.com/office/spreadsheetml/2017/richdata2" ref="Q20:Q29">
    <sortCondition ref="Q20"/>
  </sortState>
  <dataValidations count="1">
    <dataValidation type="decimal" showInputMessage="1" showErrorMessage="1" sqref="J2:J1001" xr:uid="{10EE1793-BCA2-4488-8EFD-CB131C7F3C35}">
      <formula1>0.1</formula1>
      <formula2>10</formula2>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9E8EB-96FE-4FB1-A8A3-7634E9633073}">
  <dimension ref="C1:M971"/>
  <sheetViews>
    <sheetView workbookViewId="0">
      <selection activeCell="F15" sqref="F15"/>
    </sheetView>
  </sheetViews>
  <sheetFormatPr defaultRowHeight="14.4" x14ac:dyDescent="0.3"/>
  <cols>
    <col min="3" max="3" width="21.109375" customWidth="1"/>
    <col min="4" max="4" width="21.44140625" customWidth="1"/>
  </cols>
  <sheetData>
    <row r="1" spans="3:13" x14ac:dyDescent="0.3">
      <c r="C1" s="12" t="s">
        <v>1173</v>
      </c>
      <c r="D1" t="s" vm="1">
        <v>1174</v>
      </c>
    </row>
    <row r="3" spans="3:13" x14ac:dyDescent="0.3">
      <c r="C3" s="12" t="s">
        <v>1049</v>
      </c>
      <c r="D3" t="s">
        <v>1172</v>
      </c>
    </row>
    <row r="4" spans="3:13" x14ac:dyDescent="0.3">
      <c r="C4" s="13" t="s">
        <v>1175</v>
      </c>
      <c r="D4" s="35">
        <v>152.48618784530387</v>
      </c>
      <c r="K4" s="26"/>
      <c r="L4" s="27"/>
      <c r="M4" s="28"/>
    </row>
    <row r="5" spans="3:13" x14ac:dyDescent="0.3">
      <c r="C5" s="13" t="s">
        <v>1176</v>
      </c>
      <c r="K5" s="29"/>
      <c r="L5" s="30"/>
      <c r="M5" s="31"/>
    </row>
    <row r="6" spans="3:13" x14ac:dyDescent="0.3">
      <c r="C6" s="36" t="s">
        <v>1114</v>
      </c>
      <c r="D6" s="35">
        <v>152.63157894736841</v>
      </c>
      <c r="K6" s="29"/>
      <c r="L6" s="30"/>
      <c r="M6" s="31"/>
    </row>
    <row r="7" spans="3:13" x14ac:dyDescent="0.3">
      <c r="C7" s="36" t="s">
        <v>1119</v>
      </c>
      <c r="D7" s="35">
        <v>152.63157894736841</v>
      </c>
      <c r="K7" s="29"/>
      <c r="L7" s="30"/>
      <c r="M7" s="31"/>
    </row>
    <row r="8" spans="3:13" x14ac:dyDescent="0.3">
      <c r="C8" s="36" t="s">
        <v>1122</v>
      </c>
      <c r="D8" s="35">
        <v>141.93548387096774</v>
      </c>
      <c r="K8" s="29"/>
      <c r="L8" s="30"/>
      <c r="M8" s="31"/>
    </row>
    <row r="9" spans="3:13" x14ac:dyDescent="0.3">
      <c r="C9" s="13" t="s">
        <v>1177</v>
      </c>
      <c r="K9" s="29"/>
      <c r="L9" s="30"/>
      <c r="M9" s="31"/>
    </row>
    <row r="10" spans="3:13" x14ac:dyDescent="0.3">
      <c r="C10" s="36" t="s">
        <v>1114</v>
      </c>
      <c r="D10" s="35">
        <v>145.79439252336448</v>
      </c>
      <c r="K10" s="29"/>
      <c r="L10" s="30"/>
      <c r="M10" s="31"/>
    </row>
    <row r="11" spans="3:13" x14ac:dyDescent="0.3">
      <c r="C11" s="36" t="s">
        <v>1139</v>
      </c>
      <c r="D11" s="35">
        <v>135.92814371257487</v>
      </c>
      <c r="K11" s="29"/>
      <c r="L11" s="30"/>
      <c r="M11" s="31"/>
    </row>
    <row r="12" spans="3:13" x14ac:dyDescent="0.3">
      <c r="C12" s="36" t="s">
        <v>1147</v>
      </c>
      <c r="D12" s="35">
        <v>288.44677897830877</v>
      </c>
      <c r="K12" s="29"/>
      <c r="L12" s="30"/>
      <c r="M12" s="31"/>
    </row>
    <row r="13" spans="3:13" x14ac:dyDescent="0.3">
      <c r="C13" s="36" t="s">
        <v>1150</v>
      </c>
      <c r="D13" s="35">
        <v>145.08474576271186</v>
      </c>
      <c r="K13" s="29"/>
      <c r="L13" s="30"/>
      <c r="M13" s="31"/>
    </row>
    <row r="14" spans="3:13" x14ac:dyDescent="0.3">
      <c r="C14" s="36" t="s">
        <v>1156</v>
      </c>
      <c r="D14" s="35">
        <v>135.96059113300493</v>
      </c>
      <c r="K14" s="29"/>
      <c r="L14" s="30"/>
      <c r="M14" s="31"/>
    </row>
    <row r="15" spans="3:13" x14ac:dyDescent="0.3">
      <c r="C15" s="36" t="s">
        <v>1157</v>
      </c>
      <c r="D15" s="35">
        <v>145.08474576271186</v>
      </c>
      <c r="K15" s="29"/>
      <c r="L15" s="30"/>
      <c r="M15" s="31"/>
    </row>
    <row r="16" spans="3:13" x14ac:dyDescent="0.3">
      <c r="C16" s="36" t="s">
        <v>1159</v>
      </c>
      <c r="D16" s="35">
        <v>145.79439252336448</v>
      </c>
      <c r="K16" s="29"/>
      <c r="L16" s="30"/>
      <c r="M16" s="31"/>
    </row>
    <row r="17" spans="3:13" x14ac:dyDescent="0.3">
      <c r="C17" s="36" t="s">
        <v>1160</v>
      </c>
      <c r="D17" s="35">
        <v>153.93258426966293</v>
      </c>
      <c r="K17" s="29"/>
      <c r="L17" s="30"/>
      <c r="M17" s="31"/>
    </row>
    <row r="18" spans="3:13" x14ac:dyDescent="0.3">
      <c r="C18" s="36" t="s">
        <v>1166</v>
      </c>
      <c r="D18" s="35">
        <v>140.78212290502793</v>
      </c>
      <c r="K18" s="29"/>
      <c r="L18" s="30"/>
      <c r="M18" s="31"/>
    </row>
    <row r="19" spans="3:13" x14ac:dyDescent="0.3">
      <c r="C19" s="13" t="s">
        <v>1178</v>
      </c>
      <c r="K19" s="29"/>
      <c r="L19" s="30"/>
      <c r="M19" s="31"/>
    </row>
    <row r="20" spans="3:13" x14ac:dyDescent="0.3">
      <c r="C20" s="36" t="s">
        <v>1100</v>
      </c>
      <c r="D20" s="35">
        <v>137.93103448275861</v>
      </c>
      <c r="K20" s="29"/>
      <c r="L20" s="30"/>
      <c r="M20" s="31"/>
    </row>
    <row r="21" spans="3:13" x14ac:dyDescent="0.3">
      <c r="C21" s="13" t="s">
        <v>1179</v>
      </c>
      <c r="K21" s="32"/>
      <c r="L21" s="33"/>
      <c r="M21" s="34"/>
    </row>
    <row r="22" spans="3:13" x14ac:dyDescent="0.3">
      <c r="C22" s="36" t="s">
        <v>1102</v>
      </c>
      <c r="D22" s="35">
        <v>133.33333333333331</v>
      </c>
    </row>
    <row r="23" spans="3:13" x14ac:dyDescent="0.3">
      <c r="C23" s="36" t="s">
        <v>1103</v>
      </c>
      <c r="D23" s="35">
        <v>133.33333333333331</v>
      </c>
    </row>
    <row r="24" spans="3:13" x14ac:dyDescent="0.3">
      <c r="C24" s="36" t="s">
        <v>1127</v>
      </c>
      <c r="D24" s="35">
        <v>141.83266932270917</v>
      </c>
    </row>
    <row r="25" spans="3:13" x14ac:dyDescent="0.3">
      <c r="C25" s="36" t="s">
        <v>1149</v>
      </c>
      <c r="D25" s="35">
        <v>133.14447592067989</v>
      </c>
    </row>
    <row r="26" spans="3:13" x14ac:dyDescent="0.3">
      <c r="C26" s="36" t="s">
        <v>1168</v>
      </c>
      <c r="D26" s="35">
        <v>143.67816091954023</v>
      </c>
    </row>
    <row r="27" spans="3:13" x14ac:dyDescent="0.3">
      <c r="C27" s="36" t="s">
        <v>1170</v>
      </c>
      <c r="D27" s="35">
        <v>137.5</v>
      </c>
    </row>
    <row r="28" spans="3:13" x14ac:dyDescent="0.3">
      <c r="C28" s="13" t="s">
        <v>1180</v>
      </c>
    </row>
    <row r="29" spans="3:13" x14ac:dyDescent="0.3">
      <c r="C29" s="36" t="s">
        <v>1095</v>
      </c>
      <c r="D29" s="35">
        <v>145.87155963302752</v>
      </c>
    </row>
    <row r="30" spans="3:13" x14ac:dyDescent="0.3">
      <c r="C30" s="36" t="s">
        <v>1106</v>
      </c>
      <c r="D30" s="35">
        <v>136.86635944700461</v>
      </c>
    </row>
    <row r="31" spans="3:13" x14ac:dyDescent="0.3">
      <c r="C31" s="36" t="s">
        <v>1107</v>
      </c>
      <c r="D31" s="35">
        <v>150.25380710659897</v>
      </c>
    </row>
    <row r="32" spans="3:13" x14ac:dyDescent="0.3">
      <c r="C32" s="36" t="s">
        <v>1108</v>
      </c>
      <c r="D32" s="35">
        <v>149.27953890489914</v>
      </c>
    </row>
    <row r="33" spans="3:4" x14ac:dyDescent="0.3">
      <c r="C33" s="36" t="s">
        <v>1110</v>
      </c>
      <c r="D33" s="35">
        <v>139.69849246231155</v>
      </c>
    </row>
    <row r="34" spans="3:4" x14ac:dyDescent="0.3">
      <c r="C34" s="36" t="s">
        <v>1111</v>
      </c>
      <c r="D34" s="35">
        <v>151.68539325842698</v>
      </c>
    </row>
    <row r="35" spans="3:4" x14ac:dyDescent="0.3">
      <c r="C35" s="36" t="s">
        <v>1124</v>
      </c>
      <c r="D35" s="35">
        <v>134.04255319148936</v>
      </c>
    </row>
    <row r="36" spans="3:4" x14ac:dyDescent="0.3">
      <c r="C36" s="36" t="s">
        <v>1133</v>
      </c>
      <c r="D36" s="35">
        <v>143.79562043795619</v>
      </c>
    </row>
    <row r="37" spans="3:4" x14ac:dyDescent="0.3">
      <c r="C37" s="36" t="s">
        <v>1136</v>
      </c>
      <c r="D37" s="35">
        <v>151.45118733509236</v>
      </c>
    </row>
    <row r="38" spans="3:4" x14ac:dyDescent="0.3">
      <c r="C38" s="36" t="s">
        <v>1141</v>
      </c>
      <c r="D38" s="35">
        <v>149.27953890489914</v>
      </c>
    </row>
    <row r="39" spans="3:4" x14ac:dyDescent="0.3">
      <c r="C39" s="36" t="s">
        <v>1145</v>
      </c>
      <c r="D39" s="35">
        <v>136.86635944700461</v>
      </c>
    </row>
    <row r="40" spans="3:4" x14ac:dyDescent="0.3">
      <c r="C40" s="36" t="s">
        <v>1151</v>
      </c>
      <c r="D40" s="35">
        <v>296.65666678714717</v>
      </c>
    </row>
    <row r="41" spans="3:4" x14ac:dyDescent="0.3">
      <c r="C41" s="36" t="s">
        <v>1156</v>
      </c>
      <c r="D41" s="35">
        <v>143.71584699453553</v>
      </c>
    </row>
    <row r="42" spans="3:4" x14ac:dyDescent="0.3">
      <c r="C42" s="36" t="s">
        <v>1164</v>
      </c>
      <c r="D42" s="35">
        <v>139.44954128440367</v>
      </c>
    </row>
    <row r="43" spans="3:4" x14ac:dyDescent="0.3">
      <c r="C43" s="36" t="s">
        <v>1171</v>
      </c>
      <c r="D43" s="35">
        <v>140.74074074074073</v>
      </c>
    </row>
    <row r="44" spans="3:4" x14ac:dyDescent="0.3">
      <c r="C44" s="13" t="s">
        <v>1181</v>
      </c>
    </row>
    <row r="45" spans="3:4" x14ac:dyDescent="0.3">
      <c r="C45" s="36" t="s">
        <v>1128</v>
      </c>
      <c r="D45" s="35">
        <v>139.71631205673759</v>
      </c>
    </row>
    <row r="46" spans="3:4" x14ac:dyDescent="0.3">
      <c r="C46" s="36" t="s">
        <v>1150</v>
      </c>
      <c r="D46" s="35">
        <v>139.71631205673759</v>
      </c>
    </row>
    <row r="47" spans="3:4" x14ac:dyDescent="0.3">
      <c r="C47" s="13" t="s">
        <v>1182</v>
      </c>
    </row>
    <row r="48" spans="3:4" x14ac:dyDescent="0.3">
      <c r="C48" s="36" t="s">
        <v>1095</v>
      </c>
      <c r="D48" s="35">
        <v>133.33333333333331</v>
      </c>
    </row>
    <row r="49" spans="3:4" x14ac:dyDescent="0.3">
      <c r="C49" s="36" t="s">
        <v>1101</v>
      </c>
      <c r="D49" s="35">
        <v>153.6144578313253</v>
      </c>
    </row>
    <row r="50" spans="3:4" x14ac:dyDescent="0.3">
      <c r="C50" s="36" t="s">
        <v>1106</v>
      </c>
      <c r="D50" s="35">
        <v>153.6144578313253</v>
      </c>
    </row>
    <row r="51" spans="3:4" x14ac:dyDescent="0.3">
      <c r="C51" s="36" t="s">
        <v>1117</v>
      </c>
      <c r="D51" s="35">
        <v>138.94736842105263</v>
      </c>
    </row>
    <row r="52" spans="3:4" x14ac:dyDescent="0.3">
      <c r="C52" s="36" t="s">
        <v>1121</v>
      </c>
      <c r="D52" s="35">
        <v>147.86324786324786</v>
      </c>
    </row>
    <row r="53" spans="3:4" x14ac:dyDescent="0.3">
      <c r="C53" s="36" t="s">
        <v>1131</v>
      </c>
      <c r="D53" s="35">
        <v>136.12903225806451</v>
      </c>
    </row>
    <row r="54" spans="3:4" x14ac:dyDescent="0.3">
      <c r="C54" s="36" t="s">
        <v>1147</v>
      </c>
      <c r="D54" s="35">
        <v>134.15841584158414</v>
      </c>
    </row>
    <row r="55" spans="3:4" x14ac:dyDescent="0.3">
      <c r="C55" s="36" t="s">
        <v>1150</v>
      </c>
      <c r="D55" s="35">
        <v>152.82051282051282</v>
      </c>
    </row>
    <row r="56" spans="3:4" x14ac:dyDescent="0.3">
      <c r="C56" s="36" t="s">
        <v>1151</v>
      </c>
      <c r="D56" s="35">
        <v>149.15966386554621</v>
      </c>
    </row>
    <row r="57" spans="3:4" x14ac:dyDescent="0.3">
      <c r="C57" s="36" t="s">
        <v>1167</v>
      </c>
      <c r="D57" s="35">
        <v>147.86324786324786</v>
      </c>
    </row>
    <row r="58" spans="3:4" x14ac:dyDescent="0.3">
      <c r="C58" s="36" t="s">
        <v>1171</v>
      </c>
      <c r="D58" s="35">
        <v>139.44954128440367</v>
      </c>
    </row>
    <row r="59" spans="3:4" x14ac:dyDescent="0.3">
      <c r="C59" s="13" t="s">
        <v>1183</v>
      </c>
    </row>
    <row r="60" spans="3:4" x14ac:dyDescent="0.3">
      <c r="C60" s="36" t="s">
        <v>1106</v>
      </c>
      <c r="D60" s="35">
        <v>146.34146341463415</v>
      </c>
    </row>
    <row r="61" spans="3:4" x14ac:dyDescent="0.3">
      <c r="C61" s="36" t="s">
        <v>1112</v>
      </c>
      <c r="D61" s="35">
        <v>146.17414248021109</v>
      </c>
    </row>
    <row r="62" spans="3:4" x14ac:dyDescent="0.3">
      <c r="C62" s="36" t="s">
        <v>1115</v>
      </c>
      <c r="D62" s="35">
        <v>152.31788079470198</v>
      </c>
    </row>
    <row r="63" spans="3:4" x14ac:dyDescent="0.3">
      <c r="C63" s="36" t="s">
        <v>1124</v>
      </c>
      <c r="D63" s="35">
        <v>148.07017543859649</v>
      </c>
    </row>
    <row r="64" spans="3:4" x14ac:dyDescent="0.3">
      <c r="C64" s="36" t="s">
        <v>1127</v>
      </c>
      <c r="D64" s="35">
        <v>144.30379746835445</v>
      </c>
    </row>
    <row r="65" spans="3:4" x14ac:dyDescent="0.3">
      <c r="C65" s="36" t="s">
        <v>1130</v>
      </c>
      <c r="D65" s="35">
        <v>146.17414248021109</v>
      </c>
    </row>
    <row r="66" spans="3:4" x14ac:dyDescent="0.3">
      <c r="C66" s="36" t="s">
        <v>1145</v>
      </c>
      <c r="D66" s="35">
        <v>139.53488372093022</v>
      </c>
    </row>
    <row r="67" spans="3:4" x14ac:dyDescent="0.3">
      <c r="C67" s="36" t="s">
        <v>1166</v>
      </c>
      <c r="D67" s="35">
        <v>146.218487394958</v>
      </c>
    </row>
    <row r="68" spans="3:4" x14ac:dyDescent="0.3">
      <c r="C68" s="36" t="s">
        <v>1171</v>
      </c>
      <c r="D68" s="35">
        <v>139.8945518453427</v>
      </c>
    </row>
    <row r="69" spans="3:4" x14ac:dyDescent="0.3">
      <c r="C69" s="13" t="s">
        <v>1184</v>
      </c>
    </row>
    <row r="70" spans="3:4" x14ac:dyDescent="0.3">
      <c r="C70" s="36" t="s">
        <v>1104</v>
      </c>
      <c r="D70" s="35">
        <v>143.39622641509433</v>
      </c>
    </row>
    <row r="71" spans="3:4" x14ac:dyDescent="0.3">
      <c r="C71" s="36" t="s">
        <v>1122</v>
      </c>
      <c r="D71" s="35">
        <v>143.39622641509433</v>
      </c>
    </row>
    <row r="72" spans="3:4" x14ac:dyDescent="0.3">
      <c r="C72" s="13" t="s">
        <v>1185</v>
      </c>
    </row>
    <row r="73" spans="3:4" x14ac:dyDescent="0.3">
      <c r="C73" s="36" t="s">
        <v>1098</v>
      </c>
      <c r="D73" s="35">
        <v>142.79569892473117</v>
      </c>
    </row>
    <row r="74" spans="3:4" x14ac:dyDescent="0.3">
      <c r="C74" s="36" t="s">
        <v>1099</v>
      </c>
      <c r="D74" s="35">
        <v>140.32258064516128</v>
      </c>
    </row>
    <row r="75" spans="3:4" x14ac:dyDescent="0.3">
      <c r="C75" s="36" t="s">
        <v>1102</v>
      </c>
      <c r="D75" s="35">
        <v>152.70935960591132</v>
      </c>
    </row>
    <row r="76" spans="3:4" x14ac:dyDescent="0.3">
      <c r="C76" s="36" t="s">
        <v>1105</v>
      </c>
      <c r="D76" s="35">
        <v>140.78212290502793</v>
      </c>
    </row>
    <row r="77" spans="3:4" x14ac:dyDescent="0.3">
      <c r="C77" s="36" t="s">
        <v>1119</v>
      </c>
      <c r="D77" s="35">
        <v>143.76996805111821</v>
      </c>
    </row>
    <row r="78" spans="3:4" x14ac:dyDescent="0.3">
      <c r="C78" s="36" t="s">
        <v>1123</v>
      </c>
      <c r="D78" s="35">
        <v>146.91358024691357</v>
      </c>
    </row>
    <row r="79" spans="3:4" x14ac:dyDescent="0.3">
      <c r="C79" s="36" t="s">
        <v>1126</v>
      </c>
      <c r="D79" s="35">
        <v>149.1869918699187</v>
      </c>
    </row>
    <row r="80" spans="3:4" x14ac:dyDescent="0.3">
      <c r="C80" s="36" t="s">
        <v>1131</v>
      </c>
      <c r="D80" s="35">
        <v>139.90384615384616</v>
      </c>
    </row>
    <row r="81" spans="3:4" x14ac:dyDescent="0.3">
      <c r="C81" s="36" t="s">
        <v>1134</v>
      </c>
      <c r="D81" s="35">
        <v>298.30489572878332</v>
      </c>
    </row>
    <row r="82" spans="3:4" x14ac:dyDescent="0.3">
      <c r="C82" s="36" t="s">
        <v>1136</v>
      </c>
      <c r="D82" s="35">
        <v>149.1869918699187</v>
      </c>
    </row>
    <row r="83" spans="3:4" x14ac:dyDescent="0.3">
      <c r="C83" s="36" t="s">
        <v>1137</v>
      </c>
      <c r="D83" s="35">
        <v>136.01694915254237</v>
      </c>
    </row>
    <row r="84" spans="3:4" x14ac:dyDescent="0.3">
      <c r="C84" s="36" t="s">
        <v>1138</v>
      </c>
      <c r="D84" s="35">
        <v>150.30549898167004</v>
      </c>
    </row>
    <row r="85" spans="3:4" x14ac:dyDescent="0.3">
      <c r="C85" s="36" t="s">
        <v>1140</v>
      </c>
      <c r="D85" s="35">
        <v>151.35135135135135</v>
      </c>
    </row>
    <row r="86" spans="3:4" x14ac:dyDescent="0.3">
      <c r="C86" s="36" t="s">
        <v>1144</v>
      </c>
      <c r="D86" s="35">
        <v>140.32258064516128</v>
      </c>
    </row>
    <row r="87" spans="3:4" x14ac:dyDescent="0.3">
      <c r="C87" s="36" t="s">
        <v>1145</v>
      </c>
      <c r="D87" s="35">
        <v>149.34210526315789</v>
      </c>
    </row>
    <row r="88" spans="3:4" x14ac:dyDescent="0.3">
      <c r="C88" s="36" t="s">
        <v>1149</v>
      </c>
      <c r="D88" s="35">
        <v>271.24304267161409</v>
      </c>
    </row>
    <row r="89" spans="3:4" x14ac:dyDescent="0.3">
      <c r="C89" s="36" t="s">
        <v>1152</v>
      </c>
      <c r="D89" s="35">
        <v>135.94470046082949</v>
      </c>
    </row>
    <row r="90" spans="3:4" x14ac:dyDescent="0.3">
      <c r="C90" s="36" t="s">
        <v>1153</v>
      </c>
      <c r="D90" s="35">
        <v>152.4390243902439</v>
      </c>
    </row>
    <row r="91" spans="3:4" x14ac:dyDescent="0.3">
      <c r="C91" s="36" t="s">
        <v>1154</v>
      </c>
      <c r="D91" s="35">
        <v>289.43593376427873</v>
      </c>
    </row>
    <row r="92" spans="3:4" x14ac:dyDescent="0.3">
      <c r="C92" s="36" t="s">
        <v>1168</v>
      </c>
      <c r="D92" s="35">
        <v>150.30549898167004</v>
      </c>
    </row>
    <row r="93" spans="3:4" x14ac:dyDescent="0.3">
      <c r="C93" s="13" t="s">
        <v>1186</v>
      </c>
    </row>
    <row r="94" spans="3:4" x14ac:dyDescent="0.3">
      <c r="C94" s="36" t="s">
        <v>1106</v>
      </c>
      <c r="D94" s="35">
        <v>150.35460992907801</v>
      </c>
    </row>
    <row r="95" spans="3:4" x14ac:dyDescent="0.3">
      <c r="C95" s="36" t="s">
        <v>1114</v>
      </c>
      <c r="D95" s="35">
        <v>139.02439024390245</v>
      </c>
    </row>
    <row r="96" spans="3:4" x14ac:dyDescent="0.3">
      <c r="C96" s="36" t="s">
        <v>1117</v>
      </c>
      <c r="D96" s="35">
        <v>139.02439024390245</v>
      </c>
    </row>
    <row r="97" spans="3:4" x14ac:dyDescent="0.3">
      <c r="C97" s="36" t="s">
        <v>1123</v>
      </c>
      <c r="D97" s="35">
        <v>142.94294294294295</v>
      </c>
    </row>
    <row r="98" spans="3:4" x14ac:dyDescent="0.3">
      <c r="C98" s="36" t="s">
        <v>1124</v>
      </c>
      <c r="D98" s="35">
        <v>282.53438243850832</v>
      </c>
    </row>
    <row r="99" spans="3:4" x14ac:dyDescent="0.3">
      <c r="C99" s="36" t="s">
        <v>1131</v>
      </c>
      <c r="D99" s="35">
        <v>140</v>
      </c>
    </row>
    <row r="100" spans="3:4" x14ac:dyDescent="0.3">
      <c r="C100" s="36" t="s">
        <v>1136</v>
      </c>
      <c r="D100" s="35">
        <v>135.03649635036496</v>
      </c>
    </row>
    <row r="101" spans="3:4" x14ac:dyDescent="0.3">
      <c r="C101" s="36" t="s">
        <v>1153</v>
      </c>
      <c r="D101" s="35">
        <v>143.71859296482413</v>
      </c>
    </row>
    <row r="102" spans="3:4" x14ac:dyDescent="0.3">
      <c r="C102" s="36" t="s">
        <v>1159</v>
      </c>
      <c r="D102" s="35">
        <v>270.07299270072991</v>
      </c>
    </row>
    <row r="103" spans="3:4" x14ac:dyDescent="0.3">
      <c r="C103" s="13" t="s">
        <v>1187</v>
      </c>
    </row>
    <row r="104" spans="3:4" x14ac:dyDescent="0.3">
      <c r="C104" s="36" t="s">
        <v>1105</v>
      </c>
      <c r="D104" s="35">
        <v>148.88888888888889</v>
      </c>
    </row>
    <row r="105" spans="3:4" x14ac:dyDescent="0.3">
      <c r="C105" s="36" t="s">
        <v>1131</v>
      </c>
      <c r="D105" s="35">
        <v>138.93805309734515</v>
      </c>
    </row>
    <row r="106" spans="3:4" x14ac:dyDescent="0.3">
      <c r="C106" s="13" t="s">
        <v>1188</v>
      </c>
    </row>
    <row r="107" spans="3:4" x14ac:dyDescent="0.3">
      <c r="C107" s="36" t="s">
        <v>1103</v>
      </c>
      <c r="D107" s="35">
        <v>140.95744680851064</v>
      </c>
    </row>
    <row r="108" spans="3:4" x14ac:dyDescent="0.3">
      <c r="C108" s="36" t="s">
        <v>1113</v>
      </c>
      <c r="D108" s="35">
        <v>153.77777777777777</v>
      </c>
    </row>
    <row r="109" spans="3:4" x14ac:dyDescent="0.3">
      <c r="C109" s="36" t="s">
        <v>1115</v>
      </c>
      <c r="D109" s="35">
        <v>268.65671641791045</v>
      </c>
    </row>
    <row r="110" spans="3:4" x14ac:dyDescent="0.3">
      <c r="C110" s="36" t="s">
        <v>1116</v>
      </c>
      <c r="D110" s="35">
        <v>295.36036036036035</v>
      </c>
    </row>
    <row r="111" spans="3:4" x14ac:dyDescent="0.3">
      <c r="C111" s="36" t="s">
        <v>1124</v>
      </c>
      <c r="D111" s="35">
        <v>137.77777777777777</v>
      </c>
    </row>
    <row r="112" spans="3:4" x14ac:dyDescent="0.3">
      <c r="C112" s="36" t="s">
        <v>1126</v>
      </c>
      <c r="D112" s="35">
        <v>152.53333333333333</v>
      </c>
    </row>
    <row r="113" spans="3:4" x14ac:dyDescent="0.3">
      <c r="C113" s="36" t="s">
        <v>1127</v>
      </c>
      <c r="D113" s="35">
        <v>147.02702702702703</v>
      </c>
    </row>
    <row r="114" spans="3:4" x14ac:dyDescent="0.3">
      <c r="C114" s="36" t="s">
        <v>1129</v>
      </c>
      <c r="D114" s="35">
        <v>293.49078014184397</v>
      </c>
    </row>
    <row r="115" spans="3:4" x14ac:dyDescent="0.3">
      <c r="C115" s="36" t="s">
        <v>1147</v>
      </c>
      <c r="D115" s="35">
        <v>136.90987124463518</v>
      </c>
    </row>
    <row r="116" spans="3:4" x14ac:dyDescent="0.3">
      <c r="C116" s="36" t="s">
        <v>1148</v>
      </c>
      <c r="D116" s="35">
        <v>148.33333333333334</v>
      </c>
    </row>
    <row r="117" spans="3:4" x14ac:dyDescent="0.3">
      <c r="C117" s="36" t="s">
        <v>1149</v>
      </c>
      <c r="D117" s="35">
        <v>150.27027027027026</v>
      </c>
    </row>
    <row r="118" spans="3:4" x14ac:dyDescent="0.3">
      <c r="C118" s="36" t="s">
        <v>1151</v>
      </c>
      <c r="D118" s="35">
        <v>133.184855233853</v>
      </c>
    </row>
    <row r="119" spans="3:4" x14ac:dyDescent="0.3">
      <c r="C119" s="36" t="s">
        <v>1155</v>
      </c>
      <c r="D119" s="35">
        <v>133.184855233853</v>
      </c>
    </row>
    <row r="120" spans="3:4" x14ac:dyDescent="0.3">
      <c r="C120" s="36" t="s">
        <v>1156</v>
      </c>
      <c r="D120" s="35">
        <v>136.90987124463518</v>
      </c>
    </row>
    <row r="121" spans="3:4" x14ac:dyDescent="0.3">
      <c r="C121" s="36" t="s">
        <v>1160</v>
      </c>
      <c r="D121" s="35">
        <v>148.33333333333334</v>
      </c>
    </row>
    <row r="122" spans="3:4" x14ac:dyDescent="0.3">
      <c r="C122" s="36" t="s">
        <v>1165</v>
      </c>
      <c r="D122" s="35">
        <v>139.0625</v>
      </c>
    </row>
    <row r="123" spans="3:4" x14ac:dyDescent="0.3">
      <c r="C123" s="13" t="s">
        <v>1189</v>
      </c>
    </row>
    <row r="124" spans="3:4" x14ac:dyDescent="0.3">
      <c r="C124" s="36" t="s">
        <v>1100</v>
      </c>
      <c r="D124" s="35">
        <v>140.83601286173632</v>
      </c>
    </row>
    <row r="125" spans="3:4" x14ac:dyDescent="0.3">
      <c r="C125" s="36" t="s">
        <v>1125</v>
      </c>
      <c r="D125" s="35">
        <v>142.85714285714283</v>
      </c>
    </row>
    <row r="126" spans="3:4" x14ac:dyDescent="0.3">
      <c r="C126" s="36" t="s">
        <v>1136</v>
      </c>
      <c r="D126" s="35">
        <v>141.93548387096774</v>
      </c>
    </row>
    <row r="127" spans="3:4" x14ac:dyDescent="0.3">
      <c r="C127" s="13" t="s">
        <v>1190</v>
      </c>
    </row>
    <row r="128" spans="3:4" x14ac:dyDescent="0.3">
      <c r="C128" s="36" t="s">
        <v>1101</v>
      </c>
      <c r="D128" s="35">
        <v>145.08670520231215</v>
      </c>
    </row>
    <row r="129" spans="3:4" x14ac:dyDescent="0.3">
      <c r="C129" s="36" t="s">
        <v>1105</v>
      </c>
      <c r="D129" s="35">
        <v>134.11764705882354</v>
      </c>
    </row>
    <row r="130" spans="3:4" x14ac:dyDescent="0.3">
      <c r="C130" s="36" t="s">
        <v>1114</v>
      </c>
      <c r="D130" s="35">
        <v>145.08670520231215</v>
      </c>
    </row>
    <row r="131" spans="3:4" x14ac:dyDescent="0.3">
      <c r="C131" s="36" t="s">
        <v>1127</v>
      </c>
      <c r="D131" s="35">
        <v>148.34834834834837</v>
      </c>
    </row>
    <row r="132" spans="3:4" x14ac:dyDescent="0.3">
      <c r="C132" s="36" t="s">
        <v>1136</v>
      </c>
      <c r="D132" s="35">
        <v>151.41242937853107</v>
      </c>
    </row>
    <row r="133" spans="3:4" x14ac:dyDescent="0.3">
      <c r="C133" s="36" t="s">
        <v>1137</v>
      </c>
      <c r="D133" s="35">
        <v>148.88888888888889</v>
      </c>
    </row>
    <row r="134" spans="3:4" x14ac:dyDescent="0.3">
      <c r="C134" s="36" t="s">
        <v>1143</v>
      </c>
      <c r="D134" s="35">
        <v>146.23655913978496</v>
      </c>
    </row>
    <row r="135" spans="3:4" x14ac:dyDescent="0.3">
      <c r="C135" s="36" t="s">
        <v>1151</v>
      </c>
      <c r="D135" s="35">
        <v>137.96791443850267</v>
      </c>
    </row>
    <row r="136" spans="3:4" x14ac:dyDescent="0.3">
      <c r="C136" s="36" t="s">
        <v>1157</v>
      </c>
      <c r="D136" s="35">
        <v>151.57894736842104</v>
      </c>
    </row>
    <row r="137" spans="3:4" x14ac:dyDescent="0.3">
      <c r="C137" s="36" t="s">
        <v>1159</v>
      </c>
      <c r="D137" s="35">
        <v>140.81632653061223</v>
      </c>
    </row>
    <row r="138" spans="3:4" x14ac:dyDescent="0.3">
      <c r="C138" s="36" t="s">
        <v>1164</v>
      </c>
      <c r="D138" s="35">
        <v>272.27025750059062</v>
      </c>
    </row>
    <row r="139" spans="3:4" x14ac:dyDescent="0.3">
      <c r="C139" s="13" t="s">
        <v>1191</v>
      </c>
    </row>
    <row r="140" spans="3:4" x14ac:dyDescent="0.3">
      <c r="C140" s="36" t="s">
        <v>1095</v>
      </c>
      <c r="D140" s="35">
        <v>137.00787401574803</v>
      </c>
    </row>
    <row r="141" spans="3:4" x14ac:dyDescent="0.3">
      <c r="C141" s="36" t="s">
        <v>1103</v>
      </c>
      <c r="D141" s="35">
        <v>133.33333333333331</v>
      </c>
    </row>
    <row r="142" spans="3:4" x14ac:dyDescent="0.3">
      <c r="C142" s="36" t="s">
        <v>1107</v>
      </c>
      <c r="D142" s="35">
        <v>143.70860927152319</v>
      </c>
    </row>
    <row r="143" spans="3:4" x14ac:dyDescent="0.3">
      <c r="C143" s="36" t="s">
        <v>1108</v>
      </c>
      <c r="D143" s="35">
        <v>144.86486486486487</v>
      </c>
    </row>
    <row r="144" spans="3:4" x14ac:dyDescent="0.3">
      <c r="C144" s="36" t="s">
        <v>1122</v>
      </c>
      <c r="D144" s="35">
        <v>148.22888283378748</v>
      </c>
    </row>
    <row r="145" spans="3:4" x14ac:dyDescent="0.3">
      <c r="C145" s="36" t="s">
        <v>1131</v>
      </c>
      <c r="D145" s="35">
        <v>137.85557986870896</v>
      </c>
    </row>
    <row r="146" spans="3:4" x14ac:dyDescent="0.3">
      <c r="C146" s="36" t="s">
        <v>1136</v>
      </c>
      <c r="D146" s="35">
        <v>139.72602739726028</v>
      </c>
    </row>
    <row r="147" spans="3:4" x14ac:dyDescent="0.3">
      <c r="C147" s="36" t="s">
        <v>1137</v>
      </c>
      <c r="D147" s="35">
        <v>271.20476520745785</v>
      </c>
    </row>
    <row r="148" spans="3:4" x14ac:dyDescent="0.3">
      <c r="C148" s="36" t="s">
        <v>1146</v>
      </c>
      <c r="D148" s="35">
        <v>142.85714285714286</v>
      </c>
    </row>
    <row r="149" spans="3:4" x14ac:dyDescent="0.3">
      <c r="C149" s="36" t="s">
        <v>1157</v>
      </c>
      <c r="D149" s="35">
        <v>146.91943127962085</v>
      </c>
    </row>
    <row r="150" spans="3:4" x14ac:dyDescent="0.3">
      <c r="C150" s="13" t="s">
        <v>1192</v>
      </c>
    </row>
    <row r="151" spans="3:4" x14ac:dyDescent="0.3">
      <c r="C151" s="36" t="s">
        <v>1095</v>
      </c>
      <c r="D151" s="35">
        <v>151.51515151515153</v>
      </c>
    </row>
    <row r="152" spans="3:4" x14ac:dyDescent="0.3">
      <c r="C152" s="36" t="s">
        <v>1099</v>
      </c>
      <c r="D152" s="35">
        <v>143.75</v>
      </c>
    </row>
    <row r="153" spans="3:4" x14ac:dyDescent="0.3">
      <c r="C153" s="36" t="s">
        <v>1115</v>
      </c>
      <c r="D153" s="35">
        <v>145.11041009463722</v>
      </c>
    </row>
    <row r="154" spans="3:4" x14ac:dyDescent="0.3">
      <c r="C154" s="36" t="s">
        <v>1118</v>
      </c>
      <c r="D154" s="35">
        <v>140.86956521739131</v>
      </c>
    </row>
    <row r="155" spans="3:4" x14ac:dyDescent="0.3">
      <c r="C155" s="36" t="s">
        <v>1119</v>
      </c>
      <c r="D155" s="35">
        <v>146.18473895582329</v>
      </c>
    </row>
    <row r="156" spans="3:4" x14ac:dyDescent="0.3">
      <c r="C156" s="36" t="s">
        <v>1148</v>
      </c>
      <c r="D156" s="35">
        <v>134.14634146341464</v>
      </c>
    </row>
    <row r="157" spans="3:4" x14ac:dyDescent="0.3">
      <c r="C157" s="36" t="s">
        <v>1158</v>
      </c>
      <c r="D157" s="35">
        <v>135.0340136054422</v>
      </c>
    </row>
    <row r="158" spans="3:4" x14ac:dyDescent="0.3">
      <c r="C158" s="36" t="s">
        <v>1159</v>
      </c>
      <c r="D158" s="35">
        <v>268.29268292682929</v>
      </c>
    </row>
    <row r="159" spans="3:4" x14ac:dyDescent="0.3">
      <c r="C159" s="36" t="s">
        <v>1166</v>
      </c>
      <c r="D159" s="35">
        <v>150.30060120240481</v>
      </c>
    </row>
    <row r="160" spans="3:4" x14ac:dyDescent="0.3">
      <c r="C160" s="36" t="s">
        <v>1168</v>
      </c>
      <c r="D160" s="35">
        <v>148.19532908704883</v>
      </c>
    </row>
    <row r="161" spans="3:4" x14ac:dyDescent="0.3">
      <c r="C161" s="36" t="s">
        <v>1169</v>
      </c>
      <c r="D161" s="35">
        <v>134.14634146341464</v>
      </c>
    </row>
    <row r="162" spans="3:4" x14ac:dyDescent="0.3">
      <c r="C162" s="13" t="s">
        <v>1193</v>
      </c>
    </row>
    <row r="163" spans="3:4" x14ac:dyDescent="0.3">
      <c r="C163" s="36" t="s">
        <v>1106</v>
      </c>
      <c r="D163" s="35">
        <v>145.06172839506172</v>
      </c>
    </row>
    <row r="164" spans="3:4" x14ac:dyDescent="0.3">
      <c r="C164" s="36" t="s">
        <v>1113</v>
      </c>
      <c r="D164" s="35">
        <v>304.12400961452863</v>
      </c>
    </row>
    <row r="165" spans="3:4" x14ac:dyDescent="0.3">
      <c r="C165" s="36" t="s">
        <v>1114</v>
      </c>
      <c r="D165" s="35">
        <v>145.06172839506172</v>
      </c>
    </row>
    <row r="166" spans="3:4" x14ac:dyDescent="0.3">
      <c r="C166" s="36" t="s">
        <v>1127</v>
      </c>
      <c r="D166" s="35">
        <v>136.15384615384616</v>
      </c>
    </row>
    <row r="167" spans="3:4" x14ac:dyDescent="0.3">
      <c r="C167" s="36" t="s">
        <v>1128</v>
      </c>
      <c r="D167" s="35">
        <v>144.76190476190476</v>
      </c>
    </row>
    <row r="168" spans="3:4" x14ac:dyDescent="0.3">
      <c r="C168" s="36" t="s">
        <v>1130</v>
      </c>
      <c r="D168" s="35">
        <v>275.78347578347575</v>
      </c>
    </row>
    <row r="169" spans="3:4" x14ac:dyDescent="0.3">
      <c r="C169" s="36" t="s">
        <v>1144</v>
      </c>
      <c r="D169" s="35">
        <v>135.04587155963304</v>
      </c>
    </row>
    <row r="170" spans="3:4" x14ac:dyDescent="0.3">
      <c r="C170" s="36" t="s">
        <v>1147</v>
      </c>
      <c r="D170" s="35">
        <v>136.76470588235293</v>
      </c>
    </row>
    <row r="171" spans="3:4" x14ac:dyDescent="0.3">
      <c r="C171" s="36" t="s">
        <v>1148</v>
      </c>
      <c r="D171" s="35">
        <v>152.64623955431756</v>
      </c>
    </row>
    <row r="172" spans="3:4" x14ac:dyDescent="0.3">
      <c r="C172" s="36" t="s">
        <v>1151</v>
      </c>
      <c r="D172" s="35">
        <v>292.30769230769232</v>
      </c>
    </row>
    <row r="173" spans="3:4" x14ac:dyDescent="0.3">
      <c r="C173" s="36" t="s">
        <v>1152</v>
      </c>
      <c r="D173" s="35">
        <v>145.85152838427948</v>
      </c>
    </row>
    <row r="174" spans="3:4" x14ac:dyDescent="0.3">
      <c r="C174" s="36" t="s">
        <v>1158</v>
      </c>
      <c r="D174" s="35">
        <v>420.55108386559391</v>
      </c>
    </row>
    <row r="175" spans="3:4" x14ac:dyDescent="0.3">
      <c r="C175" s="36" t="s">
        <v>1164</v>
      </c>
      <c r="D175" s="35">
        <v>144.76190476190476</v>
      </c>
    </row>
    <row r="176" spans="3:4" x14ac:dyDescent="0.3">
      <c r="C176" s="36" t="s">
        <v>1171</v>
      </c>
      <c r="D176" s="35">
        <v>137.06666666666666</v>
      </c>
    </row>
    <row r="177" spans="3:4" x14ac:dyDescent="0.3">
      <c r="C177" s="13" t="s">
        <v>1194</v>
      </c>
    </row>
    <row r="178" spans="3:4" x14ac:dyDescent="0.3">
      <c r="C178" s="36" t="s">
        <v>1099</v>
      </c>
      <c r="D178" s="35">
        <v>144.85596707818928</v>
      </c>
    </row>
    <row r="179" spans="3:4" x14ac:dyDescent="0.3">
      <c r="C179" s="36" t="s">
        <v>1100</v>
      </c>
      <c r="D179" s="35">
        <v>275.90909090909088</v>
      </c>
    </row>
    <row r="180" spans="3:4" x14ac:dyDescent="0.3">
      <c r="C180" s="36" t="s">
        <v>1102</v>
      </c>
      <c r="D180" s="35">
        <v>283.35368335368332</v>
      </c>
    </row>
    <row r="181" spans="3:4" x14ac:dyDescent="0.3">
      <c r="C181" s="36" t="s">
        <v>1103</v>
      </c>
      <c r="D181" s="35">
        <v>134.3108504398827</v>
      </c>
    </row>
    <row r="182" spans="3:4" x14ac:dyDescent="0.3">
      <c r="C182" s="36" t="s">
        <v>1105</v>
      </c>
      <c r="D182" s="35">
        <v>139.70588235294119</v>
      </c>
    </row>
    <row r="183" spans="3:4" x14ac:dyDescent="0.3">
      <c r="C183" s="36" t="s">
        <v>1106</v>
      </c>
      <c r="D183" s="35">
        <v>134.3108504398827</v>
      </c>
    </row>
    <row r="184" spans="3:4" x14ac:dyDescent="0.3">
      <c r="C184" s="36" t="s">
        <v>1112</v>
      </c>
      <c r="D184" s="35">
        <v>139.84168865435356</v>
      </c>
    </row>
    <row r="185" spans="3:4" x14ac:dyDescent="0.3">
      <c r="C185" s="36" t="s">
        <v>1127</v>
      </c>
      <c r="D185" s="35">
        <v>142.85714285714286</v>
      </c>
    </row>
    <row r="186" spans="3:4" x14ac:dyDescent="0.3">
      <c r="C186" s="36" t="s">
        <v>1132</v>
      </c>
      <c r="D186" s="35">
        <v>274.25444419259787</v>
      </c>
    </row>
    <row r="187" spans="3:4" x14ac:dyDescent="0.3">
      <c r="C187" s="36" t="s">
        <v>1140</v>
      </c>
      <c r="D187" s="35">
        <v>146.96132596685084</v>
      </c>
    </row>
    <row r="188" spans="3:4" x14ac:dyDescent="0.3">
      <c r="C188" s="36" t="s">
        <v>1158</v>
      </c>
      <c r="D188" s="35">
        <v>272.17579250720462</v>
      </c>
    </row>
    <row r="189" spans="3:4" x14ac:dyDescent="0.3">
      <c r="C189" s="36" t="s">
        <v>1160</v>
      </c>
      <c r="D189" s="35">
        <v>139.84168865435356</v>
      </c>
    </row>
    <row r="190" spans="3:4" x14ac:dyDescent="0.3">
      <c r="C190" s="36" t="s">
        <v>1167</v>
      </c>
      <c r="D190" s="35">
        <v>137.95761078998072</v>
      </c>
    </row>
    <row r="191" spans="3:4" x14ac:dyDescent="0.3">
      <c r="C191" s="36" t="s">
        <v>1169</v>
      </c>
      <c r="D191" s="35">
        <v>137.07865168539325</v>
      </c>
    </row>
    <row r="192" spans="3:4" x14ac:dyDescent="0.3">
      <c r="C192" s="13" t="s">
        <v>1195</v>
      </c>
    </row>
    <row r="193" spans="3:4" x14ac:dyDescent="0.3">
      <c r="C193" s="36" t="s">
        <v>1114</v>
      </c>
      <c r="D193" s="35">
        <v>147.36842105263159</v>
      </c>
    </row>
    <row r="194" spans="3:4" x14ac:dyDescent="0.3">
      <c r="C194" s="36" t="s">
        <v>1119</v>
      </c>
      <c r="D194" s="35">
        <v>140.15748031496062</v>
      </c>
    </row>
    <row r="195" spans="3:4" x14ac:dyDescent="0.3">
      <c r="C195" s="36" t="s">
        <v>1126</v>
      </c>
      <c r="D195" s="35">
        <v>147.36842105263159</v>
      </c>
    </row>
    <row r="196" spans="3:4" x14ac:dyDescent="0.3">
      <c r="C196" s="36" t="s">
        <v>1129</v>
      </c>
      <c r="D196" s="35">
        <v>143.75</v>
      </c>
    </row>
    <row r="197" spans="3:4" x14ac:dyDescent="0.3">
      <c r="C197" s="36" t="s">
        <v>1164</v>
      </c>
      <c r="D197" s="35">
        <v>148.27586206896552</v>
      </c>
    </row>
    <row r="198" spans="3:4" x14ac:dyDescent="0.3">
      <c r="C198" s="13" t="s">
        <v>1196</v>
      </c>
    </row>
    <row r="199" spans="3:4" x14ac:dyDescent="0.3">
      <c r="C199" s="36" t="s">
        <v>1110</v>
      </c>
      <c r="D199" s="35">
        <v>135.89743589743591</v>
      </c>
    </row>
    <row r="200" spans="3:4" x14ac:dyDescent="0.3">
      <c r="C200" s="36" t="s">
        <v>1115</v>
      </c>
      <c r="D200" s="35">
        <v>143.58974358974359</v>
      </c>
    </row>
    <row r="201" spans="3:4" x14ac:dyDescent="0.3">
      <c r="C201" s="36" t="s">
        <v>1136</v>
      </c>
      <c r="D201" s="35">
        <v>135.89743589743591</v>
      </c>
    </row>
    <row r="202" spans="3:4" x14ac:dyDescent="0.3">
      <c r="C202" s="36" t="s">
        <v>1142</v>
      </c>
      <c r="D202" s="35">
        <v>133.33333333333334</v>
      </c>
    </row>
    <row r="203" spans="3:4" x14ac:dyDescent="0.3">
      <c r="C203" s="36" t="s">
        <v>1147</v>
      </c>
      <c r="D203" s="35">
        <v>143.58974358974359</v>
      </c>
    </row>
    <row r="204" spans="3:4" x14ac:dyDescent="0.3">
      <c r="C204" s="36" t="s">
        <v>1151</v>
      </c>
      <c r="D204" s="35">
        <v>134.12563667232598</v>
      </c>
    </row>
    <row r="205" spans="3:4" x14ac:dyDescent="0.3">
      <c r="C205" s="36" t="s">
        <v>1159</v>
      </c>
      <c r="D205" s="35">
        <v>136.9158878504673</v>
      </c>
    </row>
    <row r="206" spans="3:4" x14ac:dyDescent="0.3">
      <c r="C206" s="36" t="s">
        <v>1160</v>
      </c>
      <c r="D206" s="35">
        <v>133.33333333333334</v>
      </c>
    </row>
    <row r="207" spans="3:4" x14ac:dyDescent="0.3">
      <c r="C207" s="36" t="s">
        <v>1164</v>
      </c>
      <c r="D207" s="35">
        <v>274.15730337078651</v>
      </c>
    </row>
    <row r="208" spans="3:4" x14ac:dyDescent="0.3">
      <c r="C208" s="13" t="s">
        <v>1197</v>
      </c>
    </row>
    <row r="209" spans="3:4" x14ac:dyDescent="0.3">
      <c r="C209" s="36" t="s">
        <v>1107</v>
      </c>
      <c r="D209" s="35">
        <v>145.98214285714286</v>
      </c>
    </row>
    <row r="210" spans="3:4" x14ac:dyDescent="0.3">
      <c r="C210" s="36" t="s">
        <v>1112</v>
      </c>
      <c r="D210" s="35">
        <v>144.80874316939889</v>
      </c>
    </row>
    <row r="211" spans="3:4" x14ac:dyDescent="0.3">
      <c r="C211" s="36" t="s">
        <v>1135</v>
      </c>
      <c r="D211" s="35">
        <v>144.02985074626866</v>
      </c>
    </row>
    <row r="212" spans="3:4" x14ac:dyDescent="0.3">
      <c r="C212" s="36" t="s">
        <v>1151</v>
      </c>
      <c r="D212" s="35">
        <v>282.81612324319963</v>
      </c>
    </row>
    <row r="213" spans="3:4" x14ac:dyDescent="0.3">
      <c r="C213" s="36" t="s">
        <v>1164</v>
      </c>
      <c r="D213" s="35">
        <v>150.34482758620689</v>
      </c>
    </row>
    <row r="214" spans="3:4" x14ac:dyDescent="0.3">
      <c r="C214" s="13" t="s">
        <v>1198</v>
      </c>
    </row>
    <row r="215" spans="3:4" x14ac:dyDescent="0.3">
      <c r="C215" s="36" t="s">
        <v>1144</v>
      </c>
      <c r="D215" s="35">
        <v>146.73366834170855</v>
      </c>
    </row>
    <row r="216" spans="3:4" x14ac:dyDescent="0.3">
      <c r="C216" s="36" t="s">
        <v>1154</v>
      </c>
      <c r="D216" s="35">
        <v>146.73366834170855</v>
      </c>
    </row>
    <row r="217" spans="3:4" x14ac:dyDescent="0.3">
      <c r="C217" s="36" t="s">
        <v>1160</v>
      </c>
      <c r="D217" s="35">
        <v>152.65306122448979</v>
      </c>
    </row>
    <row r="218" spans="3:4" x14ac:dyDescent="0.3">
      <c r="C218" s="13" t="s">
        <v>1199</v>
      </c>
    </row>
    <row r="219" spans="3:4" x14ac:dyDescent="0.3">
      <c r="C219" s="36" t="s">
        <v>1127</v>
      </c>
      <c r="D219" s="35">
        <v>136.44859813084111</v>
      </c>
    </row>
    <row r="220" spans="3:4" x14ac:dyDescent="0.3">
      <c r="C220" s="36" t="s">
        <v>1132</v>
      </c>
      <c r="D220" s="35">
        <v>280.54308631981746</v>
      </c>
    </row>
    <row r="221" spans="3:4" x14ac:dyDescent="0.3">
      <c r="C221" s="36" t="s">
        <v>1137</v>
      </c>
      <c r="D221" s="35">
        <v>291.44584220656145</v>
      </c>
    </row>
    <row r="222" spans="3:4" x14ac:dyDescent="0.3">
      <c r="C222" s="36" t="s">
        <v>1147</v>
      </c>
      <c r="D222" s="35">
        <v>149.12280701754386</v>
      </c>
    </row>
    <row r="223" spans="3:4" x14ac:dyDescent="0.3">
      <c r="C223" s="36" t="s">
        <v>1150</v>
      </c>
      <c r="D223" s="35">
        <v>291.44584220656145</v>
      </c>
    </row>
    <row r="224" spans="3:4" x14ac:dyDescent="0.3">
      <c r="C224" s="36" t="s">
        <v>1166</v>
      </c>
      <c r="D224" s="35">
        <v>138.73239436619718</v>
      </c>
    </row>
    <row r="225" spans="3:4" x14ac:dyDescent="0.3">
      <c r="C225" s="36" t="s">
        <v>1169</v>
      </c>
      <c r="D225" s="35">
        <v>145.45454545454547</v>
      </c>
    </row>
    <row r="226" spans="3:4" x14ac:dyDescent="0.3">
      <c r="C226" s="13" t="s">
        <v>1200</v>
      </c>
    </row>
    <row r="227" spans="3:4" x14ac:dyDescent="0.3">
      <c r="C227" s="36" t="s">
        <v>1095</v>
      </c>
      <c r="D227" s="35">
        <v>150.40871934604903</v>
      </c>
    </row>
    <row r="228" spans="3:4" x14ac:dyDescent="0.3">
      <c r="C228" s="36" t="s">
        <v>1100</v>
      </c>
      <c r="D228" s="35">
        <v>140.47619047619048</v>
      </c>
    </row>
    <row r="229" spans="3:4" x14ac:dyDescent="0.3">
      <c r="C229" s="36" t="s">
        <v>1111</v>
      </c>
      <c r="D229" s="35">
        <v>139.70588235294119</v>
      </c>
    </row>
    <row r="230" spans="3:4" x14ac:dyDescent="0.3">
      <c r="C230" s="36" t="s">
        <v>1121</v>
      </c>
      <c r="D230" s="35">
        <v>140.47619047619048</v>
      </c>
    </row>
    <row r="231" spans="3:4" x14ac:dyDescent="0.3">
      <c r="C231" s="36" t="s">
        <v>1123</v>
      </c>
      <c r="D231" s="35">
        <v>140.82191780821915</v>
      </c>
    </row>
    <row r="232" spans="3:4" x14ac:dyDescent="0.3">
      <c r="C232" s="36" t="s">
        <v>1126</v>
      </c>
      <c r="D232" s="35">
        <v>138.63636363636363</v>
      </c>
    </row>
    <row r="233" spans="3:4" x14ac:dyDescent="0.3">
      <c r="C233" s="36" t="s">
        <v>1130</v>
      </c>
      <c r="D233" s="35">
        <v>140.82191780821915</v>
      </c>
    </row>
    <row r="234" spans="3:4" x14ac:dyDescent="0.3">
      <c r="C234" s="36" t="s">
        <v>1151</v>
      </c>
      <c r="D234" s="35">
        <v>152.38095238095238</v>
      </c>
    </row>
    <row r="235" spans="3:4" x14ac:dyDescent="0.3">
      <c r="C235" s="36" t="s">
        <v>1154</v>
      </c>
      <c r="D235" s="35">
        <v>288.06601229640813</v>
      </c>
    </row>
    <row r="236" spans="3:4" x14ac:dyDescent="0.3">
      <c r="C236" s="36" t="s">
        <v>1159</v>
      </c>
      <c r="D236" s="35">
        <v>152.41935483870967</v>
      </c>
    </row>
    <row r="237" spans="3:4" x14ac:dyDescent="0.3">
      <c r="C237" s="36" t="s">
        <v>1160</v>
      </c>
      <c r="D237" s="35">
        <v>151.46666666666667</v>
      </c>
    </row>
    <row r="238" spans="3:4" x14ac:dyDescent="0.3">
      <c r="C238" s="13" t="s">
        <v>1201</v>
      </c>
    </row>
    <row r="239" spans="3:4" x14ac:dyDescent="0.3">
      <c r="C239" s="36" t="s">
        <v>1122</v>
      </c>
      <c r="D239" s="35">
        <v>152.83018867924528</v>
      </c>
    </row>
    <row r="240" spans="3:4" x14ac:dyDescent="0.3">
      <c r="C240" s="13" t="s">
        <v>1202</v>
      </c>
    </row>
    <row r="241" spans="3:4" x14ac:dyDescent="0.3">
      <c r="C241" s="36" t="s">
        <v>1119</v>
      </c>
      <c r="D241" s="35">
        <v>132.87671232876713</v>
      </c>
    </row>
    <row r="242" spans="3:4" x14ac:dyDescent="0.3">
      <c r="C242" s="36" t="s">
        <v>1127</v>
      </c>
      <c r="D242" s="35">
        <v>139.70588235294119</v>
      </c>
    </row>
    <row r="243" spans="3:4" x14ac:dyDescent="0.3">
      <c r="C243" s="36" t="s">
        <v>1132</v>
      </c>
      <c r="D243" s="35">
        <v>284.31441200927827</v>
      </c>
    </row>
    <row r="244" spans="3:4" x14ac:dyDescent="0.3">
      <c r="C244" s="13" t="s">
        <v>1203</v>
      </c>
    </row>
    <row r="245" spans="3:4" x14ac:dyDescent="0.3">
      <c r="C245" s="36" t="s">
        <v>1098</v>
      </c>
      <c r="D245" s="35">
        <v>136.07142857142858</v>
      </c>
    </row>
    <row r="246" spans="3:4" x14ac:dyDescent="0.3">
      <c r="C246" s="36" t="s">
        <v>1100</v>
      </c>
      <c r="D246" s="35">
        <v>146.00760456273764</v>
      </c>
    </row>
    <row r="247" spans="3:4" x14ac:dyDescent="0.3">
      <c r="C247" s="36" t="s">
        <v>1102</v>
      </c>
      <c r="D247" s="35">
        <v>145.86466165413532</v>
      </c>
    </row>
    <row r="248" spans="3:4" x14ac:dyDescent="0.3">
      <c r="C248" s="36" t="s">
        <v>1105</v>
      </c>
      <c r="D248" s="35">
        <v>149.0566037735849</v>
      </c>
    </row>
    <row r="249" spans="3:4" x14ac:dyDescent="0.3">
      <c r="C249" s="36" t="s">
        <v>1106</v>
      </c>
      <c r="D249" s="35">
        <v>149.0566037735849</v>
      </c>
    </row>
    <row r="250" spans="3:4" x14ac:dyDescent="0.3">
      <c r="C250" s="36" t="s">
        <v>1113</v>
      </c>
      <c r="D250" s="35">
        <v>138.93129770992365</v>
      </c>
    </row>
    <row r="251" spans="3:4" x14ac:dyDescent="0.3">
      <c r="C251" s="36" t="s">
        <v>1121</v>
      </c>
      <c r="D251" s="35">
        <v>148.22888283378748</v>
      </c>
    </row>
    <row r="252" spans="3:4" x14ac:dyDescent="0.3">
      <c r="C252" s="36" t="s">
        <v>1123</v>
      </c>
      <c r="D252" s="35">
        <v>136.1216730038023</v>
      </c>
    </row>
    <row r="253" spans="3:4" x14ac:dyDescent="0.3">
      <c r="C253" s="36" t="s">
        <v>1126</v>
      </c>
      <c r="D253" s="35">
        <v>134.38485804416405</v>
      </c>
    </row>
    <row r="254" spans="3:4" x14ac:dyDescent="0.3">
      <c r="C254" s="36" t="s">
        <v>1128</v>
      </c>
      <c r="D254" s="35">
        <v>149.0566037735849</v>
      </c>
    </row>
    <row r="255" spans="3:4" x14ac:dyDescent="0.3">
      <c r="C255" s="36" t="s">
        <v>1134</v>
      </c>
      <c r="D255" s="35">
        <v>429.27473465211204</v>
      </c>
    </row>
    <row r="256" spans="3:4" x14ac:dyDescent="0.3">
      <c r="C256" s="36" t="s">
        <v>1137</v>
      </c>
      <c r="D256" s="35">
        <v>138.8235294117647</v>
      </c>
    </row>
    <row r="257" spans="3:4" x14ac:dyDescent="0.3">
      <c r="C257" s="36" t="s">
        <v>1147</v>
      </c>
      <c r="D257" s="35">
        <v>149.04942965779469</v>
      </c>
    </row>
    <row r="258" spans="3:4" x14ac:dyDescent="0.3">
      <c r="C258" s="36" t="s">
        <v>1151</v>
      </c>
      <c r="D258" s="35">
        <v>138.92857142857144</v>
      </c>
    </row>
    <row r="259" spans="3:4" x14ac:dyDescent="0.3">
      <c r="C259" s="36" t="s">
        <v>1152</v>
      </c>
      <c r="D259" s="35">
        <v>150.47619047619048</v>
      </c>
    </row>
    <row r="260" spans="3:4" x14ac:dyDescent="0.3">
      <c r="C260" s="36" t="s">
        <v>1159</v>
      </c>
      <c r="D260" s="35">
        <v>138.8235294117647</v>
      </c>
    </row>
    <row r="261" spans="3:4" x14ac:dyDescent="0.3">
      <c r="C261" s="36" t="s">
        <v>1168</v>
      </c>
      <c r="D261" s="35">
        <v>137.75510204081633</v>
      </c>
    </row>
    <row r="262" spans="3:4" x14ac:dyDescent="0.3">
      <c r="C262" s="13" t="s">
        <v>1204</v>
      </c>
    </row>
    <row r="263" spans="3:4" x14ac:dyDescent="0.3">
      <c r="C263" s="36" t="s">
        <v>1122</v>
      </c>
      <c r="D263" s="35">
        <v>145.98930481283423</v>
      </c>
    </row>
    <row r="264" spans="3:4" x14ac:dyDescent="0.3">
      <c r="C264" s="36" t="s">
        <v>1151</v>
      </c>
      <c r="D264" s="35">
        <v>153.04347826086956</v>
      </c>
    </row>
    <row r="265" spans="3:4" x14ac:dyDescent="0.3">
      <c r="C265" s="36" t="s">
        <v>1158</v>
      </c>
      <c r="D265" s="35">
        <v>153.04347826086956</v>
      </c>
    </row>
    <row r="266" spans="3:4" x14ac:dyDescent="0.3">
      <c r="C266" s="13" t="s">
        <v>1205</v>
      </c>
    </row>
    <row r="267" spans="3:4" x14ac:dyDescent="0.3">
      <c r="C267" s="36" t="s">
        <v>1153</v>
      </c>
      <c r="D267" s="35">
        <v>136.03818615751788</v>
      </c>
    </row>
    <row r="268" spans="3:4" x14ac:dyDescent="0.3">
      <c r="C268" s="36" t="s">
        <v>1166</v>
      </c>
      <c r="D268" s="35">
        <v>134.375</v>
      </c>
    </row>
    <row r="269" spans="3:4" x14ac:dyDescent="0.3">
      <c r="C269" s="13" t="s">
        <v>1206</v>
      </c>
    </row>
    <row r="270" spans="3:4" x14ac:dyDescent="0.3">
      <c r="C270" s="36" t="s">
        <v>1095</v>
      </c>
      <c r="D270" s="35">
        <v>152.46636771300447</v>
      </c>
    </row>
    <row r="271" spans="3:4" x14ac:dyDescent="0.3">
      <c r="C271" s="36" t="s">
        <v>1125</v>
      </c>
      <c r="D271" s="35">
        <v>152.46636771300447</v>
      </c>
    </row>
    <row r="272" spans="3:4" x14ac:dyDescent="0.3">
      <c r="C272" s="36" t="s">
        <v>1137</v>
      </c>
      <c r="D272" s="35">
        <v>152.46636771300447</v>
      </c>
    </row>
    <row r="273" spans="3:4" x14ac:dyDescent="0.3">
      <c r="C273" s="36" t="s">
        <v>1159</v>
      </c>
      <c r="D273" s="35">
        <v>146.47887323943661</v>
      </c>
    </row>
    <row r="274" spans="3:4" x14ac:dyDescent="0.3">
      <c r="C274" s="36" t="s">
        <v>1160</v>
      </c>
      <c r="D274" s="35">
        <v>146.47887323943661</v>
      </c>
    </row>
    <row r="275" spans="3:4" x14ac:dyDescent="0.3">
      <c r="C275" s="13" t="s">
        <v>1207</v>
      </c>
    </row>
    <row r="276" spans="3:4" x14ac:dyDescent="0.3">
      <c r="C276" s="36" t="s">
        <v>1099</v>
      </c>
      <c r="D276" s="35">
        <v>138.86639676113361</v>
      </c>
    </row>
    <row r="277" spans="3:4" x14ac:dyDescent="0.3">
      <c r="C277" s="36" t="s">
        <v>1100</v>
      </c>
      <c r="D277" s="35">
        <v>152.57731958762886</v>
      </c>
    </row>
    <row r="278" spans="3:4" x14ac:dyDescent="0.3">
      <c r="C278" s="36" t="s">
        <v>1109</v>
      </c>
      <c r="D278" s="35">
        <v>137.99126637554585</v>
      </c>
    </row>
    <row r="279" spans="3:4" x14ac:dyDescent="0.3">
      <c r="C279" s="36" t="s">
        <v>1110</v>
      </c>
      <c r="D279" s="35">
        <v>140</v>
      </c>
    </row>
    <row r="280" spans="3:4" x14ac:dyDescent="0.3">
      <c r="C280" s="36" t="s">
        <v>1111</v>
      </c>
      <c r="D280" s="35">
        <v>299.34036939313984</v>
      </c>
    </row>
    <row r="281" spans="3:4" x14ac:dyDescent="0.3">
      <c r="C281" s="36" t="s">
        <v>1112</v>
      </c>
      <c r="D281" s="35">
        <v>145.45454545454547</v>
      </c>
    </row>
    <row r="282" spans="3:4" x14ac:dyDescent="0.3">
      <c r="C282" s="36" t="s">
        <v>1115</v>
      </c>
      <c r="D282" s="35">
        <v>140.90909090909091</v>
      </c>
    </row>
    <row r="283" spans="3:4" x14ac:dyDescent="0.3">
      <c r="C283" s="36" t="s">
        <v>1116</v>
      </c>
      <c r="D283" s="35">
        <v>149.34036939313984</v>
      </c>
    </row>
    <row r="284" spans="3:4" x14ac:dyDescent="0.3">
      <c r="C284" s="36" t="s">
        <v>1118</v>
      </c>
      <c r="D284" s="35">
        <v>152.67605633802816</v>
      </c>
    </row>
    <row r="285" spans="3:4" x14ac:dyDescent="0.3">
      <c r="C285" s="36" t="s">
        <v>1122</v>
      </c>
      <c r="D285" s="35">
        <v>146.15384615384616</v>
      </c>
    </row>
    <row r="286" spans="3:4" x14ac:dyDescent="0.3">
      <c r="C286" s="36" t="s">
        <v>1123</v>
      </c>
      <c r="D286" s="35">
        <v>278.96875</v>
      </c>
    </row>
    <row r="287" spans="3:4" x14ac:dyDescent="0.3">
      <c r="C287" s="36" t="s">
        <v>1125</v>
      </c>
      <c r="D287" s="35">
        <v>149.30875576036868</v>
      </c>
    </row>
    <row r="288" spans="3:4" x14ac:dyDescent="0.3">
      <c r="C288" s="36" t="s">
        <v>1127</v>
      </c>
      <c r="D288" s="35">
        <v>150</v>
      </c>
    </row>
    <row r="289" spans="3:4" x14ac:dyDescent="0.3">
      <c r="C289" s="36" t="s">
        <v>1130</v>
      </c>
      <c r="D289" s="35">
        <v>135.02824858757063</v>
      </c>
    </row>
    <row r="290" spans="3:4" x14ac:dyDescent="0.3">
      <c r="C290" s="36" t="s">
        <v>1134</v>
      </c>
      <c r="D290" s="35">
        <v>297.36898625429552</v>
      </c>
    </row>
    <row r="291" spans="3:4" x14ac:dyDescent="0.3">
      <c r="C291" s="36" t="s">
        <v>1135</v>
      </c>
      <c r="D291" s="35">
        <v>148.1283422459893</v>
      </c>
    </row>
    <row r="292" spans="3:4" x14ac:dyDescent="0.3">
      <c r="C292" s="36" t="s">
        <v>1140</v>
      </c>
      <c r="D292" s="35">
        <v>284.27033492822966</v>
      </c>
    </row>
    <row r="293" spans="3:4" x14ac:dyDescent="0.3">
      <c r="C293" s="36" t="s">
        <v>1145</v>
      </c>
      <c r="D293" s="35">
        <v>144.78527607361963</v>
      </c>
    </row>
    <row r="294" spans="3:4" x14ac:dyDescent="0.3">
      <c r="C294" s="36" t="s">
        <v>1146</v>
      </c>
      <c r="D294" s="35">
        <v>282.90249611004327</v>
      </c>
    </row>
    <row r="295" spans="3:4" x14ac:dyDescent="0.3">
      <c r="C295" s="36" t="s">
        <v>1151</v>
      </c>
      <c r="D295" s="35">
        <v>150.61728395061726</v>
      </c>
    </row>
    <row r="296" spans="3:4" x14ac:dyDescent="0.3">
      <c r="C296" s="36" t="s">
        <v>1152</v>
      </c>
      <c r="D296" s="35">
        <v>135.15625</v>
      </c>
    </row>
    <row r="297" spans="3:4" x14ac:dyDescent="0.3">
      <c r="C297" s="36" t="s">
        <v>1157</v>
      </c>
      <c r="D297" s="35">
        <v>149.48453608247422</v>
      </c>
    </row>
    <row r="298" spans="3:4" x14ac:dyDescent="0.3">
      <c r="C298" s="36" t="s">
        <v>1158</v>
      </c>
      <c r="D298" s="35">
        <v>285.23076923076923</v>
      </c>
    </row>
    <row r="299" spans="3:4" x14ac:dyDescent="0.3">
      <c r="C299" s="36" t="s">
        <v>1159</v>
      </c>
      <c r="D299" s="35">
        <v>143.87755102040816</v>
      </c>
    </row>
    <row r="300" spans="3:4" x14ac:dyDescent="0.3">
      <c r="C300" s="36" t="s">
        <v>1162</v>
      </c>
      <c r="D300" s="35">
        <v>135.02824858757063</v>
      </c>
    </row>
    <row r="301" spans="3:4" x14ac:dyDescent="0.3">
      <c r="C301" s="36" t="s">
        <v>1165</v>
      </c>
      <c r="D301" s="35">
        <v>139.01918976545841</v>
      </c>
    </row>
    <row r="302" spans="3:4" x14ac:dyDescent="0.3">
      <c r="C302" s="36" t="s">
        <v>1169</v>
      </c>
      <c r="D302" s="35">
        <v>138.87733887733887</v>
      </c>
    </row>
    <row r="303" spans="3:4" x14ac:dyDescent="0.3">
      <c r="C303" s="13" t="s">
        <v>1208</v>
      </c>
    </row>
    <row r="304" spans="3:4" x14ac:dyDescent="0.3">
      <c r="C304" s="36" t="s">
        <v>1094</v>
      </c>
      <c r="D304" s="35">
        <v>150.44247787610618</v>
      </c>
    </row>
    <row r="305" spans="3:4" x14ac:dyDescent="0.3">
      <c r="C305" s="36" t="s">
        <v>1095</v>
      </c>
      <c r="D305" s="35">
        <v>137.87085514834206</v>
      </c>
    </row>
    <row r="306" spans="3:4" x14ac:dyDescent="0.3">
      <c r="C306" s="36" t="s">
        <v>1105</v>
      </c>
      <c r="D306" s="35">
        <v>146.08695652173913</v>
      </c>
    </row>
    <row r="307" spans="3:4" x14ac:dyDescent="0.3">
      <c r="C307" s="36" t="s">
        <v>1114</v>
      </c>
      <c r="D307" s="35">
        <v>150.44247787610618</v>
      </c>
    </row>
    <row r="308" spans="3:4" x14ac:dyDescent="0.3">
      <c r="C308" s="36" t="s">
        <v>1126</v>
      </c>
      <c r="D308" s="35">
        <v>153.37423312883436</v>
      </c>
    </row>
    <row r="309" spans="3:4" x14ac:dyDescent="0.3">
      <c r="C309" s="36" t="s">
        <v>1128</v>
      </c>
      <c r="D309" s="35">
        <v>153.39805825242718</v>
      </c>
    </row>
    <row r="310" spans="3:4" x14ac:dyDescent="0.3">
      <c r="C310" s="36" t="s">
        <v>1130</v>
      </c>
      <c r="D310" s="35">
        <v>152.83018867924528</v>
      </c>
    </row>
    <row r="311" spans="3:4" x14ac:dyDescent="0.3">
      <c r="C311" s="36" t="s">
        <v>1148</v>
      </c>
      <c r="D311" s="35">
        <v>145.83333333333334</v>
      </c>
    </row>
    <row r="312" spans="3:4" x14ac:dyDescent="0.3">
      <c r="C312" s="36" t="s">
        <v>1150</v>
      </c>
      <c r="D312" s="35">
        <v>134.50292397660817</v>
      </c>
    </row>
    <row r="313" spans="3:4" x14ac:dyDescent="0.3">
      <c r="C313" s="36" t="s">
        <v>1151</v>
      </c>
      <c r="D313" s="35">
        <v>146.9387755102041</v>
      </c>
    </row>
    <row r="314" spans="3:4" x14ac:dyDescent="0.3">
      <c r="C314" s="36" t="s">
        <v>1164</v>
      </c>
      <c r="D314" s="35">
        <v>150.44247787610618</v>
      </c>
    </row>
    <row r="315" spans="3:4" x14ac:dyDescent="0.3">
      <c r="C315" s="36" t="s">
        <v>1167</v>
      </c>
      <c r="D315" s="35">
        <v>147.16981132075472</v>
      </c>
    </row>
    <row r="316" spans="3:4" x14ac:dyDescent="0.3">
      <c r="C316" s="13" t="s">
        <v>1209</v>
      </c>
    </row>
    <row r="317" spans="3:4" x14ac:dyDescent="0.3">
      <c r="C317" s="36" t="s">
        <v>1106</v>
      </c>
      <c r="D317" s="35">
        <v>148.07692307692307</v>
      </c>
    </row>
    <row r="318" spans="3:4" x14ac:dyDescent="0.3">
      <c r="C318" s="36" t="s">
        <v>1164</v>
      </c>
      <c r="D318" s="35">
        <v>148.07692307692307</v>
      </c>
    </row>
    <row r="319" spans="3:4" x14ac:dyDescent="0.3">
      <c r="C319" s="13" t="s">
        <v>1210</v>
      </c>
    </row>
    <row r="320" spans="3:4" x14ac:dyDescent="0.3">
      <c r="C320" s="36" t="s">
        <v>1099</v>
      </c>
      <c r="D320" s="35">
        <v>139.09774436090225</v>
      </c>
    </row>
    <row r="321" spans="3:4" x14ac:dyDescent="0.3">
      <c r="C321" s="36" t="s">
        <v>1104</v>
      </c>
      <c r="D321" s="35">
        <v>144.02332361516034</v>
      </c>
    </row>
    <row r="322" spans="3:4" x14ac:dyDescent="0.3">
      <c r="C322" s="36" t="s">
        <v>1119</v>
      </c>
      <c r="D322" s="35">
        <v>150.1557632398754</v>
      </c>
    </row>
    <row r="323" spans="3:4" x14ac:dyDescent="0.3">
      <c r="C323" s="36" t="s">
        <v>1163</v>
      </c>
      <c r="D323" s="35">
        <v>150.23041474654377</v>
      </c>
    </row>
    <row r="324" spans="3:4" x14ac:dyDescent="0.3">
      <c r="C324" s="36" t="s">
        <v>1168</v>
      </c>
      <c r="D324" s="35">
        <v>140.86021505376345</v>
      </c>
    </row>
    <row r="325" spans="3:4" x14ac:dyDescent="0.3">
      <c r="C325" s="13" t="s">
        <v>1211</v>
      </c>
    </row>
    <row r="326" spans="3:4" x14ac:dyDescent="0.3">
      <c r="C326" s="36" t="s">
        <v>1095</v>
      </c>
      <c r="D326" s="35">
        <v>148.34834834834837</v>
      </c>
    </row>
    <row r="327" spans="3:4" x14ac:dyDescent="0.3">
      <c r="C327" s="36" t="s">
        <v>1115</v>
      </c>
      <c r="D327" s="35">
        <v>144.95412844036696</v>
      </c>
    </row>
    <row r="328" spans="3:4" x14ac:dyDescent="0.3">
      <c r="C328" s="36" t="s">
        <v>1142</v>
      </c>
      <c r="D328" s="35">
        <v>148.34834834834837</v>
      </c>
    </row>
    <row r="329" spans="3:4" x14ac:dyDescent="0.3">
      <c r="C329" s="36" t="s">
        <v>1146</v>
      </c>
      <c r="D329" s="35">
        <v>134.61538461538461</v>
      </c>
    </row>
    <row r="330" spans="3:4" x14ac:dyDescent="0.3">
      <c r="C330" s="36" t="s">
        <v>1150</v>
      </c>
      <c r="D330" s="35">
        <v>149.21465968586386</v>
      </c>
    </row>
    <row r="331" spans="3:4" x14ac:dyDescent="0.3">
      <c r="C331" s="13" t="s">
        <v>1212</v>
      </c>
    </row>
    <row r="332" spans="3:4" x14ac:dyDescent="0.3">
      <c r="C332" s="36" t="s">
        <v>1100</v>
      </c>
      <c r="D332" s="35">
        <v>135.17786561264822</v>
      </c>
    </row>
    <row r="333" spans="3:4" x14ac:dyDescent="0.3">
      <c r="C333" s="36" t="s">
        <v>1105</v>
      </c>
      <c r="D333" s="35">
        <v>149.25373134328359</v>
      </c>
    </row>
    <row r="334" spans="3:4" x14ac:dyDescent="0.3">
      <c r="C334" s="36" t="s">
        <v>1111</v>
      </c>
      <c r="D334" s="35">
        <v>135.90909090909091</v>
      </c>
    </row>
    <row r="335" spans="3:4" x14ac:dyDescent="0.3">
      <c r="C335" s="36" t="s">
        <v>1113</v>
      </c>
      <c r="D335" s="35">
        <v>144.82758620689657</v>
      </c>
    </row>
    <row r="336" spans="3:4" x14ac:dyDescent="0.3">
      <c r="C336" s="36" t="s">
        <v>1119</v>
      </c>
      <c r="D336" s="35">
        <v>140.57971014492756</v>
      </c>
    </row>
    <row r="337" spans="3:4" x14ac:dyDescent="0.3">
      <c r="C337" s="36" t="s">
        <v>1120</v>
      </c>
      <c r="D337" s="35">
        <v>135.96491228070175</v>
      </c>
    </row>
    <row r="338" spans="3:4" x14ac:dyDescent="0.3">
      <c r="C338" s="36" t="s">
        <v>1127</v>
      </c>
      <c r="D338" s="35">
        <v>149.25373134328359</v>
      </c>
    </row>
    <row r="339" spans="3:4" x14ac:dyDescent="0.3">
      <c r="C339" s="36" t="s">
        <v>1130</v>
      </c>
      <c r="D339" s="35">
        <v>135.90909090909091</v>
      </c>
    </row>
    <row r="340" spans="3:4" x14ac:dyDescent="0.3">
      <c r="C340" s="36" t="s">
        <v>1132</v>
      </c>
      <c r="D340" s="35">
        <v>135.90909090909091</v>
      </c>
    </row>
    <row r="341" spans="3:4" x14ac:dyDescent="0.3">
      <c r="C341" s="36" t="s">
        <v>1145</v>
      </c>
      <c r="D341" s="35">
        <v>143.75</v>
      </c>
    </row>
    <row r="342" spans="3:4" x14ac:dyDescent="0.3">
      <c r="C342" s="36" t="s">
        <v>1148</v>
      </c>
      <c r="D342" s="35">
        <v>149.25373134328359</v>
      </c>
    </row>
    <row r="343" spans="3:4" x14ac:dyDescent="0.3">
      <c r="C343" s="36" t="s">
        <v>1159</v>
      </c>
      <c r="D343" s="35">
        <v>135.17786561264822</v>
      </c>
    </row>
    <row r="344" spans="3:4" x14ac:dyDescent="0.3">
      <c r="C344" s="13" t="s">
        <v>1213</v>
      </c>
    </row>
    <row r="345" spans="3:4" x14ac:dyDescent="0.3">
      <c r="C345" s="36" t="s">
        <v>1093</v>
      </c>
      <c r="D345" s="35">
        <v>273.29813837176994</v>
      </c>
    </row>
    <row r="346" spans="3:4" x14ac:dyDescent="0.3">
      <c r="C346" s="36" t="s">
        <v>1112</v>
      </c>
      <c r="D346" s="35">
        <v>276.98015689893862</v>
      </c>
    </row>
    <row r="347" spans="3:4" x14ac:dyDescent="0.3">
      <c r="C347" s="36" t="s">
        <v>1113</v>
      </c>
      <c r="D347" s="35">
        <v>139.72602739726028</v>
      </c>
    </row>
    <row r="348" spans="3:4" x14ac:dyDescent="0.3">
      <c r="C348" s="36" t="s">
        <v>1114</v>
      </c>
      <c r="D348" s="35">
        <v>135.59322033898306</v>
      </c>
    </row>
    <row r="349" spans="3:4" x14ac:dyDescent="0.3">
      <c r="C349" s="36" t="s">
        <v>1123</v>
      </c>
      <c r="D349" s="35">
        <v>279.45205479452056</v>
      </c>
    </row>
    <row r="350" spans="3:4" x14ac:dyDescent="0.3">
      <c r="C350" s="36" t="s">
        <v>1124</v>
      </c>
      <c r="D350" s="35">
        <v>139.95859213250517</v>
      </c>
    </row>
    <row r="351" spans="3:4" x14ac:dyDescent="0.3">
      <c r="C351" s="36" t="s">
        <v>1126</v>
      </c>
      <c r="D351" s="35">
        <v>149.03225806451613</v>
      </c>
    </row>
    <row r="352" spans="3:4" x14ac:dyDescent="0.3">
      <c r="C352" s="36" t="s">
        <v>1127</v>
      </c>
      <c r="D352" s="35">
        <v>135.59322033898306</v>
      </c>
    </row>
    <row r="353" spans="3:4" x14ac:dyDescent="0.3">
      <c r="C353" s="36" t="s">
        <v>1132</v>
      </c>
      <c r="D353" s="35">
        <v>146.34146341463415</v>
      </c>
    </row>
    <row r="354" spans="3:4" x14ac:dyDescent="0.3">
      <c r="C354" s="36" t="s">
        <v>1134</v>
      </c>
      <c r="D354" s="35">
        <v>143.58974358974359</v>
      </c>
    </row>
    <row r="355" spans="3:4" x14ac:dyDescent="0.3">
      <c r="C355" s="36" t="s">
        <v>1137</v>
      </c>
      <c r="D355" s="35">
        <v>149.38271604938274</v>
      </c>
    </row>
    <row r="356" spans="3:4" x14ac:dyDescent="0.3">
      <c r="C356" s="36" t="s">
        <v>1139</v>
      </c>
      <c r="D356" s="35">
        <v>151.18110236220471</v>
      </c>
    </row>
    <row r="357" spans="3:4" x14ac:dyDescent="0.3">
      <c r="C357" s="36" t="s">
        <v>1140</v>
      </c>
      <c r="D357" s="35">
        <v>281.40918102790909</v>
      </c>
    </row>
    <row r="358" spans="3:4" x14ac:dyDescent="0.3">
      <c r="C358" s="36" t="s">
        <v>1144</v>
      </c>
      <c r="D358" s="35">
        <v>140.77669902912621</v>
      </c>
    </row>
    <row r="359" spans="3:4" x14ac:dyDescent="0.3">
      <c r="C359" s="36" t="s">
        <v>1150</v>
      </c>
      <c r="D359" s="35">
        <v>151.18110236220471</v>
      </c>
    </row>
    <row r="360" spans="3:4" x14ac:dyDescent="0.3">
      <c r="C360" s="36" t="s">
        <v>1154</v>
      </c>
      <c r="D360" s="35">
        <v>287.83386752136749</v>
      </c>
    </row>
    <row r="361" spans="3:4" x14ac:dyDescent="0.3">
      <c r="C361" s="36" t="s">
        <v>1156</v>
      </c>
      <c r="D361" s="35">
        <v>143.58974358974359</v>
      </c>
    </row>
    <row r="362" spans="3:4" x14ac:dyDescent="0.3">
      <c r="C362" s="36" t="s">
        <v>1157</v>
      </c>
      <c r="D362" s="35">
        <v>280.66365858244035</v>
      </c>
    </row>
    <row r="363" spans="3:4" x14ac:dyDescent="0.3">
      <c r="C363" s="36" t="s">
        <v>1163</v>
      </c>
      <c r="D363" s="35">
        <v>151.41955835962145</v>
      </c>
    </row>
    <row r="364" spans="3:4" x14ac:dyDescent="0.3">
      <c r="C364" s="13" t="s">
        <v>1214</v>
      </c>
    </row>
    <row r="365" spans="3:4" x14ac:dyDescent="0.3">
      <c r="C365" s="36" t="s">
        <v>1105</v>
      </c>
      <c r="D365" s="35">
        <v>137.7643504531722</v>
      </c>
    </row>
    <row r="366" spans="3:4" x14ac:dyDescent="0.3">
      <c r="C366" s="36" t="s">
        <v>1110</v>
      </c>
      <c r="D366" s="35">
        <v>147.22222222222223</v>
      </c>
    </row>
    <row r="367" spans="3:4" x14ac:dyDescent="0.3">
      <c r="C367" s="36" t="s">
        <v>1114</v>
      </c>
      <c r="D367" s="35">
        <v>137.96296296296296</v>
      </c>
    </row>
    <row r="368" spans="3:4" x14ac:dyDescent="0.3">
      <c r="C368" s="36" t="s">
        <v>1120</v>
      </c>
      <c r="D368" s="35">
        <v>287.22917640115094</v>
      </c>
    </row>
    <row r="369" spans="3:4" x14ac:dyDescent="0.3">
      <c r="C369" s="36" t="s">
        <v>1147</v>
      </c>
      <c r="D369" s="35">
        <v>145.75163398692811</v>
      </c>
    </row>
    <row r="370" spans="3:4" x14ac:dyDescent="0.3">
      <c r="C370" s="36" t="s">
        <v>1168</v>
      </c>
      <c r="D370" s="35">
        <v>144.8905109489051</v>
      </c>
    </row>
    <row r="371" spans="3:4" x14ac:dyDescent="0.3">
      <c r="C371" s="36" t="s">
        <v>1169</v>
      </c>
      <c r="D371" s="35">
        <v>292.50588167785622</v>
      </c>
    </row>
    <row r="372" spans="3:4" x14ac:dyDescent="0.3">
      <c r="C372" s="13" t="s">
        <v>1215</v>
      </c>
    </row>
    <row r="373" spans="3:4" x14ac:dyDescent="0.3">
      <c r="C373" s="36" t="s">
        <v>1114</v>
      </c>
      <c r="D373" s="35">
        <v>139.56834532374103</v>
      </c>
    </row>
    <row r="374" spans="3:4" x14ac:dyDescent="0.3">
      <c r="C374" s="36" t="s">
        <v>1168</v>
      </c>
      <c r="D374" s="35">
        <v>140.56603773584905</v>
      </c>
    </row>
    <row r="375" spans="3:4" x14ac:dyDescent="0.3">
      <c r="C375" s="13" t="s">
        <v>1216</v>
      </c>
    </row>
    <row r="376" spans="3:4" x14ac:dyDescent="0.3">
      <c r="C376" s="36" t="s">
        <v>1095</v>
      </c>
      <c r="D376" s="35">
        <v>134.33962264150944</v>
      </c>
    </row>
    <row r="377" spans="3:4" x14ac:dyDescent="0.3">
      <c r="C377" s="36" t="s">
        <v>1097</v>
      </c>
      <c r="D377" s="35">
        <v>149.22279792746113</v>
      </c>
    </row>
    <row r="378" spans="3:4" x14ac:dyDescent="0.3">
      <c r="C378" s="36" t="s">
        <v>1109</v>
      </c>
      <c r="D378" s="35">
        <v>134.4</v>
      </c>
    </row>
    <row r="379" spans="3:4" x14ac:dyDescent="0.3">
      <c r="C379" s="36" t="s">
        <v>1110</v>
      </c>
      <c r="D379" s="35">
        <v>134.33962264150944</v>
      </c>
    </row>
    <row r="380" spans="3:4" x14ac:dyDescent="0.3">
      <c r="C380" s="36" t="s">
        <v>1111</v>
      </c>
      <c r="D380" s="35">
        <v>144.7721179624665</v>
      </c>
    </row>
    <row r="381" spans="3:4" x14ac:dyDescent="0.3">
      <c r="C381" s="36" t="s">
        <v>1113</v>
      </c>
      <c r="D381" s="35">
        <v>144.79166666666666</v>
      </c>
    </row>
    <row r="382" spans="3:4" x14ac:dyDescent="0.3">
      <c r="C382" s="36" t="s">
        <v>1115</v>
      </c>
      <c r="D382" s="35">
        <v>134.19913419913419</v>
      </c>
    </row>
    <row r="383" spans="3:4" x14ac:dyDescent="0.3">
      <c r="C383" s="36" t="s">
        <v>1129</v>
      </c>
      <c r="D383" s="35">
        <v>283.75622317596566</v>
      </c>
    </row>
    <row r="384" spans="3:4" x14ac:dyDescent="0.3">
      <c r="C384" s="36" t="s">
        <v>1139</v>
      </c>
      <c r="D384" s="35">
        <v>140.87591240875912</v>
      </c>
    </row>
    <row r="385" spans="3:4" x14ac:dyDescent="0.3">
      <c r="C385" s="36" t="s">
        <v>1142</v>
      </c>
      <c r="D385" s="35">
        <v>143.94904458598725</v>
      </c>
    </row>
    <row r="386" spans="3:4" x14ac:dyDescent="0.3">
      <c r="C386" s="36" t="s">
        <v>1146</v>
      </c>
      <c r="D386" s="35">
        <v>291.41229794232083</v>
      </c>
    </row>
    <row r="387" spans="3:4" x14ac:dyDescent="0.3">
      <c r="C387" s="36" t="s">
        <v>1151</v>
      </c>
      <c r="D387" s="35">
        <v>143.83838383838383</v>
      </c>
    </row>
    <row r="388" spans="3:4" x14ac:dyDescent="0.3">
      <c r="C388" s="36" t="s">
        <v>1152</v>
      </c>
      <c r="D388" s="35">
        <v>135.92233009708738</v>
      </c>
    </row>
    <row r="389" spans="3:4" x14ac:dyDescent="0.3">
      <c r="C389" s="36" t="s">
        <v>1154</v>
      </c>
      <c r="D389" s="35">
        <v>135.92233009708738</v>
      </c>
    </row>
    <row r="390" spans="3:4" x14ac:dyDescent="0.3">
      <c r="C390" s="36" t="s">
        <v>1157</v>
      </c>
      <c r="D390" s="35">
        <v>149.35622317596565</v>
      </c>
    </row>
    <row r="391" spans="3:4" x14ac:dyDescent="0.3">
      <c r="C391" s="36" t="s">
        <v>1160</v>
      </c>
      <c r="D391" s="35">
        <v>141.06280193236717</v>
      </c>
    </row>
    <row r="392" spans="3:4" x14ac:dyDescent="0.3">
      <c r="C392" s="36" t="s">
        <v>1163</v>
      </c>
      <c r="D392" s="35">
        <v>134.19913419913419</v>
      </c>
    </row>
    <row r="393" spans="3:4" x14ac:dyDescent="0.3">
      <c r="C393" s="13" t="s">
        <v>1217</v>
      </c>
    </row>
    <row r="394" spans="3:4" x14ac:dyDescent="0.3">
      <c r="C394" s="36" t="s">
        <v>1127</v>
      </c>
      <c r="D394" s="35">
        <v>135.29411764705881</v>
      </c>
    </row>
    <row r="395" spans="3:4" x14ac:dyDescent="0.3">
      <c r="C395" s="13" t="s">
        <v>1218</v>
      </c>
    </row>
    <row r="396" spans="3:4" x14ac:dyDescent="0.3">
      <c r="C396" s="36" t="s">
        <v>1099</v>
      </c>
      <c r="D396" s="35">
        <v>135.20599250936328</v>
      </c>
    </row>
    <row r="397" spans="3:4" x14ac:dyDescent="0.3">
      <c r="C397" s="36" t="s">
        <v>1143</v>
      </c>
      <c r="D397" s="35">
        <v>150.90909090909091</v>
      </c>
    </row>
    <row r="398" spans="3:4" x14ac:dyDescent="0.3">
      <c r="C398" s="36" t="s">
        <v>1149</v>
      </c>
      <c r="D398" s="35">
        <v>145.93175853018374</v>
      </c>
    </row>
    <row r="399" spans="3:4" x14ac:dyDescent="0.3">
      <c r="C399" s="13" t="s">
        <v>1219</v>
      </c>
    </row>
    <row r="400" spans="3:4" x14ac:dyDescent="0.3">
      <c r="C400" s="36" t="s">
        <v>1102</v>
      </c>
      <c r="D400" s="35">
        <v>143.75</v>
      </c>
    </row>
    <row r="401" spans="3:4" x14ac:dyDescent="0.3">
      <c r="C401" s="36" t="s">
        <v>1152</v>
      </c>
      <c r="D401" s="35">
        <v>143.75</v>
      </c>
    </row>
    <row r="402" spans="3:4" x14ac:dyDescent="0.3">
      <c r="C402" s="13" t="s">
        <v>1220</v>
      </c>
    </row>
    <row r="403" spans="3:4" x14ac:dyDescent="0.3">
      <c r="C403" s="36" t="s">
        <v>1105</v>
      </c>
      <c r="D403" s="35">
        <v>143.82978723404256</v>
      </c>
    </row>
    <row r="404" spans="3:4" x14ac:dyDescent="0.3">
      <c r="C404" s="36" t="s">
        <v>1125</v>
      </c>
      <c r="D404" s="35">
        <v>143.82978723404256</v>
      </c>
    </row>
    <row r="405" spans="3:4" x14ac:dyDescent="0.3">
      <c r="C405" s="36" t="s">
        <v>1137</v>
      </c>
      <c r="D405" s="35">
        <v>134</v>
      </c>
    </row>
    <row r="406" spans="3:4" x14ac:dyDescent="0.3">
      <c r="C406" s="36" t="s">
        <v>1168</v>
      </c>
      <c r="D406" s="35">
        <v>134</v>
      </c>
    </row>
    <row r="407" spans="3:4" x14ac:dyDescent="0.3">
      <c r="C407" s="36" t="s">
        <v>1169</v>
      </c>
      <c r="D407" s="35">
        <v>134</v>
      </c>
    </row>
    <row r="408" spans="3:4" x14ac:dyDescent="0.3">
      <c r="C408" s="13" t="s">
        <v>1221</v>
      </c>
    </row>
    <row r="409" spans="3:4" x14ac:dyDescent="0.3">
      <c r="C409" s="36" t="s">
        <v>1119</v>
      </c>
      <c r="D409" s="35">
        <v>285.96858209261313</v>
      </c>
    </row>
    <row r="410" spans="3:4" x14ac:dyDescent="0.3">
      <c r="C410" s="36" t="s">
        <v>1143</v>
      </c>
      <c r="D410" s="35">
        <v>146.96132596685084</v>
      </c>
    </row>
    <row r="411" spans="3:4" x14ac:dyDescent="0.3">
      <c r="C411" s="36" t="s">
        <v>1150</v>
      </c>
      <c r="D411" s="35">
        <v>137.90322580645162</v>
      </c>
    </row>
    <row r="412" spans="3:4" x14ac:dyDescent="0.3">
      <c r="C412" s="36" t="s">
        <v>1166</v>
      </c>
      <c r="D412" s="35">
        <v>140.91743119266056</v>
      </c>
    </row>
    <row r="413" spans="3:4" x14ac:dyDescent="0.3">
      <c r="C413" s="13" t="s">
        <v>1222</v>
      </c>
    </row>
    <row r="414" spans="3:4" x14ac:dyDescent="0.3">
      <c r="C414" s="36" t="s">
        <v>1093</v>
      </c>
      <c r="D414" s="35">
        <v>136.09195402298852</v>
      </c>
    </row>
    <row r="415" spans="3:4" x14ac:dyDescent="0.3">
      <c r="C415" s="36" t="s">
        <v>1094</v>
      </c>
      <c r="D415" s="35">
        <v>278.84580291970804</v>
      </c>
    </row>
    <row r="416" spans="3:4" x14ac:dyDescent="0.3">
      <c r="C416" s="36" t="s">
        <v>1098</v>
      </c>
      <c r="D416" s="35">
        <v>152.47524752475249</v>
      </c>
    </row>
    <row r="417" spans="3:4" x14ac:dyDescent="0.3">
      <c r="C417" s="36" t="s">
        <v>1104</v>
      </c>
      <c r="D417" s="35">
        <v>143.15789473684211</v>
      </c>
    </row>
    <row r="418" spans="3:4" x14ac:dyDescent="0.3">
      <c r="C418" s="36" t="s">
        <v>1111</v>
      </c>
      <c r="D418" s="35">
        <v>143.15789473684211</v>
      </c>
    </row>
    <row r="419" spans="3:4" x14ac:dyDescent="0.3">
      <c r="C419" s="36" t="s">
        <v>1119</v>
      </c>
      <c r="D419" s="35">
        <v>135.63218390804599</v>
      </c>
    </row>
    <row r="420" spans="3:4" x14ac:dyDescent="0.3">
      <c r="C420" s="36" t="s">
        <v>1121</v>
      </c>
      <c r="D420" s="35">
        <v>138.81748071979436</v>
      </c>
    </row>
    <row r="421" spans="3:4" x14ac:dyDescent="0.3">
      <c r="C421" s="36" t="s">
        <v>1127</v>
      </c>
      <c r="D421" s="35">
        <v>138.03339517625233</v>
      </c>
    </row>
    <row r="422" spans="3:4" x14ac:dyDescent="0.3">
      <c r="C422" s="36" t="s">
        <v>1131</v>
      </c>
      <c r="D422" s="35">
        <v>280.40650406504062</v>
      </c>
    </row>
    <row r="423" spans="3:4" x14ac:dyDescent="0.3">
      <c r="C423" s="36" t="s">
        <v>1132</v>
      </c>
      <c r="D423" s="35">
        <v>139.69465648854961</v>
      </c>
    </row>
    <row r="424" spans="3:4" x14ac:dyDescent="0.3">
      <c r="C424" s="36" t="s">
        <v>1146</v>
      </c>
      <c r="D424" s="35">
        <v>152.47524752475249</v>
      </c>
    </row>
    <row r="425" spans="3:4" x14ac:dyDescent="0.3">
      <c r="C425" s="36" t="s">
        <v>1151</v>
      </c>
      <c r="D425" s="35">
        <v>408.11068150135463</v>
      </c>
    </row>
    <row r="426" spans="3:4" x14ac:dyDescent="0.3">
      <c r="C426" s="36" t="s">
        <v>1152</v>
      </c>
      <c r="D426" s="35">
        <v>143.33333333333334</v>
      </c>
    </row>
    <row r="427" spans="3:4" x14ac:dyDescent="0.3">
      <c r="C427" s="36" t="s">
        <v>1154</v>
      </c>
      <c r="D427" s="35">
        <v>147.1458773784355</v>
      </c>
    </row>
    <row r="428" spans="3:4" x14ac:dyDescent="0.3">
      <c r="C428" s="36" t="s">
        <v>1156</v>
      </c>
      <c r="D428" s="35">
        <v>143.89140271493213</v>
      </c>
    </row>
    <row r="429" spans="3:4" x14ac:dyDescent="0.3">
      <c r="C429" s="36" t="s">
        <v>1159</v>
      </c>
      <c r="D429" s="35">
        <v>142.97188755020079</v>
      </c>
    </row>
    <row r="430" spans="3:4" x14ac:dyDescent="0.3">
      <c r="C430" s="36" t="s">
        <v>1164</v>
      </c>
      <c r="D430" s="35">
        <v>139.70588235294119</v>
      </c>
    </row>
    <row r="431" spans="3:4" x14ac:dyDescent="0.3">
      <c r="C431" s="36" t="s">
        <v>1166</v>
      </c>
      <c r="D431" s="35">
        <v>138.69731800766283</v>
      </c>
    </row>
    <row r="432" spans="3:4" x14ac:dyDescent="0.3">
      <c r="C432" s="36" t="s">
        <v>1167</v>
      </c>
      <c r="D432" s="35">
        <v>136.875</v>
      </c>
    </row>
    <row r="433" spans="3:4" x14ac:dyDescent="0.3">
      <c r="C433" s="36" t="s">
        <v>1169</v>
      </c>
      <c r="D433" s="35">
        <v>278.79007864488813</v>
      </c>
    </row>
    <row r="434" spans="3:4" x14ac:dyDescent="0.3">
      <c r="C434" s="13" t="s">
        <v>1223</v>
      </c>
    </row>
    <row r="435" spans="3:4" x14ac:dyDescent="0.3">
      <c r="C435" s="36" t="s">
        <v>1143</v>
      </c>
      <c r="D435" s="35">
        <v>149.54954954954954</v>
      </c>
    </row>
    <row r="436" spans="3:4" x14ac:dyDescent="0.3">
      <c r="C436" s="13" t="s">
        <v>1224</v>
      </c>
    </row>
    <row r="437" spans="3:4" x14ac:dyDescent="0.3">
      <c r="C437" s="36" t="s">
        <v>1100</v>
      </c>
      <c r="D437" s="35">
        <v>139.7802197802198</v>
      </c>
    </row>
    <row r="438" spans="3:4" x14ac:dyDescent="0.3">
      <c r="C438" s="36" t="s">
        <v>1108</v>
      </c>
      <c r="D438" s="35">
        <v>135.29411764705881</v>
      </c>
    </row>
    <row r="439" spans="3:4" x14ac:dyDescent="0.3">
      <c r="C439" s="36" t="s">
        <v>1111</v>
      </c>
      <c r="D439" s="35">
        <v>275.78947368421052</v>
      </c>
    </row>
    <row r="440" spans="3:4" x14ac:dyDescent="0.3">
      <c r="C440" s="36" t="s">
        <v>1118</v>
      </c>
      <c r="D440" s="35">
        <v>139.7802197802198</v>
      </c>
    </row>
    <row r="441" spans="3:4" x14ac:dyDescent="0.3">
      <c r="C441" s="36" t="s">
        <v>1122</v>
      </c>
      <c r="D441" s="35">
        <v>138.67924528301887</v>
      </c>
    </row>
    <row r="442" spans="3:4" x14ac:dyDescent="0.3">
      <c r="C442" s="36" t="s">
        <v>1125</v>
      </c>
      <c r="D442" s="35">
        <v>138.67924528301887</v>
      </c>
    </row>
    <row r="443" spans="3:4" x14ac:dyDescent="0.3">
      <c r="C443" s="36" t="s">
        <v>1126</v>
      </c>
      <c r="D443" s="35">
        <v>135.29411764705881</v>
      </c>
    </row>
    <row r="444" spans="3:4" x14ac:dyDescent="0.3">
      <c r="C444" s="36" t="s">
        <v>1130</v>
      </c>
      <c r="D444" s="35">
        <v>139.80582524271844</v>
      </c>
    </row>
    <row r="445" spans="3:4" x14ac:dyDescent="0.3">
      <c r="C445" s="36" t="s">
        <v>1136</v>
      </c>
      <c r="D445" s="35">
        <v>150.61728395061726</v>
      </c>
    </row>
    <row r="446" spans="3:4" x14ac:dyDescent="0.3">
      <c r="C446" s="36" t="s">
        <v>1167</v>
      </c>
      <c r="D446" s="35">
        <v>134.20560747663552</v>
      </c>
    </row>
    <row r="447" spans="3:4" x14ac:dyDescent="0.3">
      <c r="C447" s="36" t="s">
        <v>1169</v>
      </c>
      <c r="D447" s="35">
        <v>144.95912806539511</v>
      </c>
    </row>
    <row r="448" spans="3:4" x14ac:dyDescent="0.3">
      <c r="C448" s="13" t="s">
        <v>1225</v>
      </c>
    </row>
    <row r="449" spans="3:4" x14ac:dyDescent="0.3">
      <c r="C449" s="36" t="s">
        <v>1099</v>
      </c>
      <c r="D449" s="35">
        <v>139.89361702127661</v>
      </c>
    </row>
    <row r="450" spans="3:4" x14ac:dyDescent="0.3">
      <c r="C450" s="36" t="s">
        <v>1108</v>
      </c>
      <c r="D450" s="35">
        <v>139.74358974358975</v>
      </c>
    </row>
    <row r="451" spans="3:4" x14ac:dyDescent="0.3">
      <c r="C451" s="36" t="s">
        <v>1136</v>
      </c>
      <c r="D451" s="35">
        <v>152.72727272727272</v>
      </c>
    </row>
    <row r="452" spans="3:4" x14ac:dyDescent="0.3">
      <c r="C452" s="13" t="s">
        <v>1226</v>
      </c>
    </row>
    <row r="453" spans="3:4" x14ac:dyDescent="0.3">
      <c r="C453" s="36" t="s">
        <v>1168</v>
      </c>
      <c r="D453" s="35">
        <v>148.09523809523807</v>
      </c>
    </row>
    <row r="454" spans="3:4" x14ac:dyDescent="0.3">
      <c r="C454" s="13" t="s">
        <v>1227</v>
      </c>
    </row>
    <row r="455" spans="3:4" x14ac:dyDescent="0.3">
      <c r="C455" s="36" t="s">
        <v>1127</v>
      </c>
      <c r="D455" s="35">
        <v>144.78527607361963</v>
      </c>
    </row>
    <row r="456" spans="3:4" x14ac:dyDescent="0.3">
      <c r="C456" s="36" t="s">
        <v>1147</v>
      </c>
      <c r="D456" s="35">
        <v>134.24657534246575</v>
      </c>
    </row>
    <row r="457" spans="3:4" x14ac:dyDescent="0.3">
      <c r="C457" s="36" t="s">
        <v>1149</v>
      </c>
      <c r="D457" s="35">
        <v>148.11083123425692</v>
      </c>
    </row>
    <row r="458" spans="3:4" x14ac:dyDescent="0.3">
      <c r="C458" s="36" t="s">
        <v>1152</v>
      </c>
      <c r="D458" s="35">
        <v>140.89834515366431</v>
      </c>
    </row>
    <row r="459" spans="3:4" x14ac:dyDescent="0.3">
      <c r="C459" s="13" t="s">
        <v>1228</v>
      </c>
    </row>
    <row r="460" spans="3:4" x14ac:dyDescent="0.3">
      <c r="C460" s="36" t="s">
        <v>1100</v>
      </c>
      <c r="D460" s="35">
        <v>280.65218784034852</v>
      </c>
    </row>
    <row r="461" spans="3:4" x14ac:dyDescent="0.3">
      <c r="C461" s="36" t="s">
        <v>1102</v>
      </c>
      <c r="D461" s="35">
        <v>282.65258958328263</v>
      </c>
    </row>
    <row r="462" spans="3:4" x14ac:dyDescent="0.3">
      <c r="C462" s="36" t="s">
        <v>1103</v>
      </c>
      <c r="D462" s="35">
        <v>137.02770780856423</v>
      </c>
    </row>
    <row r="463" spans="3:4" x14ac:dyDescent="0.3">
      <c r="C463" s="36" t="s">
        <v>1104</v>
      </c>
      <c r="D463" s="35">
        <v>278.88109401267297</v>
      </c>
    </row>
    <row r="464" spans="3:4" x14ac:dyDescent="0.3">
      <c r="C464" s="36" t="s">
        <v>1105</v>
      </c>
      <c r="D464" s="35">
        <v>280.10167402690769</v>
      </c>
    </row>
    <row r="465" spans="3:4" x14ac:dyDescent="0.3">
      <c r="C465" s="36" t="s">
        <v>1108</v>
      </c>
      <c r="D465" s="35">
        <v>151.55038759689921</v>
      </c>
    </row>
    <row r="466" spans="3:4" x14ac:dyDescent="0.3">
      <c r="C466" s="36" t="s">
        <v>1110</v>
      </c>
      <c r="D466" s="35">
        <v>140.89068825910931</v>
      </c>
    </row>
    <row r="467" spans="3:4" x14ac:dyDescent="0.3">
      <c r="C467" s="36" t="s">
        <v>1111</v>
      </c>
      <c r="D467" s="35">
        <v>139.01098901098902</v>
      </c>
    </row>
    <row r="468" spans="3:4" x14ac:dyDescent="0.3">
      <c r="C468" s="36" t="s">
        <v>1114</v>
      </c>
      <c r="D468" s="35">
        <v>151.80722891566265</v>
      </c>
    </row>
    <row r="469" spans="3:4" x14ac:dyDescent="0.3">
      <c r="C469" s="36" t="s">
        <v>1118</v>
      </c>
      <c r="D469" s="35">
        <v>134.35897435897436</v>
      </c>
    </row>
    <row r="470" spans="3:4" x14ac:dyDescent="0.3">
      <c r="C470" s="36" t="s">
        <v>1121</v>
      </c>
      <c r="D470" s="35">
        <v>142.76315789473682</v>
      </c>
    </row>
    <row r="471" spans="3:4" x14ac:dyDescent="0.3">
      <c r="C471" s="36" t="s">
        <v>1127</v>
      </c>
      <c r="D471" s="35">
        <v>271.97628458498025</v>
      </c>
    </row>
    <row r="472" spans="3:4" x14ac:dyDescent="0.3">
      <c r="C472" s="36" t="s">
        <v>1128</v>
      </c>
      <c r="D472" s="35">
        <v>133.33333333333331</v>
      </c>
    </row>
    <row r="473" spans="3:4" x14ac:dyDescent="0.3">
      <c r="C473" s="36" t="s">
        <v>1130</v>
      </c>
      <c r="D473" s="35">
        <v>142.96875</v>
      </c>
    </row>
    <row r="474" spans="3:4" x14ac:dyDescent="0.3">
      <c r="C474" s="36" t="s">
        <v>1134</v>
      </c>
      <c r="D474" s="35">
        <v>267.47828245222138</v>
      </c>
    </row>
    <row r="475" spans="3:4" x14ac:dyDescent="0.3">
      <c r="C475" s="36" t="s">
        <v>1137</v>
      </c>
      <c r="D475" s="35">
        <v>140.88669950738915</v>
      </c>
    </row>
    <row r="476" spans="3:4" x14ac:dyDescent="0.3">
      <c r="C476" s="36" t="s">
        <v>1138</v>
      </c>
      <c r="D476" s="35">
        <v>151.55038759689921</v>
      </c>
    </row>
    <row r="477" spans="3:4" x14ac:dyDescent="0.3">
      <c r="C477" s="36" t="s">
        <v>1140</v>
      </c>
      <c r="D477" s="35">
        <v>141.8655097613883</v>
      </c>
    </row>
    <row r="478" spans="3:4" x14ac:dyDescent="0.3">
      <c r="C478" s="36" t="s">
        <v>1144</v>
      </c>
      <c r="D478" s="35">
        <v>151.55038759689921</v>
      </c>
    </row>
    <row r="479" spans="3:4" x14ac:dyDescent="0.3">
      <c r="C479" s="36" t="s">
        <v>1145</v>
      </c>
      <c r="D479" s="35">
        <v>132.85714285714286</v>
      </c>
    </row>
    <row r="480" spans="3:4" x14ac:dyDescent="0.3">
      <c r="C480" s="36" t="s">
        <v>1151</v>
      </c>
      <c r="D480" s="35">
        <v>303.19035604149144</v>
      </c>
    </row>
    <row r="481" spans="3:4" x14ac:dyDescent="0.3">
      <c r="C481" s="36" t="s">
        <v>1152</v>
      </c>
      <c r="D481" s="35">
        <v>136.11793611793613</v>
      </c>
    </row>
    <row r="482" spans="3:4" x14ac:dyDescent="0.3">
      <c r="C482" s="36" t="s">
        <v>1153</v>
      </c>
      <c r="D482" s="35">
        <v>137.02770780856423</v>
      </c>
    </row>
    <row r="483" spans="3:4" x14ac:dyDescent="0.3">
      <c r="C483" s="36" t="s">
        <v>1158</v>
      </c>
      <c r="D483" s="35">
        <v>142.99516908212561</v>
      </c>
    </row>
    <row r="484" spans="3:4" x14ac:dyDescent="0.3">
      <c r="C484" s="36" t="s">
        <v>1159</v>
      </c>
      <c r="D484" s="35">
        <v>152.08333333333334</v>
      </c>
    </row>
    <row r="485" spans="3:4" x14ac:dyDescent="0.3">
      <c r="C485" s="36" t="s">
        <v>1167</v>
      </c>
      <c r="D485" s="35">
        <v>151.60142348754448</v>
      </c>
    </row>
    <row r="486" spans="3:4" x14ac:dyDescent="0.3">
      <c r="C486" s="36" t="s">
        <v>1169</v>
      </c>
      <c r="D486" s="35">
        <v>132.85714285714286</v>
      </c>
    </row>
    <row r="487" spans="3:4" x14ac:dyDescent="0.3">
      <c r="C487" s="13" t="s">
        <v>1229</v>
      </c>
    </row>
    <row r="488" spans="3:4" x14ac:dyDescent="0.3">
      <c r="C488" s="36" t="s">
        <v>1095</v>
      </c>
      <c r="D488" s="35">
        <v>141.91919191919192</v>
      </c>
    </row>
    <row r="489" spans="3:4" x14ac:dyDescent="0.3">
      <c r="C489" s="36" t="s">
        <v>1099</v>
      </c>
      <c r="D489" s="35">
        <v>141.77215189873419</v>
      </c>
    </row>
    <row r="490" spans="3:4" x14ac:dyDescent="0.3">
      <c r="C490" s="36" t="s">
        <v>1100</v>
      </c>
      <c r="D490" s="35">
        <v>136.0248447204969</v>
      </c>
    </row>
    <row r="491" spans="3:4" x14ac:dyDescent="0.3">
      <c r="C491" s="36" t="s">
        <v>1104</v>
      </c>
      <c r="D491" s="35">
        <v>153.19148936170211</v>
      </c>
    </row>
    <row r="492" spans="3:4" x14ac:dyDescent="0.3">
      <c r="C492" s="36" t="s">
        <v>1107</v>
      </c>
      <c r="D492" s="35">
        <v>284.76783414368924</v>
      </c>
    </row>
    <row r="493" spans="3:4" x14ac:dyDescent="0.3">
      <c r="C493" s="36" t="s">
        <v>1109</v>
      </c>
      <c r="D493" s="35">
        <v>144.60093896713616</v>
      </c>
    </row>
    <row r="494" spans="3:4" x14ac:dyDescent="0.3">
      <c r="C494" s="36" t="s">
        <v>1110</v>
      </c>
      <c r="D494" s="35">
        <v>142.85714285714286</v>
      </c>
    </row>
    <row r="495" spans="3:4" x14ac:dyDescent="0.3">
      <c r="C495" s="36" t="s">
        <v>1118</v>
      </c>
      <c r="D495" s="35">
        <v>142.9735234215886</v>
      </c>
    </row>
    <row r="496" spans="3:4" x14ac:dyDescent="0.3">
      <c r="C496" s="36" t="s">
        <v>1125</v>
      </c>
      <c r="D496" s="35">
        <v>283.74746054070948</v>
      </c>
    </row>
    <row r="497" spans="3:4" x14ac:dyDescent="0.3">
      <c r="C497" s="36" t="s">
        <v>1126</v>
      </c>
      <c r="D497" s="35">
        <v>277.70967741935488</v>
      </c>
    </row>
    <row r="498" spans="3:4" x14ac:dyDescent="0.3">
      <c r="C498" s="36" t="s">
        <v>1136</v>
      </c>
      <c r="D498" s="35">
        <v>274.15124656611204</v>
      </c>
    </row>
    <row r="499" spans="3:4" x14ac:dyDescent="0.3">
      <c r="C499" s="36" t="s">
        <v>1138</v>
      </c>
      <c r="D499" s="35">
        <v>296.0903006692638</v>
      </c>
    </row>
    <row r="500" spans="3:4" x14ac:dyDescent="0.3">
      <c r="C500" s="36" t="s">
        <v>1140</v>
      </c>
      <c r="D500" s="35">
        <v>142.9735234215886</v>
      </c>
    </row>
    <row r="501" spans="3:4" x14ac:dyDescent="0.3">
      <c r="C501" s="36" t="s">
        <v>1142</v>
      </c>
      <c r="D501" s="35">
        <v>141.79431072210065</v>
      </c>
    </row>
    <row r="502" spans="3:4" x14ac:dyDescent="0.3">
      <c r="C502" s="36" t="s">
        <v>1147</v>
      </c>
      <c r="D502" s="35">
        <v>153.19148936170211</v>
      </c>
    </row>
    <row r="503" spans="3:4" x14ac:dyDescent="0.3">
      <c r="C503" s="36" t="s">
        <v>1148</v>
      </c>
      <c r="D503" s="35">
        <v>147.09302325581393</v>
      </c>
    </row>
    <row r="504" spans="3:4" x14ac:dyDescent="0.3">
      <c r="C504" s="36" t="s">
        <v>1151</v>
      </c>
      <c r="D504" s="35">
        <v>142.70270270270271</v>
      </c>
    </row>
    <row r="505" spans="3:4" x14ac:dyDescent="0.3">
      <c r="C505" s="36" t="s">
        <v>1153</v>
      </c>
      <c r="D505" s="35">
        <v>136.0248447204969</v>
      </c>
    </row>
    <row r="506" spans="3:4" x14ac:dyDescent="0.3">
      <c r="C506" s="36" t="s">
        <v>1157</v>
      </c>
      <c r="D506" s="35">
        <v>142.9735234215886</v>
      </c>
    </row>
    <row r="507" spans="3:4" x14ac:dyDescent="0.3">
      <c r="C507" s="36" t="s">
        <v>1158</v>
      </c>
      <c r="D507" s="35">
        <v>281.91262135922329</v>
      </c>
    </row>
    <row r="508" spans="3:4" x14ac:dyDescent="0.3">
      <c r="C508" s="36" t="s">
        <v>1159</v>
      </c>
      <c r="D508" s="35">
        <v>288.00401661417681</v>
      </c>
    </row>
    <row r="509" spans="3:4" x14ac:dyDescent="0.3">
      <c r="C509" s="36" t="s">
        <v>1160</v>
      </c>
      <c r="D509" s="35">
        <v>138.98305084745763</v>
      </c>
    </row>
    <row r="510" spans="3:4" x14ac:dyDescent="0.3">
      <c r="C510" s="36" t="s">
        <v>1167</v>
      </c>
      <c r="D510" s="35">
        <v>141.91919191919192</v>
      </c>
    </row>
    <row r="511" spans="3:4" x14ac:dyDescent="0.3">
      <c r="C511" s="36" t="s">
        <v>1171</v>
      </c>
      <c r="D511" s="35">
        <v>142.91262135922329</v>
      </c>
    </row>
    <row r="512" spans="3:4" x14ac:dyDescent="0.3">
      <c r="C512" s="13" t="s">
        <v>1230</v>
      </c>
    </row>
    <row r="513" spans="3:4" x14ac:dyDescent="0.3">
      <c r="C513" s="36" t="s">
        <v>1100</v>
      </c>
      <c r="D513" s="35">
        <v>138.07106598984771</v>
      </c>
    </row>
    <row r="514" spans="3:4" x14ac:dyDescent="0.3">
      <c r="C514" s="36" t="s">
        <v>1107</v>
      </c>
      <c r="D514" s="35">
        <v>138.07106598984771</v>
      </c>
    </row>
    <row r="515" spans="3:4" x14ac:dyDescent="0.3">
      <c r="C515" s="36" t="s">
        <v>1109</v>
      </c>
      <c r="D515" s="35">
        <v>144.82758620689657</v>
      </c>
    </row>
    <row r="516" spans="3:4" x14ac:dyDescent="0.3">
      <c r="C516" s="36" t="s">
        <v>1110</v>
      </c>
      <c r="D516" s="35">
        <v>134.12228796844181</v>
      </c>
    </row>
    <row r="517" spans="3:4" x14ac:dyDescent="0.3">
      <c r="C517" s="36" t="s">
        <v>1111</v>
      </c>
      <c r="D517" s="35">
        <v>149.33333333333334</v>
      </c>
    </row>
    <row r="518" spans="3:4" x14ac:dyDescent="0.3">
      <c r="C518" s="36" t="s">
        <v>1113</v>
      </c>
      <c r="D518" s="35">
        <v>151.53374233128835</v>
      </c>
    </row>
    <row r="519" spans="3:4" x14ac:dyDescent="0.3">
      <c r="C519" s="36" t="s">
        <v>1114</v>
      </c>
      <c r="D519" s="35">
        <v>145.3125</v>
      </c>
    </row>
    <row r="520" spans="3:4" x14ac:dyDescent="0.3">
      <c r="C520" s="36" t="s">
        <v>1129</v>
      </c>
      <c r="D520" s="35">
        <v>133.18077803203661</v>
      </c>
    </row>
    <row r="521" spans="3:4" x14ac:dyDescent="0.3">
      <c r="C521" s="36" t="s">
        <v>1130</v>
      </c>
      <c r="D521" s="35">
        <v>146.78111587982832</v>
      </c>
    </row>
    <row r="522" spans="3:4" x14ac:dyDescent="0.3">
      <c r="C522" s="36" t="s">
        <v>1134</v>
      </c>
      <c r="D522" s="35">
        <v>296.9665193618456</v>
      </c>
    </row>
    <row r="523" spans="3:4" x14ac:dyDescent="0.3">
      <c r="C523" s="36" t="s">
        <v>1137</v>
      </c>
      <c r="D523" s="35">
        <v>136.86868686868686</v>
      </c>
    </row>
    <row r="524" spans="3:4" x14ac:dyDescent="0.3">
      <c r="C524" s="36" t="s">
        <v>1148</v>
      </c>
      <c r="D524" s="35">
        <v>152.66272189349112</v>
      </c>
    </row>
    <row r="525" spans="3:4" x14ac:dyDescent="0.3">
      <c r="C525" s="36" t="s">
        <v>1152</v>
      </c>
      <c r="D525" s="35">
        <v>149.59349593495935</v>
      </c>
    </row>
    <row r="526" spans="3:4" x14ac:dyDescent="0.3">
      <c r="C526" s="36" t="s">
        <v>1163</v>
      </c>
      <c r="D526" s="35">
        <v>144.14414414414415</v>
      </c>
    </row>
    <row r="527" spans="3:4" x14ac:dyDescent="0.3">
      <c r="C527" s="36" t="s">
        <v>1166</v>
      </c>
      <c r="D527" s="35">
        <v>143.76996805111821</v>
      </c>
    </row>
    <row r="528" spans="3:4" x14ac:dyDescent="0.3">
      <c r="C528" s="36" t="s">
        <v>1170</v>
      </c>
      <c r="D528" s="35">
        <v>145.3125</v>
      </c>
    </row>
    <row r="529" spans="3:4" x14ac:dyDescent="0.3">
      <c r="C529" s="36" t="s">
        <v>1171</v>
      </c>
      <c r="D529" s="35">
        <v>136.63366336633663</v>
      </c>
    </row>
    <row r="530" spans="3:4" x14ac:dyDescent="0.3">
      <c r="C530" s="13" t="s">
        <v>1231</v>
      </c>
    </row>
    <row r="531" spans="3:4" x14ac:dyDescent="0.3">
      <c r="C531" s="36" t="s">
        <v>1099</v>
      </c>
      <c r="D531" s="35">
        <v>148.22546972860124</v>
      </c>
    </row>
    <row r="532" spans="3:4" x14ac:dyDescent="0.3">
      <c r="C532" s="36" t="s">
        <v>1103</v>
      </c>
      <c r="D532" s="35">
        <v>132.72727272727272</v>
      </c>
    </row>
    <row r="533" spans="3:4" x14ac:dyDescent="0.3">
      <c r="C533" s="36" t="s">
        <v>1108</v>
      </c>
      <c r="D533" s="35">
        <v>297.58795468097793</v>
      </c>
    </row>
    <row r="534" spans="3:4" x14ac:dyDescent="0.3">
      <c r="C534" s="36" t="s">
        <v>1112</v>
      </c>
      <c r="D534" s="35">
        <v>144.76744186046511</v>
      </c>
    </row>
    <row r="535" spans="3:4" x14ac:dyDescent="0.3">
      <c r="C535" s="36" t="s">
        <v>1127</v>
      </c>
      <c r="D535" s="35">
        <v>150.23474178403757</v>
      </c>
    </row>
    <row r="536" spans="3:4" x14ac:dyDescent="0.3">
      <c r="C536" s="36" t="s">
        <v>1135</v>
      </c>
      <c r="D536" s="35">
        <v>136.03238866396762</v>
      </c>
    </row>
    <row r="537" spans="3:4" x14ac:dyDescent="0.3">
      <c r="C537" s="36" t="s">
        <v>1136</v>
      </c>
      <c r="D537" s="35">
        <v>141.95402298850576</v>
      </c>
    </row>
    <row r="538" spans="3:4" x14ac:dyDescent="0.3">
      <c r="C538" s="36" t="s">
        <v>1137</v>
      </c>
      <c r="D538" s="35">
        <v>136.03238866396762</v>
      </c>
    </row>
    <row r="539" spans="3:4" x14ac:dyDescent="0.3">
      <c r="C539" s="36" t="s">
        <v>1141</v>
      </c>
      <c r="D539" s="35">
        <v>137.66233766233768</v>
      </c>
    </row>
    <row r="540" spans="3:4" x14ac:dyDescent="0.3">
      <c r="C540" s="36" t="s">
        <v>1152</v>
      </c>
      <c r="D540" s="35">
        <v>133.20895522388059</v>
      </c>
    </row>
    <row r="541" spans="3:4" x14ac:dyDescent="0.3">
      <c r="C541" s="36" t="s">
        <v>1156</v>
      </c>
      <c r="D541" s="35">
        <v>150.23474178403757</v>
      </c>
    </row>
    <row r="542" spans="3:4" x14ac:dyDescent="0.3">
      <c r="C542" s="36" t="s">
        <v>1157</v>
      </c>
      <c r="D542" s="35">
        <v>136.03238866396762</v>
      </c>
    </row>
    <row r="543" spans="3:4" x14ac:dyDescent="0.3">
      <c r="C543" s="36" t="s">
        <v>1171</v>
      </c>
      <c r="D543" s="35">
        <v>152.87356321839081</v>
      </c>
    </row>
    <row r="544" spans="3:4" x14ac:dyDescent="0.3">
      <c r="C544" s="13" t="s">
        <v>1232</v>
      </c>
    </row>
    <row r="545" spans="3:4" x14ac:dyDescent="0.3">
      <c r="C545" s="36" t="s">
        <v>1095</v>
      </c>
      <c r="D545" s="35">
        <v>281.00561386380275</v>
      </c>
    </row>
    <row r="546" spans="3:4" x14ac:dyDescent="0.3">
      <c r="C546" s="36" t="s">
        <v>1113</v>
      </c>
      <c r="D546" s="35">
        <v>138.84711779448622</v>
      </c>
    </row>
    <row r="547" spans="3:4" x14ac:dyDescent="0.3">
      <c r="C547" s="36" t="s">
        <v>1122</v>
      </c>
      <c r="D547" s="35">
        <v>140.17094017094018</v>
      </c>
    </row>
    <row r="548" spans="3:4" x14ac:dyDescent="0.3">
      <c r="C548" s="36" t="s">
        <v>1127</v>
      </c>
      <c r="D548" s="35">
        <v>425.16458648255428</v>
      </c>
    </row>
    <row r="549" spans="3:4" x14ac:dyDescent="0.3">
      <c r="C549" s="36" t="s">
        <v>1129</v>
      </c>
      <c r="D549" s="35">
        <v>287.09022286125094</v>
      </c>
    </row>
    <row r="550" spans="3:4" x14ac:dyDescent="0.3">
      <c r="C550" s="36" t="s">
        <v>1136</v>
      </c>
      <c r="D550" s="35">
        <v>152.88461538461539</v>
      </c>
    </row>
    <row r="551" spans="3:4" x14ac:dyDescent="0.3">
      <c r="C551" s="36" t="s">
        <v>1139</v>
      </c>
      <c r="D551" s="35">
        <v>149.20634920634922</v>
      </c>
    </row>
    <row r="552" spans="3:4" x14ac:dyDescent="0.3">
      <c r="C552" s="36" t="s">
        <v>1150</v>
      </c>
      <c r="D552" s="35">
        <v>136.22291021671828</v>
      </c>
    </row>
    <row r="553" spans="3:4" x14ac:dyDescent="0.3">
      <c r="C553" s="36" t="s">
        <v>1159</v>
      </c>
      <c r="D553" s="35">
        <v>304.63900134952769</v>
      </c>
    </row>
    <row r="554" spans="3:4" x14ac:dyDescent="0.3">
      <c r="C554" s="36" t="s">
        <v>1164</v>
      </c>
      <c r="D554" s="35">
        <v>150.67264573991031</v>
      </c>
    </row>
    <row r="555" spans="3:4" x14ac:dyDescent="0.3">
      <c r="C555" s="36" t="s">
        <v>1171</v>
      </c>
      <c r="D555" s="35">
        <v>287.75388291517322</v>
      </c>
    </row>
    <row r="556" spans="3:4" x14ac:dyDescent="0.3">
      <c r="C556" s="13" t="s">
        <v>1233</v>
      </c>
    </row>
    <row r="557" spans="3:4" x14ac:dyDescent="0.3">
      <c r="C557" s="36" t="s">
        <v>1094</v>
      </c>
      <c r="D557" s="35">
        <v>152.21238938053096</v>
      </c>
    </row>
    <row r="558" spans="3:4" x14ac:dyDescent="0.3">
      <c r="C558" s="36" t="s">
        <v>1109</v>
      </c>
      <c r="D558" s="35">
        <v>144.09937888198758</v>
      </c>
    </row>
    <row r="559" spans="3:4" x14ac:dyDescent="0.3">
      <c r="C559" s="36" t="s">
        <v>1110</v>
      </c>
      <c r="D559" s="35">
        <v>134.10672853828305</v>
      </c>
    </row>
    <row r="560" spans="3:4" x14ac:dyDescent="0.3">
      <c r="C560" s="36" t="s">
        <v>1111</v>
      </c>
      <c r="D560" s="35">
        <v>144.09937888198758</v>
      </c>
    </row>
    <row r="561" spans="3:4" x14ac:dyDescent="0.3">
      <c r="C561" s="36" t="s">
        <v>1121</v>
      </c>
      <c r="D561" s="35">
        <v>272.11410861208378</v>
      </c>
    </row>
    <row r="562" spans="3:4" x14ac:dyDescent="0.3">
      <c r="C562" s="36" t="s">
        <v>1130</v>
      </c>
      <c r="D562" s="35">
        <v>134.94809688581316</v>
      </c>
    </row>
    <row r="563" spans="3:4" x14ac:dyDescent="0.3">
      <c r="C563" s="36" t="s">
        <v>1136</v>
      </c>
      <c r="D563" s="35">
        <v>280.05267448422899</v>
      </c>
    </row>
    <row r="564" spans="3:4" x14ac:dyDescent="0.3">
      <c r="C564" s="36" t="s">
        <v>1137</v>
      </c>
      <c r="D564" s="35">
        <v>149.03846153846155</v>
      </c>
    </row>
    <row r="565" spans="3:4" x14ac:dyDescent="0.3">
      <c r="C565" s="36" t="s">
        <v>1141</v>
      </c>
      <c r="D565" s="35">
        <v>152.75938189845473</v>
      </c>
    </row>
    <row r="566" spans="3:4" x14ac:dyDescent="0.3">
      <c r="C566" s="36" t="s">
        <v>1156</v>
      </c>
      <c r="D566" s="35">
        <v>139.6825396825397</v>
      </c>
    </row>
    <row r="567" spans="3:4" x14ac:dyDescent="0.3">
      <c r="C567" s="36" t="s">
        <v>1159</v>
      </c>
      <c r="D567" s="35">
        <v>277.15998346424146</v>
      </c>
    </row>
    <row r="568" spans="3:4" x14ac:dyDescent="0.3">
      <c r="C568" s="36" t="s">
        <v>1160</v>
      </c>
      <c r="D568" s="35">
        <v>145.94594594594594</v>
      </c>
    </row>
    <row r="569" spans="3:4" x14ac:dyDescent="0.3">
      <c r="C569" s="36" t="s">
        <v>1164</v>
      </c>
      <c r="D569" s="35">
        <v>141.68674698795181</v>
      </c>
    </row>
    <row r="570" spans="3:4" x14ac:dyDescent="0.3">
      <c r="C570" s="36" t="s">
        <v>1166</v>
      </c>
      <c r="D570" s="35">
        <v>134.10672853828305</v>
      </c>
    </row>
    <row r="571" spans="3:4" x14ac:dyDescent="0.3">
      <c r="C571" s="36" t="s">
        <v>1171</v>
      </c>
      <c r="D571" s="35">
        <v>144.69696969696969</v>
      </c>
    </row>
    <row r="572" spans="3:4" x14ac:dyDescent="0.3">
      <c r="C572" s="13" t="s">
        <v>1234</v>
      </c>
    </row>
    <row r="573" spans="3:4" x14ac:dyDescent="0.3">
      <c r="C573" s="36" t="s">
        <v>1169</v>
      </c>
      <c r="D573" s="35">
        <v>134.28063943161635</v>
      </c>
    </row>
    <row r="574" spans="3:4" x14ac:dyDescent="0.3">
      <c r="C574" s="13" t="s">
        <v>1235</v>
      </c>
    </row>
    <row r="575" spans="3:4" x14ac:dyDescent="0.3">
      <c r="C575" s="36" t="s">
        <v>1144</v>
      </c>
      <c r="D575" s="35">
        <v>150.19762845849803</v>
      </c>
    </row>
    <row r="576" spans="3:4" x14ac:dyDescent="0.3">
      <c r="C576" s="13" t="s">
        <v>1236</v>
      </c>
    </row>
    <row r="577" spans="3:4" x14ac:dyDescent="0.3">
      <c r="C577" s="36" t="s">
        <v>1142</v>
      </c>
      <c r="D577" s="35">
        <v>135.20408163265307</v>
      </c>
    </row>
    <row r="578" spans="3:4" x14ac:dyDescent="0.3">
      <c r="C578" s="36" t="s">
        <v>1150</v>
      </c>
      <c r="D578" s="35">
        <v>138.11659192825113</v>
      </c>
    </row>
    <row r="579" spans="3:4" x14ac:dyDescent="0.3">
      <c r="C579" s="36" t="s">
        <v>1163</v>
      </c>
      <c r="D579" s="35">
        <v>135.20408163265307</v>
      </c>
    </row>
    <row r="580" spans="3:4" x14ac:dyDescent="0.3">
      <c r="C580" s="36" t="s">
        <v>1169</v>
      </c>
      <c r="D580" s="35">
        <v>135.90504451038575</v>
      </c>
    </row>
    <row r="581" spans="3:4" x14ac:dyDescent="0.3">
      <c r="C581" s="13" t="s">
        <v>1237</v>
      </c>
    </row>
    <row r="582" spans="3:4" x14ac:dyDescent="0.3">
      <c r="C582" s="36" t="s">
        <v>1125</v>
      </c>
      <c r="D582" s="35">
        <v>149.54954954954954</v>
      </c>
    </row>
    <row r="583" spans="3:4" x14ac:dyDescent="0.3">
      <c r="C583" s="36" t="s">
        <v>1147</v>
      </c>
      <c r="D583" s="35">
        <v>149.54954954954954</v>
      </c>
    </row>
    <row r="584" spans="3:4" x14ac:dyDescent="0.3">
      <c r="C584" s="36" t="s">
        <v>1164</v>
      </c>
      <c r="D584" s="35">
        <v>149.54954954954954</v>
      </c>
    </row>
    <row r="585" spans="3:4" x14ac:dyDescent="0.3">
      <c r="C585" s="13" t="s">
        <v>1238</v>
      </c>
    </row>
    <row r="586" spans="3:4" x14ac:dyDescent="0.3">
      <c r="C586" s="36" t="s">
        <v>1111</v>
      </c>
      <c r="D586" s="35">
        <v>140.91743119266056</v>
      </c>
    </row>
    <row r="587" spans="3:4" x14ac:dyDescent="0.3">
      <c r="C587" s="13" t="s">
        <v>1239</v>
      </c>
    </row>
    <row r="588" spans="3:4" x14ac:dyDescent="0.3">
      <c r="C588" s="36" t="s">
        <v>1110</v>
      </c>
      <c r="D588" s="35">
        <v>137.9816513761468</v>
      </c>
    </row>
    <row r="589" spans="3:4" x14ac:dyDescent="0.3">
      <c r="C589" s="36" t="s">
        <v>1119</v>
      </c>
      <c r="D589" s="35">
        <v>146.0093896713615</v>
      </c>
    </row>
    <row r="590" spans="3:4" x14ac:dyDescent="0.3">
      <c r="C590" s="36" t="s">
        <v>1127</v>
      </c>
      <c r="D590" s="35">
        <v>302.90275761973874</v>
      </c>
    </row>
    <row r="591" spans="3:4" x14ac:dyDescent="0.3">
      <c r="C591" s="36" t="s">
        <v>1128</v>
      </c>
      <c r="D591" s="35">
        <v>135.55555555555557</v>
      </c>
    </row>
    <row r="592" spans="3:4" x14ac:dyDescent="0.3">
      <c r="C592" s="36" t="s">
        <v>1134</v>
      </c>
      <c r="D592" s="35">
        <v>134.91525423728814</v>
      </c>
    </row>
    <row r="593" spans="3:4" x14ac:dyDescent="0.3">
      <c r="C593" s="36" t="s">
        <v>1146</v>
      </c>
      <c r="D593" s="35">
        <v>140.6015037593985</v>
      </c>
    </row>
    <row r="594" spans="3:4" x14ac:dyDescent="0.3">
      <c r="C594" s="36" t="s">
        <v>1148</v>
      </c>
      <c r="D594" s="35">
        <v>134.91525423728814</v>
      </c>
    </row>
    <row r="595" spans="3:4" x14ac:dyDescent="0.3">
      <c r="C595" s="36" t="s">
        <v>1151</v>
      </c>
      <c r="D595" s="35">
        <v>142.94871794871796</v>
      </c>
    </row>
    <row r="596" spans="3:4" x14ac:dyDescent="0.3">
      <c r="C596" s="36" t="s">
        <v>1169</v>
      </c>
      <c r="D596" s="35">
        <v>288.76140808344201</v>
      </c>
    </row>
    <row r="597" spans="3:4" x14ac:dyDescent="0.3">
      <c r="C597" s="36" t="s">
        <v>1171</v>
      </c>
      <c r="D597" s="35">
        <v>149.0566037735849</v>
      </c>
    </row>
    <row r="598" spans="3:4" x14ac:dyDescent="0.3">
      <c r="C598" s="13" t="s">
        <v>1240</v>
      </c>
    </row>
    <row r="599" spans="3:4" x14ac:dyDescent="0.3">
      <c r="C599" s="36" t="s">
        <v>1163</v>
      </c>
      <c r="D599" s="35">
        <v>135.61643835616439</v>
      </c>
    </row>
    <row r="600" spans="3:4" x14ac:dyDescent="0.3">
      <c r="C600" s="13" t="s">
        <v>1241</v>
      </c>
    </row>
    <row r="601" spans="3:4" x14ac:dyDescent="0.3">
      <c r="C601" s="36" t="s">
        <v>1122</v>
      </c>
      <c r="D601" s="35">
        <v>150.1577287066246</v>
      </c>
    </row>
    <row r="602" spans="3:4" x14ac:dyDescent="0.3">
      <c r="C602" s="13" t="s">
        <v>1242</v>
      </c>
    </row>
    <row r="603" spans="3:4" x14ac:dyDescent="0.3">
      <c r="C603" s="36" t="s">
        <v>1099</v>
      </c>
      <c r="D603" s="35">
        <v>140.80996884735202</v>
      </c>
    </row>
    <row r="604" spans="3:4" x14ac:dyDescent="0.3">
      <c r="C604" s="36" t="s">
        <v>1104</v>
      </c>
      <c r="D604" s="35">
        <v>142.69340974212034</v>
      </c>
    </row>
    <row r="605" spans="3:4" x14ac:dyDescent="0.3">
      <c r="C605" s="36" t="s">
        <v>1110</v>
      </c>
      <c r="D605" s="35">
        <v>134.24657534246575</v>
      </c>
    </row>
    <row r="606" spans="3:4" x14ac:dyDescent="0.3">
      <c r="C606" s="36" t="s">
        <v>1114</v>
      </c>
      <c r="D606" s="35">
        <v>140.80996884735202</v>
      </c>
    </row>
    <row r="607" spans="3:4" x14ac:dyDescent="0.3">
      <c r="C607" s="36" t="s">
        <v>1125</v>
      </c>
      <c r="D607" s="35">
        <v>142.69340974212034</v>
      </c>
    </row>
    <row r="608" spans="3:4" x14ac:dyDescent="0.3">
      <c r="C608" s="36" t="s">
        <v>1157</v>
      </c>
      <c r="D608" s="35">
        <v>152.68817204301075</v>
      </c>
    </row>
    <row r="609" spans="3:4" x14ac:dyDescent="0.3">
      <c r="C609" s="36" t="s">
        <v>1159</v>
      </c>
      <c r="D609" s="35">
        <v>134.27230046948358</v>
      </c>
    </row>
    <row r="610" spans="3:4" x14ac:dyDescent="0.3">
      <c r="C610" s="36" t="s">
        <v>1162</v>
      </c>
      <c r="D610" s="35">
        <v>152.68817204301075</v>
      </c>
    </row>
    <row r="611" spans="3:4" x14ac:dyDescent="0.3">
      <c r="C611" s="36" t="s">
        <v>1171</v>
      </c>
      <c r="D611" s="35">
        <v>151.65876777251185</v>
      </c>
    </row>
    <row r="612" spans="3:4" x14ac:dyDescent="0.3">
      <c r="C612" s="13" t="s">
        <v>1243</v>
      </c>
    </row>
    <row r="613" spans="3:4" x14ac:dyDescent="0.3">
      <c r="C613" s="36" t="s">
        <v>1095</v>
      </c>
      <c r="D613" s="35">
        <v>140.76086956521738</v>
      </c>
    </row>
    <row r="614" spans="3:4" x14ac:dyDescent="0.3">
      <c r="C614" s="36" t="s">
        <v>1107</v>
      </c>
      <c r="D614" s="35">
        <v>134.40860215053763</v>
      </c>
    </row>
    <row r="615" spans="3:4" x14ac:dyDescent="0.3">
      <c r="C615" s="36" t="s">
        <v>1110</v>
      </c>
      <c r="D615" s="35">
        <v>134.10404624277456</v>
      </c>
    </row>
    <row r="616" spans="3:4" x14ac:dyDescent="0.3">
      <c r="C616" s="36" t="s">
        <v>1112</v>
      </c>
      <c r="D616" s="35">
        <v>150.41322314049589</v>
      </c>
    </row>
    <row r="617" spans="3:4" x14ac:dyDescent="0.3">
      <c r="C617" s="36" t="s">
        <v>1115</v>
      </c>
      <c r="D617" s="35">
        <v>137.19806763285024</v>
      </c>
    </row>
    <row r="618" spans="3:4" x14ac:dyDescent="0.3">
      <c r="C618" s="36" t="s">
        <v>1121</v>
      </c>
      <c r="D618" s="35">
        <v>151.60142348754448</v>
      </c>
    </row>
    <row r="619" spans="3:4" x14ac:dyDescent="0.3">
      <c r="C619" s="36" t="s">
        <v>1125</v>
      </c>
      <c r="D619" s="35">
        <v>151.85185185185185</v>
      </c>
    </row>
    <row r="620" spans="3:4" x14ac:dyDescent="0.3">
      <c r="C620" s="36" t="s">
        <v>1127</v>
      </c>
      <c r="D620" s="35">
        <v>138.06451612903226</v>
      </c>
    </row>
    <row r="621" spans="3:4" x14ac:dyDescent="0.3">
      <c r="C621" s="36" t="s">
        <v>1134</v>
      </c>
      <c r="D621" s="35">
        <v>138.61386138613861</v>
      </c>
    </row>
    <row r="622" spans="3:4" x14ac:dyDescent="0.3">
      <c r="C622" s="36" t="s">
        <v>1140</v>
      </c>
      <c r="D622" s="35">
        <v>290.70830159939067</v>
      </c>
    </row>
    <row r="623" spans="3:4" x14ac:dyDescent="0.3">
      <c r="C623" s="36" t="s">
        <v>1146</v>
      </c>
      <c r="D623" s="35">
        <v>141.66666666666666</v>
      </c>
    </row>
    <row r="624" spans="3:4" x14ac:dyDescent="0.3">
      <c r="C624" s="36" t="s">
        <v>1151</v>
      </c>
      <c r="D624" s="35">
        <v>132.78688524590166</v>
      </c>
    </row>
    <row r="625" spans="3:4" x14ac:dyDescent="0.3">
      <c r="C625" s="13" t="s">
        <v>1244</v>
      </c>
    </row>
    <row r="626" spans="3:4" x14ac:dyDescent="0.3">
      <c r="C626" s="36" t="s">
        <v>1151</v>
      </c>
      <c r="D626" s="35">
        <v>150.56179775280899</v>
      </c>
    </row>
    <row r="627" spans="3:4" x14ac:dyDescent="0.3">
      <c r="C627" s="36" t="s">
        <v>1167</v>
      </c>
      <c r="D627" s="35">
        <v>137.96526054590572</v>
      </c>
    </row>
    <row r="628" spans="3:4" x14ac:dyDescent="0.3">
      <c r="C628" s="36" t="s">
        <v>1171</v>
      </c>
      <c r="D628" s="35">
        <v>150.41666666666666</v>
      </c>
    </row>
    <row r="629" spans="3:4" x14ac:dyDescent="0.3">
      <c r="C629" s="13" t="s">
        <v>1245</v>
      </c>
    </row>
    <row r="630" spans="3:4" x14ac:dyDescent="0.3">
      <c r="C630" s="36" t="s">
        <v>1104</v>
      </c>
      <c r="D630" s="35">
        <v>150.41782729805013</v>
      </c>
    </row>
    <row r="631" spans="3:4" x14ac:dyDescent="0.3">
      <c r="C631" s="36" t="s">
        <v>1112</v>
      </c>
      <c r="D631" s="35">
        <v>141.7624521072797</v>
      </c>
    </row>
    <row r="632" spans="3:4" x14ac:dyDescent="0.3">
      <c r="C632" s="36" t="s">
        <v>1123</v>
      </c>
      <c r="D632" s="35">
        <v>152.7638190954774</v>
      </c>
    </row>
    <row r="633" spans="3:4" x14ac:dyDescent="0.3">
      <c r="C633" s="36" t="s">
        <v>1151</v>
      </c>
      <c r="D633" s="35">
        <v>138.02816901408451</v>
      </c>
    </row>
    <row r="634" spans="3:4" x14ac:dyDescent="0.3">
      <c r="C634" s="36" t="s">
        <v>1158</v>
      </c>
      <c r="D634" s="35">
        <v>138.02816901408451</v>
      </c>
    </row>
    <row r="635" spans="3:4" x14ac:dyDescent="0.3">
      <c r="C635" s="13" t="s">
        <v>1246</v>
      </c>
    </row>
    <row r="636" spans="3:4" x14ac:dyDescent="0.3">
      <c r="C636" s="36" t="s">
        <v>1095</v>
      </c>
      <c r="D636" s="35">
        <v>142.69662921348313</v>
      </c>
    </row>
    <row r="637" spans="3:4" x14ac:dyDescent="0.3">
      <c r="C637" s="36" t="s">
        <v>1114</v>
      </c>
      <c r="D637" s="35">
        <v>151.45631067961165</v>
      </c>
    </row>
    <row r="638" spans="3:4" x14ac:dyDescent="0.3">
      <c r="C638" s="36" t="s">
        <v>1121</v>
      </c>
      <c r="D638" s="35">
        <v>134.14634146341461</v>
      </c>
    </row>
    <row r="639" spans="3:4" x14ac:dyDescent="0.3">
      <c r="C639" s="36" t="s">
        <v>1123</v>
      </c>
      <c r="D639" s="35">
        <v>146.10778443113773</v>
      </c>
    </row>
    <row r="640" spans="3:4" x14ac:dyDescent="0.3">
      <c r="C640" s="36" t="s">
        <v>1134</v>
      </c>
      <c r="D640" s="35">
        <v>146.10778443113773</v>
      </c>
    </row>
    <row r="641" spans="3:4" x14ac:dyDescent="0.3">
      <c r="C641" s="36" t="s">
        <v>1137</v>
      </c>
      <c r="D641" s="35">
        <v>142.69662921348313</v>
      </c>
    </row>
    <row r="642" spans="3:4" x14ac:dyDescent="0.3">
      <c r="C642" s="36" t="s">
        <v>1143</v>
      </c>
      <c r="D642" s="35">
        <v>134.14634146341461</v>
      </c>
    </row>
    <row r="643" spans="3:4" x14ac:dyDescent="0.3">
      <c r="C643" s="36" t="s">
        <v>1147</v>
      </c>
      <c r="D643" s="35">
        <v>146.10778443113773</v>
      </c>
    </row>
    <row r="644" spans="3:4" x14ac:dyDescent="0.3">
      <c r="C644" s="36" t="s">
        <v>1151</v>
      </c>
      <c r="D644" s="35">
        <v>136</v>
      </c>
    </row>
    <row r="645" spans="3:4" x14ac:dyDescent="0.3">
      <c r="C645" s="36" t="s">
        <v>1152</v>
      </c>
      <c r="D645" s="35">
        <v>151.45631067961165</v>
      </c>
    </row>
    <row r="646" spans="3:4" x14ac:dyDescent="0.3">
      <c r="C646" s="36" t="s">
        <v>1166</v>
      </c>
      <c r="D646" s="35">
        <v>134.14634146341461</v>
      </c>
    </row>
    <row r="647" spans="3:4" x14ac:dyDescent="0.3">
      <c r="C647" s="36" t="s">
        <v>1167</v>
      </c>
      <c r="D647" s="35">
        <v>134.14634146341461</v>
      </c>
    </row>
    <row r="648" spans="3:4" x14ac:dyDescent="0.3">
      <c r="C648" s="13" t="s">
        <v>1247</v>
      </c>
    </row>
    <row r="649" spans="3:4" x14ac:dyDescent="0.3">
      <c r="C649" s="36" t="s">
        <v>1093</v>
      </c>
      <c r="D649" s="35">
        <v>134.14634146341464</v>
      </c>
    </row>
    <row r="650" spans="3:4" x14ac:dyDescent="0.3">
      <c r="C650" s="36" t="s">
        <v>1098</v>
      </c>
      <c r="D650" s="35">
        <v>142.85714285714286</v>
      </c>
    </row>
    <row r="651" spans="3:4" x14ac:dyDescent="0.3">
      <c r="C651" s="36" t="s">
        <v>1110</v>
      </c>
      <c r="D651" s="35">
        <v>136.70886075949369</v>
      </c>
    </row>
    <row r="652" spans="3:4" x14ac:dyDescent="0.3">
      <c r="C652" s="36" t="s">
        <v>1112</v>
      </c>
      <c r="D652" s="35">
        <v>134.14634146341464</v>
      </c>
    </row>
    <row r="653" spans="3:4" x14ac:dyDescent="0.3">
      <c r="C653" s="36" t="s">
        <v>1115</v>
      </c>
      <c r="D653" s="35">
        <v>144.80519480519479</v>
      </c>
    </row>
    <row r="654" spans="3:4" x14ac:dyDescent="0.3">
      <c r="C654" s="36" t="s">
        <v>1126</v>
      </c>
      <c r="D654" s="35">
        <v>143.67088607594937</v>
      </c>
    </row>
    <row r="655" spans="3:4" x14ac:dyDescent="0.3">
      <c r="C655" s="36" t="s">
        <v>1127</v>
      </c>
      <c r="D655" s="35">
        <v>143.67088607594937</v>
      </c>
    </row>
    <row r="656" spans="3:4" x14ac:dyDescent="0.3">
      <c r="C656" s="36" t="s">
        <v>1130</v>
      </c>
      <c r="D656" s="35">
        <v>136.70886075949369</v>
      </c>
    </row>
    <row r="657" spans="3:4" x14ac:dyDescent="0.3">
      <c r="C657" s="36" t="s">
        <v>1131</v>
      </c>
      <c r="D657" s="35">
        <v>137.87234042553192</v>
      </c>
    </row>
    <row r="658" spans="3:4" x14ac:dyDescent="0.3">
      <c r="C658" s="36" t="s">
        <v>1138</v>
      </c>
      <c r="D658" s="35">
        <v>143.67088607594937</v>
      </c>
    </row>
    <row r="659" spans="3:4" x14ac:dyDescent="0.3">
      <c r="C659" s="36" t="s">
        <v>1140</v>
      </c>
      <c r="D659" s="35">
        <v>143.77880184331798</v>
      </c>
    </row>
    <row r="660" spans="3:4" x14ac:dyDescent="0.3">
      <c r="C660" s="36" t="s">
        <v>1144</v>
      </c>
      <c r="D660" s="35">
        <v>137.87234042553192</v>
      </c>
    </row>
    <row r="661" spans="3:4" x14ac:dyDescent="0.3">
      <c r="C661" s="36" t="s">
        <v>1146</v>
      </c>
      <c r="D661" s="35">
        <v>283.08702791461411</v>
      </c>
    </row>
    <row r="662" spans="3:4" x14ac:dyDescent="0.3">
      <c r="C662" s="36" t="s">
        <v>1155</v>
      </c>
      <c r="D662" s="35">
        <v>142.85714285714286</v>
      </c>
    </row>
    <row r="663" spans="3:4" x14ac:dyDescent="0.3">
      <c r="C663" s="36" t="s">
        <v>1160</v>
      </c>
      <c r="D663" s="35">
        <v>136.70886075949369</v>
      </c>
    </row>
    <row r="664" spans="3:4" x14ac:dyDescent="0.3">
      <c r="C664" s="36" t="s">
        <v>1171</v>
      </c>
      <c r="D664" s="35">
        <v>144.0251572327044</v>
      </c>
    </row>
    <row r="665" spans="3:4" x14ac:dyDescent="0.3">
      <c r="C665" s="13" t="s">
        <v>1248</v>
      </c>
    </row>
    <row r="666" spans="3:4" x14ac:dyDescent="0.3">
      <c r="C666" s="36" t="s">
        <v>1130</v>
      </c>
      <c r="D666" s="35">
        <v>136.84210526315789</v>
      </c>
    </row>
    <row r="667" spans="3:4" x14ac:dyDescent="0.3">
      <c r="C667" s="36" t="s">
        <v>1135</v>
      </c>
      <c r="D667" s="35">
        <v>151.26050420168067</v>
      </c>
    </row>
    <row r="668" spans="3:4" x14ac:dyDescent="0.3">
      <c r="C668" s="36" t="s">
        <v>1136</v>
      </c>
      <c r="D668" s="35">
        <v>153.96039603960395</v>
      </c>
    </row>
    <row r="669" spans="3:4" x14ac:dyDescent="0.3">
      <c r="C669" s="36" t="s">
        <v>1144</v>
      </c>
      <c r="D669" s="35">
        <v>153.96039603960395</v>
      </c>
    </row>
    <row r="670" spans="3:4" x14ac:dyDescent="0.3">
      <c r="C670" s="36" t="s">
        <v>1164</v>
      </c>
      <c r="D670" s="35">
        <v>138.69346733668343</v>
      </c>
    </row>
    <row r="671" spans="3:4" x14ac:dyDescent="0.3">
      <c r="C671" s="13" t="s">
        <v>1249</v>
      </c>
    </row>
    <row r="672" spans="3:4" x14ac:dyDescent="0.3">
      <c r="C672" s="36" t="s">
        <v>1093</v>
      </c>
      <c r="D672" s="35">
        <v>150.76923076923077</v>
      </c>
    </row>
    <row r="673" spans="3:4" x14ac:dyDescent="0.3">
      <c r="C673" s="36" t="s">
        <v>1095</v>
      </c>
      <c r="D673" s="35">
        <v>141.76072234762981</v>
      </c>
    </row>
    <row r="674" spans="3:4" x14ac:dyDescent="0.3">
      <c r="C674" s="36" t="s">
        <v>1108</v>
      </c>
      <c r="D674" s="35">
        <v>149.54954954954954</v>
      </c>
    </row>
    <row r="675" spans="3:4" x14ac:dyDescent="0.3">
      <c r="C675" s="36" t="s">
        <v>1152</v>
      </c>
      <c r="D675" s="35">
        <v>150.76923076923077</v>
      </c>
    </row>
    <row r="676" spans="3:4" x14ac:dyDescent="0.3">
      <c r="C676" s="36" t="s">
        <v>1160</v>
      </c>
      <c r="D676" s="35">
        <v>139.71291866028707</v>
      </c>
    </row>
    <row r="677" spans="3:4" x14ac:dyDescent="0.3">
      <c r="C677" s="13" t="s">
        <v>1250</v>
      </c>
    </row>
    <row r="678" spans="3:4" x14ac:dyDescent="0.3">
      <c r="C678" s="36" t="s">
        <v>1106</v>
      </c>
      <c r="D678" s="35">
        <v>149.30139720558884</v>
      </c>
    </row>
    <row r="679" spans="3:4" x14ac:dyDescent="0.3">
      <c r="C679" s="36" t="s">
        <v>1115</v>
      </c>
      <c r="D679" s="35">
        <v>152.45901639344265</v>
      </c>
    </row>
    <row r="680" spans="3:4" x14ac:dyDescent="0.3">
      <c r="C680" s="36" t="s">
        <v>1119</v>
      </c>
      <c r="D680" s="35">
        <v>152.45901639344265</v>
      </c>
    </row>
    <row r="681" spans="3:4" x14ac:dyDescent="0.3">
      <c r="C681" s="36" t="s">
        <v>1127</v>
      </c>
      <c r="D681" s="35">
        <v>142.01474201474201</v>
      </c>
    </row>
    <row r="682" spans="3:4" x14ac:dyDescent="0.3">
      <c r="C682" s="36" t="s">
        <v>1137</v>
      </c>
      <c r="D682" s="35">
        <v>142.67100977198697</v>
      </c>
    </row>
    <row r="683" spans="3:4" x14ac:dyDescent="0.3">
      <c r="C683" s="36" t="s">
        <v>1160</v>
      </c>
      <c r="D683" s="35">
        <v>142.67100977198697</v>
      </c>
    </row>
    <row r="684" spans="3:4" x14ac:dyDescent="0.3">
      <c r="C684" s="13" t="s">
        <v>1251</v>
      </c>
    </row>
    <row r="685" spans="3:4" x14ac:dyDescent="0.3">
      <c r="C685" s="36" t="s">
        <v>1093</v>
      </c>
      <c r="D685" s="35">
        <v>144.06332453825857</v>
      </c>
    </row>
    <row r="686" spans="3:4" x14ac:dyDescent="0.3">
      <c r="C686" s="36" t="s">
        <v>1098</v>
      </c>
      <c r="D686" s="35">
        <v>152.72727272727275</v>
      </c>
    </row>
    <row r="687" spans="3:4" x14ac:dyDescent="0.3">
      <c r="C687" s="36" t="s">
        <v>1106</v>
      </c>
      <c r="D687" s="35">
        <v>148</v>
      </c>
    </row>
    <row r="688" spans="3:4" x14ac:dyDescent="0.3">
      <c r="C688" s="36" t="s">
        <v>1108</v>
      </c>
      <c r="D688" s="35">
        <v>149.20634920634922</v>
      </c>
    </row>
    <row r="689" spans="3:4" x14ac:dyDescent="0.3">
      <c r="C689" s="36" t="s">
        <v>1110</v>
      </c>
      <c r="D689" s="35">
        <v>138.87240356083086</v>
      </c>
    </row>
    <row r="690" spans="3:4" x14ac:dyDescent="0.3">
      <c r="C690" s="36" t="s">
        <v>1111</v>
      </c>
      <c r="D690" s="35">
        <v>133.96226415094338</v>
      </c>
    </row>
    <row r="691" spans="3:4" x14ac:dyDescent="0.3">
      <c r="C691" s="36" t="s">
        <v>1114</v>
      </c>
      <c r="D691" s="35">
        <v>153.90781563126251</v>
      </c>
    </row>
    <row r="692" spans="3:4" x14ac:dyDescent="0.3">
      <c r="C692" s="36" t="s">
        <v>1122</v>
      </c>
      <c r="D692" s="35">
        <v>149.53271028037383</v>
      </c>
    </row>
    <row r="693" spans="3:4" x14ac:dyDescent="0.3">
      <c r="C693" s="36" t="s">
        <v>1125</v>
      </c>
      <c r="D693" s="35">
        <v>153.90781563126251</v>
      </c>
    </row>
    <row r="694" spans="3:4" x14ac:dyDescent="0.3">
      <c r="C694" s="36" t="s">
        <v>1130</v>
      </c>
      <c r="D694" s="35">
        <v>152.58358662613981</v>
      </c>
    </row>
    <row r="695" spans="3:4" x14ac:dyDescent="0.3">
      <c r="C695" s="36" t="s">
        <v>1131</v>
      </c>
      <c r="D695" s="35">
        <v>133.17422434367543</v>
      </c>
    </row>
    <row r="696" spans="3:4" x14ac:dyDescent="0.3">
      <c r="C696" s="36" t="s">
        <v>1136</v>
      </c>
      <c r="D696" s="35">
        <v>149.53271028037383</v>
      </c>
    </row>
    <row r="697" spans="3:4" x14ac:dyDescent="0.3">
      <c r="C697" s="36" t="s">
        <v>1144</v>
      </c>
      <c r="D697" s="35">
        <v>146.07843137254901</v>
      </c>
    </row>
    <row r="698" spans="3:4" x14ac:dyDescent="0.3">
      <c r="C698" s="36" t="s">
        <v>1146</v>
      </c>
      <c r="D698" s="35">
        <v>144.06332453825857</v>
      </c>
    </row>
    <row r="699" spans="3:4" x14ac:dyDescent="0.3">
      <c r="C699" s="36" t="s">
        <v>1149</v>
      </c>
      <c r="D699" s="35">
        <v>133.1521739130435</v>
      </c>
    </row>
    <row r="700" spans="3:4" x14ac:dyDescent="0.3">
      <c r="C700" s="36" t="s">
        <v>1150</v>
      </c>
      <c r="D700" s="35">
        <v>133.17422434367543</v>
      </c>
    </row>
    <row r="701" spans="3:4" x14ac:dyDescent="0.3">
      <c r="C701" s="36" t="s">
        <v>1151</v>
      </c>
      <c r="D701" s="35">
        <v>138.81932021466906</v>
      </c>
    </row>
    <row r="702" spans="3:4" x14ac:dyDescent="0.3">
      <c r="C702" s="36" t="s">
        <v>1153</v>
      </c>
      <c r="D702" s="35">
        <v>135.89743589743591</v>
      </c>
    </row>
    <row r="703" spans="3:4" x14ac:dyDescent="0.3">
      <c r="C703" s="36" t="s">
        <v>1154</v>
      </c>
      <c r="D703" s="35">
        <v>143.94904458598725</v>
      </c>
    </row>
    <row r="704" spans="3:4" x14ac:dyDescent="0.3">
      <c r="C704" s="36" t="s">
        <v>1156</v>
      </c>
      <c r="D704" s="35">
        <v>144.06332453825857</v>
      </c>
    </row>
    <row r="705" spans="3:4" x14ac:dyDescent="0.3">
      <c r="C705" s="36" t="s">
        <v>1158</v>
      </c>
      <c r="D705" s="35">
        <v>152.57731958762886</v>
      </c>
    </row>
    <row r="706" spans="3:4" x14ac:dyDescent="0.3">
      <c r="C706" s="36" t="s">
        <v>1162</v>
      </c>
      <c r="D706" s="35">
        <v>151.74603174603175</v>
      </c>
    </row>
    <row r="707" spans="3:4" x14ac:dyDescent="0.3">
      <c r="C707" s="36" t="s">
        <v>1163</v>
      </c>
      <c r="D707" s="35">
        <v>139.83050847457628</v>
      </c>
    </row>
    <row r="708" spans="3:4" x14ac:dyDescent="0.3">
      <c r="C708" s="36" t="s">
        <v>1164</v>
      </c>
      <c r="D708" s="35">
        <v>288.89091074515511</v>
      </c>
    </row>
    <row r="709" spans="3:4" x14ac:dyDescent="0.3">
      <c r="C709" s="36" t="s">
        <v>1166</v>
      </c>
      <c r="D709" s="35">
        <v>139.83050847457628</v>
      </c>
    </row>
    <row r="710" spans="3:4" x14ac:dyDescent="0.3">
      <c r="C710" s="36" t="s">
        <v>1169</v>
      </c>
      <c r="D710" s="35">
        <v>287.64346764346766</v>
      </c>
    </row>
    <row r="711" spans="3:4" x14ac:dyDescent="0.3">
      <c r="C711" s="13" t="s">
        <v>1252</v>
      </c>
    </row>
    <row r="712" spans="3:4" x14ac:dyDescent="0.3">
      <c r="C712" s="36" t="s">
        <v>1102</v>
      </c>
      <c r="D712" s="35">
        <v>136.84210526315789</v>
      </c>
    </row>
    <row r="713" spans="3:4" x14ac:dyDescent="0.3">
      <c r="C713" s="36" t="s">
        <v>1129</v>
      </c>
      <c r="D713" s="35">
        <v>134.3358395989975</v>
      </c>
    </row>
    <row r="714" spans="3:4" x14ac:dyDescent="0.3">
      <c r="C714" s="36" t="s">
        <v>1148</v>
      </c>
      <c r="D714" s="35">
        <v>135.71428571428572</v>
      </c>
    </row>
    <row r="715" spans="3:4" x14ac:dyDescent="0.3">
      <c r="C715" s="13" t="s">
        <v>1253</v>
      </c>
    </row>
    <row r="716" spans="3:4" x14ac:dyDescent="0.3">
      <c r="C716" s="36" t="s">
        <v>1099</v>
      </c>
      <c r="D716" s="35">
        <v>134.50292397660817</v>
      </c>
    </row>
    <row r="717" spans="3:4" x14ac:dyDescent="0.3">
      <c r="C717" s="36" t="s">
        <v>1118</v>
      </c>
      <c r="D717" s="35">
        <v>143.8095238095238</v>
      </c>
    </row>
    <row r="718" spans="3:4" x14ac:dyDescent="0.3">
      <c r="C718" s="36" t="s">
        <v>1119</v>
      </c>
      <c r="D718" s="35">
        <v>137.03703703703704</v>
      </c>
    </row>
    <row r="719" spans="3:4" x14ac:dyDescent="0.3">
      <c r="C719" s="36" t="s">
        <v>1130</v>
      </c>
      <c r="D719" s="35">
        <v>302.95081967213116</v>
      </c>
    </row>
    <row r="720" spans="3:4" x14ac:dyDescent="0.3">
      <c r="C720" s="36" t="s">
        <v>1131</v>
      </c>
      <c r="D720" s="35">
        <v>145.7286432160804</v>
      </c>
    </row>
    <row r="721" spans="3:4" x14ac:dyDescent="0.3">
      <c r="C721" s="36" t="s">
        <v>1132</v>
      </c>
      <c r="D721" s="35">
        <v>282.46225319396052</v>
      </c>
    </row>
    <row r="722" spans="3:4" x14ac:dyDescent="0.3">
      <c r="C722" s="36" t="s">
        <v>1136</v>
      </c>
      <c r="D722" s="35">
        <v>146.72897196261681</v>
      </c>
    </row>
    <row r="723" spans="3:4" x14ac:dyDescent="0.3">
      <c r="C723" s="36" t="s">
        <v>1138</v>
      </c>
      <c r="D723" s="35">
        <v>135.16819571865443</v>
      </c>
    </row>
    <row r="724" spans="3:4" x14ac:dyDescent="0.3">
      <c r="C724" s="36" t="s">
        <v>1140</v>
      </c>
      <c r="D724" s="35">
        <v>139.6825396825397</v>
      </c>
    </row>
    <row r="725" spans="3:4" x14ac:dyDescent="0.3">
      <c r="C725" s="36" t="s">
        <v>1144</v>
      </c>
      <c r="D725" s="35">
        <v>147.87878787878788</v>
      </c>
    </row>
    <row r="726" spans="3:4" x14ac:dyDescent="0.3">
      <c r="C726" s="36" t="s">
        <v>1146</v>
      </c>
      <c r="D726" s="35">
        <v>292.57957728545966</v>
      </c>
    </row>
    <row r="727" spans="3:4" x14ac:dyDescent="0.3">
      <c r="C727" s="36" t="s">
        <v>1150</v>
      </c>
      <c r="D727" s="35">
        <v>293.6708860759494</v>
      </c>
    </row>
    <row r="728" spans="3:4" x14ac:dyDescent="0.3">
      <c r="C728" s="36" t="s">
        <v>1151</v>
      </c>
      <c r="D728" s="35">
        <v>133.33333333333334</v>
      </c>
    </row>
    <row r="729" spans="3:4" x14ac:dyDescent="0.3">
      <c r="C729" s="36" t="s">
        <v>1158</v>
      </c>
      <c r="D729" s="35">
        <v>151.5625</v>
      </c>
    </row>
    <row r="730" spans="3:4" x14ac:dyDescent="0.3">
      <c r="C730" s="36" t="s">
        <v>1159</v>
      </c>
      <c r="D730" s="35">
        <v>298.25783972125436</v>
      </c>
    </row>
    <row r="731" spans="3:4" x14ac:dyDescent="0.3">
      <c r="C731" s="36" t="s">
        <v>1166</v>
      </c>
      <c r="D731" s="35">
        <v>148.53801169590645</v>
      </c>
    </row>
    <row r="732" spans="3:4" x14ac:dyDescent="0.3">
      <c r="C732" s="36" t="s">
        <v>1167</v>
      </c>
      <c r="D732" s="35">
        <v>145.80152671755724</v>
      </c>
    </row>
    <row r="733" spans="3:4" x14ac:dyDescent="0.3">
      <c r="C733" s="36" t="s">
        <v>1171</v>
      </c>
      <c r="D733" s="35">
        <v>151.47540983606558</v>
      </c>
    </row>
    <row r="734" spans="3:4" x14ac:dyDescent="0.3">
      <c r="C734" s="13" t="s">
        <v>1254</v>
      </c>
    </row>
    <row r="735" spans="3:4" x14ac:dyDescent="0.3">
      <c r="C735" s="36" t="s">
        <v>1093</v>
      </c>
      <c r="D735" s="35">
        <v>139.78947368421052</v>
      </c>
    </row>
    <row r="736" spans="3:4" x14ac:dyDescent="0.3">
      <c r="C736" s="36" t="s">
        <v>1102</v>
      </c>
      <c r="D736" s="35">
        <v>139.83739837398375</v>
      </c>
    </row>
    <row r="737" spans="3:4" x14ac:dyDescent="0.3">
      <c r="C737" s="36" t="s">
        <v>1105</v>
      </c>
      <c r="D737" s="35">
        <v>147.71241830065358</v>
      </c>
    </row>
    <row r="738" spans="3:4" x14ac:dyDescent="0.3">
      <c r="C738" s="36" t="s">
        <v>1119</v>
      </c>
      <c r="D738" s="35">
        <v>150.49504950495049</v>
      </c>
    </row>
    <row r="739" spans="3:4" x14ac:dyDescent="0.3">
      <c r="C739" s="36" t="s">
        <v>1128</v>
      </c>
      <c r="D739" s="35">
        <v>150.2439024390244</v>
      </c>
    </row>
    <row r="740" spans="3:4" x14ac:dyDescent="0.3">
      <c r="C740" s="36" t="s">
        <v>1151</v>
      </c>
      <c r="D740" s="35">
        <v>151.42857142857142</v>
      </c>
    </row>
    <row r="741" spans="3:4" x14ac:dyDescent="0.3">
      <c r="C741" s="36" t="s">
        <v>1155</v>
      </c>
      <c r="D741" s="35">
        <v>151.54639175257734</v>
      </c>
    </row>
    <row r="742" spans="3:4" x14ac:dyDescent="0.3">
      <c r="C742" s="36" t="s">
        <v>1168</v>
      </c>
      <c r="D742" s="35">
        <v>150.98039215686273</v>
      </c>
    </row>
    <row r="743" spans="3:4" x14ac:dyDescent="0.3">
      <c r="C743" s="13" t="s">
        <v>1255</v>
      </c>
    </row>
    <row r="744" spans="3:4" x14ac:dyDescent="0.3">
      <c r="C744" s="36" t="s">
        <v>1094</v>
      </c>
      <c r="D744" s="35">
        <v>137.40458015267177</v>
      </c>
    </row>
    <row r="745" spans="3:4" x14ac:dyDescent="0.3">
      <c r="C745" s="36" t="s">
        <v>1096</v>
      </c>
      <c r="D745" s="35">
        <v>133.33333333333331</v>
      </c>
    </row>
    <row r="746" spans="3:4" x14ac:dyDescent="0.3">
      <c r="C746" s="36" t="s">
        <v>1109</v>
      </c>
      <c r="D746" s="35">
        <v>143</v>
      </c>
    </row>
    <row r="747" spans="3:4" x14ac:dyDescent="0.3">
      <c r="C747" s="36" t="s">
        <v>1110</v>
      </c>
      <c r="D747" s="35">
        <v>143.03030303030303</v>
      </c>
    </row>
    <row r="748" spans="3:4" x14ac:dyDescent="0.3">
      <c r="C748" s="36" t="s">
        <v>1123</v>
      </c>
      <c r="D748" s="35">
        <v>137.40458015267177</v>
      </c>
    </row>
    <row r="749" spans="3:4" x14ac:dyDescent="0.3">
      <c r="C749" s="36" t="s">
        <v>1124</v>
      </c>
      <c r="D749" s="35">
        <v>140.86021505376345</v>
      </c>
    </row>
    <row r="750" spans="3:4" x14ac:dyDescent="0.3">
      <c r="C750" s="36" t="s">
        <v>1125</v>
      </c>
      <c r="D750" s="35">
        <v>151.40664961636827</v>
      </c>
    </row>
    <row r="751" spans="3:4" x14ac:dyDescent="0.3">
      <c r="C751" s="36" t="s">
        <v>1134</v>
      </c>
      <c r="D751" s="35">
        <v>133.33333333333331</v>
      </c>
    </row>
    <row r="752" spans="3:4" x14ac:dyDescent="0.3">
      <c r="C752" s="36" t="s">
        <v>1136</v>
      </c>
      <c r="D752" s="35">
        <v>135.13513513513513</v>
      </c>
    </row>
    <row r="753" spans="3:4" x14ac:dyDescent="0.3">
      <c r="C753" s="36" t="s">
        <v>1141</v>
      </c>
      <c r="D753" s="35">
        <v>146.9387755102041</v>
      </c>
    </row>
    <row r="754" spans="3:4" x14ac:dyDescent="0.3">
      <c r="C754" s="36" t="s">
        <v>1151</v>
      </c>
      <c r="D754" s="35">
        <v>141.81818181818181</v>
      </c>
    </row>
    <row r="755" spans="3:4" x14ac:dyDescent="0.3">
      <c r="C755" s="36" t="s">
        <v>1152</v>
      </c>
      <c r="D755" s="35">
        <v>416.25250100040017</v>
      </c>
    </row>
    <row r="756" spans="3:4" x14ac:dyDescent="0.3">
      <c r="C756" s="36" t="s">
        <v>1169</v>
      </c>
      <c r="D756" s="35">
        <v>137.89731051344742</v>
      </c>
    </row>
    <row r="757" spans="3:4" x14ac:dyDescent="0.3">
      <c r="C757" s="13" t="s">
        <v>1256</v>
      </c>
    </row>
    <row r="758" spans="3:4" x14ac:dyDescent="0.3">
      <c r="C758" s="36" t="s">
        <v>1135</v>
      </c>
      <c r="D758" s="35">
        <v>134.38735177865613</v>
      </c>
    </row>
    <row r="759" spans="3:4" x14ac:dyDescent="0.3">
      <c r="C759" s="36" t="s">
        <v>1140</v>
      </c>
      <c r="D759" s="35">
        <v>142.64150943396226</v>
      </c>
    </row>
    <row r="760" spans="3:4" x14ac:dyDescent="0.3">
      <c r="C760" s="36" t="s">
        <v>1148</v>
      </c>
      <c r="D760" s="35">
        <v>152.54237288135593</v>
      </c>
    </row>
    <row r="761" spans="3:4" x14ac:dyDescent="0.3">
      <c r="C761" s="13" t="s">
        <v>1257</v>
      </c>
    </row>
    <row r="762" spans="3:4" x14ac:dyDescent="0.3">
      <c r="C762" s="36" t="s">
        <v>1111</v>
      </c>
      <c r="D762" s="35">
        <v>151.30434782608697</v>
      </c>
    </row>
    <row r="763" spans="3:4" x14ac:dyDescent="0.3">
      <c r="C763" s="36" t="s">
        <v>1129</v>
      </c>
      <c r="D763" s="35">
        <v>302.60869565217394</v>
      </c>
    </row>
    <row r="764" spans="3:4" x14ac:dyDescent="0.3">
      <c r="C764" s="13" t="s">
        <v>1258</v>
      </c>
    </row>
    <row r="765" spans="3:4" x14ac:dyDescent="0.3">
      <c r="C765" s="36" t="s">
        <v>1152</v>
      </c>
      <c r="D765" s="35">
        <v>133.33333333333331</v>
      </c>
    </row>
    <row r="766" spans="3:4" x14ac:dyDescent="0.3">
      <c r="C766" s="13" t="s">
        <v>1259</v>
      </c>
    </row>
    <row r="767" spans="3:4" x14ac:dyDescent="0.3">
      <c r="C767" s="36" t="s">
        <v>1095</v>
      </c>
      <c r="D767" s="35">
        <v>300.82110131450406</v>
      </c>
    </row>
    <row r="768" spans="3:4" x14ac:dyDescent="0.3">
      <c r="C768" s="36" t="s">
        <v>1100</v>
      </c>
      <c r="D768" s="35">
        <v>139.56834532374103</v>
      </c>
    </row>
    <row r="769" spans="3:4" x14ac:dyDescent="0.3">
      <c r="C769" s="36" t="s">
        <v>1102</v>
      </c>
      <c r="D769" s="35">
        <v>147.82608695652175</v>
      </c>
    </row>
    <row r="770" spans="3:4" x14ac:dyDescent="0.3">
      <c r="C770" s="36" t="s">
        <v>1103</v>
      </c>
      <c r="D770" s="35">
        <v>139.56834532374103</v>
      </c>
    </row>
    <row r="771" spans="3:4" x14ac:dyDescent="0.3">
      <c r="C771" s="36" t="s">
        <v>1112</v>
      </c>
      <c r="D771" s="35">
        <v>139.56834532374103</v>
      </c>
    </row>
    <row r="772" spans="3:4" x14ac:dyDescent="0.3">
      <c r="C772" s="36" t="s">
        <v>1123</v>
      </c>
      <c r="D772" s="35">
        <v>137.98449612403101</v>
      </c>
    </row>
    <row r="773" spans="3:4" x14ac:dyDescent="0.3">
      <c r="C773" s="36" t="s">
        <v>1134</v>
      </c>
      <c r="D773" s="35">
        <v>144.03669724770643</v>
      </c>
    </row>
    <row r="774" spans="3:4" x14ac:dyDescent="0.3">
      <c r="C774" s="36" t="s">
        <v>1157</v>
      </c>
      <c r="D774" s="35">
        <v>144.03669724770643</v>
      </c>
    </row>
    <row r="775" spans="3:4" x14ac:dyDescent="0.3">
      <c r="C775" s="36" t="s">
        <v>1158</v>
      </c>
      <c r="D775" s="35">
        <v>142.01680672268907</v>
      </c>
    </row>
    <row r="776" spans="3:4" x14ac:dyDescent="0.3">
      <c r="C776" s="36" t="s">
        <v>1171</v>
      </c>
      <c r="D776" s="35">
        <v>283.90359917551928</v>
      </c>
    </row>
    <row r="777" spans="3:4" x14ac:dyDescent="0.3">
      <c r="C777" s="13" t="s">
        <v>1260</v>
      </c>
    </row>
    <row r="778" spans="3:4" x14ac:dyDescent="0.3">
      <c r="C778" s="36" t="s">
        <v>1104</v>
      </c>
      <c r="D778" s="35">
        <v>149.13793103448276</v>
      </c>
    </row>
    <row r="779" spans="3:4" x14ac:dyDescent="0.3">
      <c r="C779" s="36" t="s">
        <v>1105</v>
      </c>
      <c r="D779" s="35">
        <v>146.90265486725664</v>
      </c>
    </row>
    <row r="780" spans="3:4" x14ac:dyDescent="0.3">
      <c r="C780" s="36" t="s">
        <v>1112</v>
      </c>
      <c r="D780" s="35">
        <v>148.07197943444731</v>
      </c>
    </row>
    <row r="781" spans="3:4" x14ac:dyDescent="0.3">
      <c r="C781" s="36" t="s">
        <v>1121</v>
      </c>
      <c r="D781" s="35">
        <v>138.03921568627453</v>
      </c>
    </row>
    <row r="782" spans="3:4" x14ac:dyDescent="0.3">
      <c r="C782" s="36" t="s">
        <v>1126</v>
      </c>
      <c r="D782" s="35">
        <v>139.81042654028437</v>
      </c>
    </row>
    <row r="783" spans="3:4" x14ac:dyDescent="0.3">
      <c r="C783" s="36" t="s">
        <v>1129</v>
      </c>
      <c r="D783" s="35">
        <v>140.71294559099437</v>
      </c>
    </row>
    <row r="784" spans="3:4" x14ac:dyDescent="0.3">
      <c r="C784" s="36" t="s">
        <v>1132</v>
      </c>
      <c r="D784" s="35">
        <v>134.33962264150944</v>
      </c>
    </row>
    <row r="785" spans="3:4" x14ac:dyDescent="0.3">
      <c r="C785" s="36" t="s">
        <v>1136</v>
      </c>
      <c r="D785" s="35">
        <v>291.76088185415489</v>
      </c>
    </row>
    <row r="786" spans="3:4" x14ac:dyDescent="0.3">
      <c r="C786" s="36" t="s">
        <v>1139</v>
      </c>
      <c r="D786" s="35">
        <v>135.2185089974293</v>
      </c>
    </row>
    <row r="787" spans="3:4" x14ac:dyDescent="0.3">
      <c r="C787" s="36" t="s">
        <v>1140</v>
      </c>
      <c r="D787" s="35">
        <v>140.71294559099437</v>
      </c>
    </row>
    <row r="788" spans="3:4" x14ac:dyDescent="0.3">
      <c r="C788" s="36" t="s">
        <v>1142</v>
      </c>
      <c r="D788" s="35">
        <v>153.89048991354468</v>
      </c>
    </row>
    <row r="789" spans="3:4" x14ac:dyDescent="0.3">
      <c r="C789" s="36" t="s">
        <v>1143</v>
      </c>
      <c r="D789" s="35">
        <v>137.77777777777777</v>
      </c>
    </row>
    <row r="790" spans="3:4" x14ac:dyDescent="0.3">
      <c r="C790" s="36" t="s">
        <v>1145</v>
      </c>
      <c r="D790" s="35">
        <v>136.16236162361622</v>
      </c>
    </row>
    <row r="791" spans="3:4" x14ac:dyDescent="0.3">
      <c r="C791" s="36" t="s">
        <v>1147</v>
      </c>
      <c r="D791" s="35">
        <v>138.03921568627453</v>
      </c>
    </row>
    <row r="792" spans="3:4" x14ac:dyDescent="0.3">
      <c r="C792" s="36" t="s">
        <v>1150</v>
      </c>
      <c r="D792" s="35">
        <v>137.81512605042016</v>
      </c>
    </row>
    <row r="793" spans="3:4" x14ac:dyDescent="0.3">
      <c r="C793" s="36" t="s">
        <v>1155</v>
      </c>
      <c r="D793" s="35">
        <v>136.99186991869919</v>
      </c>
    </row>
    <row r="794" spans="3:4" x14ac:dyDescent="0.3">
      <c r="C794" s="36" t="s">
        <v>1157</v>
      </c>
      <c r="D794" s="35">
        <v>136.99186991869919</v>
      </c>
    </row>
    <row r="795" spans="3:4" x14ac:dyDescent="0.3">
      <c r="C795" s="36" t="s">
        <v>1158</v>
      </c>
      <c r="D795" s="35">
        <v>143.58974358974359</v>
      </c>
    </row>
    <row r="796" spans="3:4" x14ac:dyDescent="0.3">
      <c r="C796" s="36" t="s">
        <v>1159</v>
      </c>
      <c r="D796" s="35">
        <v>137.77777777777777</v>
      </c>
    </row>
    <row r="797" spans="3:4" x14ac:dyDescent="0.3">
      <c r="C797" s="36" t="s">
        <v>1160</v>
      </c>
      <c r="D797" s="35">
        <v>137.81512605042016</v>
      </c>
    </row>
    <row r="798" spans="3:4" x14ac:dyDescent="0.3">
      <c r="C798" s="36" t="s">
        <v>1167</v>
      </c>
      <c r="D798" s="35">
        <v>273.41654571843253</v>
      </c>
    </row>
    <row r="799" spans="3:4" x14ac:dyDescent="0.3">
      <c r="C799" s="36" t="s">
        <v>1168</v>
      </c>
      <c r="D799" s="35">
        <v>137.81512605042016</v>
      </c>
    </row>
    <row r="800" spans="3:4" x14ac:dyDescent="0.3">
      <c r="C800" s="13" t="s">
        <v>1261</v>
      </c>
    </row>
    <row r="801" spans="3:4" x14ac:dyDescent="0.3">
      <c r="C801" s="36" t="s">
        <v>1111</v>
      </c>
      <c r="D801" s="35">
        <v>137.70491803278688</v>
      </c>
    </row>
    <row r="802" spans="3:4" x14ac:dyDescent="0.3">
      <c r="C802" s="36" t="s">
        <v>1119</v>
      </c>
      <c r="D802" s="35">
        <v>147.21189591078067</v>
      </c>
    </row>
    <row r="803" spans="3:4" x14ac:dyDescent="0.3">
      <c r="C803" s="36" t="s">
        <v>1127</v>
      </c>
      <c r="D803" s="35">
        <v>147.21189591078067</v>
      </c>
    </row>
    <row r="804" spans="3:4" x14ac:dyDescent="0.3">
      <c r="C804" s="36" t="s">
        <v>1151</v>
      </c>
      <c r="D804" s="35">
        <v>146.34146341463415</v>
      </c>
    </row>
    <row r="805" spans="3:4" x14ac:dyDescent="0.3">
      <c r="C805" s="36" t="s">
        <v>1169</v>
      </c>
      <c r="D805" s="35">
        <v>137.93103448275861</v>
      </c>
    </row>
    <row r="806" spans="3:4" x14ac:dyDescent="0.3">
      <c r="C806" s="13" t="s">
        <v>1262</v>
      </c>
    </row>
    <row r="807" spans="3:4" x14ac:dyDescent="0.3">
      <c r="C807" s="36" t="s">
        <v>1159</v>
      </c>
      <c r="D807" s="35">
        <v>134.08577878103839</v>
      </c>
    </row>
    <row r="808" spans="3:4" x14ac:dyDescent="0.3">
      <c r="C808" s="13" t="s">
        <v>1263</v>
      </c>
    </row>
    <row r="809" spans="3:4" x14ac:dyDescent="0.3">
      <c r="C809" s="36" t="s">
        <v>1115</v>
      </c>
      <c r="D809" s="35">
        <v>141.78217821782181</v>
      </c>
    </row>
    <row r="810" spans="3:4" x14ac:dyDescent="0.3">
      <c r="C810" s="36" t="s">
        <v>1125</v>
      </c>
      <c r="D810" s="35">
        <v>141.86046511627907</v>
      </c>
    </row>
    <row r="811" spans="3:4" x14ac:dyDescent="0.3">
      <c r="C811" s="13" t="s">
        <v>1264</v>
      </c>
    </row>
    <row r="812" spans="3:4" x14ac:dyDescent="0.3">
      <c r="C812" s="36" t="s">
        <v>1169</v>
      </c>
      <c r="D812" s="35">
        <v>138.73417721518987</v>
      </c>
    </row>
    <row r="813" spans="3:4" x14ac:dyDescent="0.3">
      <c r="C813" s="13" t="s">
        <v>1265</v>
      </c>
    </row>
    <row r="814" spans="3:4" x14ac:dyDescent="0.3">
      <c r="C814" s="36" t="s">
        <v>1093</v>
      </c>
      <c r="D814" s="35">
        <v>136.02305475504323</v>
      </c>
    </row>
    <row r="815" spans="3:4" x14ac:dyDescent="0.3">
      <c r="C815" s="36" t="s">
        <v>1107</v>
      </c>
      <c r="D815" s="35">
        <v>134.94809688581316</v>
      </c>
    </row>
    <row r="816" spans="3:4" x14ac:dyDescent="0.3">
      <c r="C816" s="36" t="s">
        <v>1141</v>
      </c>
      <c r="D816" s="35">
        <v>148.9795918367347</v>
      </c>
    </row>
    <row r="817" spans="3:4" x14ac:dyDescent="0.3">
      <c r="C817" s="36" t="s">
        <v>1147</v>
      </c>
      <c r="D817" s="35">
        <v>140.76923076923077</v>
      </c>
    </row>
    <row r="818" spans="3:4" x14ac:dyDescent="0.3">
      <c r="C818" s="36" t="s">
        <v>1150</v>
      </c>
      <c r="D818" s="35">
        <v>141.33333333333334</v>
      </c>
    </row>
    <row r="819" spans="3:4" x14ac:dyDescent="0.3">
      <c r="C819" s="36" t="s">
        <v>1165</v>
      </c>
      <c r="D819" s="35">
        <v>134.94809688581316</v>
      </c>
    </row>
    <row r="820" spans="3:4" x14ac:dyDescent="0.3">
      <c r="C820" s="13" t="s">
        <v>1266</v>
      </c>
    </row>
    <row r="821" spans="3:4" x14ac:dyDescent="0.3">
      <c r="C821" s="36" t="s">
        <v>1095</v>
      </c>
      <c r="D821" s="35">
        <v>152.68817204301075</v>
      </c>
    </row>
    <row r="822" spans="3:4" x14ac:dyDescent="0.3">
      <c r="C822" s="36" t="s">
        <v>1098</v>
      </c>
      <c r="D822" s="35">
        <v>152.63157894736841</v>
      </c>
    </row>
    <row r="823" spans="3:4" x14ac:dyDescent="0.3">
      <c r="C823" s="36" t="s">
        <v>1100</v>
      </c>
      <c r="D823" s="35">
        <v>143.28358208955223</v>
      </c>
    </row>
    <row r="824" spans="3:4" x14ac:dyDescent="0.3">
      <c r="C824" s="36" t="s">
        <v>1102</v>
      </c>
      <c r="D824" s="35">
        <v>137.34939759036143</v>
      </c>
    </row>
    <row r="825" spans="3:4" x14ac:dyDescent="0.3">
      <c r="C825" s="36" t="s">
        <v>1111</v>
      </c>
      <c r="D825" s="35">
        <v>149.48453608247422</v>
      </c>
    </row>
    <row r="826" spans="3:4" x14ac:dyDescent="0.3">
      <c r="C826" s="36" t="s">
        <v>1115</v>
      </c>
      <c r="D826" s="35">
        <v>151.75879396984925</v>
      </c>
    </row>
    <row r="827" spans="3:4" x14ac:dyDescent="0.3">
      <c r="C827" s="36" t="s">
        <v>1122</v>
      </c>
      <c r="D827" s="35">
        <v>133.10344827586206</v>
      </c>
    </row>
    <row r="828" spans="3:4" x14ac:dyDescent="0.3">
      <c r="C828" s="36" t="s">
        <v>1132</v>
      </c>
      <c r="D828" s="35">
        <v>278.34105335392007</v>
      </c>
    </row>
    <row r="829" spans="3:4" x14ac:dyDescent="0.3">
      <c r="C829" s="36" t="s">
        <v>1147</v>
      </c>
      <c r="D829" s="35">
        <v>286.83393367283566</v>
      </c>
    </row>
    <row r="830" spans="3:4" x14ac:dyDescent="0.3">
      <c r="C830" s="13" t="s">
        <v>1267</v>
      </c>
    </row>
    <row r="831" spans="3:4" x14ac:dyDescent="0.3">
      <c r="C831" s="36" t="s">
        <v>1095</v>
      </c>
      <c r="D831" s="35">
        <v>139.84168865435356</v>
      </c>
    </row>
    <row r="832" spans="3:4" x14ac:dyDescent="0.3">
      <c r="C832" s="36" t="s">
        <v>1100</v>
      </c>
      <c r="D832" s="35">
        <v>149.09090909090907</v>
      </c>
    </row>
    <row r="833" spans="3:4" x14ac:dyDescent="0.3">
      <c r="C833" s="36" t="s">
        <v>1102</v>
      </c>
      <c r="D833" s="35">
        <v>144.80712166172106</v>
      </c>
    </row>
    <row r="834" spans="3:4" x14ac:dyDescent="0.3">
      <c r="C834" s="36" t="s">
        <v>1104</v>
      </c>
      <c r="D834" s="35">
        <v>137.6</v>
      </c>
    </row>
    <row r="835" spans="3:4" x14ac:dyDescent="0.3">
      <c r="C835" s="36" t="s">
        <v>1109</v>
      </c>
      <c r="D835" s="35">
        <v>151.41955835962145</v>
      </c>
    </row>
    <row r="836" spans="3:4" x14ac:dyDescent="0.3">
      <c r="C836" s="36" t="s">
        <v>1113</v>
      </c>
      <c r="D836" s="35">
        <v>149.43181818181819</v>
      </c>
    </row>
    <row r="837" spans="3:4" x14ac:dyDescent="0.3">
      <c r="C837" s="36" t="s">
        <v>1114</v>
      </c>
      <c r="D837" s="35">
        <v>135.97883597883597</v>
      </c>
    </row>
    <row r="838" spans="3:4" x14ac:dyDescent="0.3">
      <c r="C838" s="36" t="s">
        <v>1115</v>
      </c>
      <c r="D838" s="35">
        <v>152.61044176706827</v>
      </c>
    </row>
    <row r="839" spans="3:4" x14ac:dyDescent="0.3">
      <c r="C839" s="36" t="s">
        <v>1118</v>
      </c>
      <c r="D839" s="35">
        <v>141.91780821917808</v>
      </c>
    </row>
    <row r="840" spans="3:4" x14ac:dyDescent="0.3">
      <c r="C840" s="36" t="s">
        <v>1123</v>
      </c>
      <c r="D840" s="35">
        <v>149.43181818181819</v>
      </c>
    </row>
    <row r="841" spans="3:4" x14ac:dyDescent="0.3">
      <c r="C841" s="36" t="s">
        <v>1130</v>
      </c>
      <c r="D841" s="35">
        <v>145.17766497461929</v>
      </c>
    </row>
    <row r="842" spans="3:4" x14ac:dyDescent="0.3">
      <c r="C842" s="36" t="s">
        <v>1131</v>
      </c>
      <c r="D842" s="35">
        <v>141.96428571428572</v>
      </c>
    </row>
    <row r="843" spans="3:4" x14ac:dyDescent="0.3">
      <c r="C843" s="36" t="s">
        <v>1135</v>
      </c>
      <c r="D843" s="35">
        <v>149.09090909090907</v>
      </c>
    </row>
    <row r="844" spans="3:4" x14ac:dyDescent="0.3">
      <c r="C844" s="36" t="s">
        <v>1136</v>
      </c>
      <c r="D844" s="35">
        <v>289.43181818181819</v>
      </c>
    </row>
    <row r="845" spans="3:4" x14ac:dyDescent="0.3">
      <c r="C845" s="36" t="s">
        <v>1137</v>
      </c>
      <c r="D845" s="35">
        <v>150.43103448275861</v>
      </c>
    </row>
    <row r="846" spans="3:4" x14ac:dyDescent="0.3">
      <c r="C846" s="36" t="s">
        <v>1143</v>
      </c>
      <c r="D846" s="35">
        <v>144.80712166172106</v>
      </c>
    </row>
    <row r="847" spans="3:4" x14ac:dyDescent="0.3">
      <c r="C847" s="36" t="s">
        <v>1146</v>
      </c>
      <c r="D847" s="35">
        <v>137.6</v>
      </c>
    </row>
    <row r="848" spans="3:4" x14ac:dyDescent="0.3">
      <c r="C848" s="36" t="s">
        <v>1151</v>
      </c>
      <c r="D848" s="35">
        <v>144.80874316939889</v>
      </c>
    </row>
    <row r="849" spans="3:4" x14ac:dyDescent="0.3">
      <c r="C849" s="36" t="s">
        <v>1154</v>
      </c>
      <c r="D849" s="35">
        <v>144.80712166172106</v>
      </c>
    </row>
    <row r="850" spans="3:4" x14ac:dyDescent="0.3">
      <c r="C850" s="36" t="s">
        <v>1155</v>
      </c>
      <c r="D850" s="35">
        <v>134.95934959349592</v>
      </c>
    </row>
    <row r="851" spans="3:4" x14ac:dyDescent="0.3">
      <c r="C851" s="36" t="s">
        <v>1158</v>
      </c>
      <c r="D851" s="35">
        <v>145.17766497461929</v>
      </c>
    </row>
    <row r="852" spans="3:4" x14ac:dyDescent="0.3">
      <c r="C852" s="36" t="s">
        <v>1159</v>
      </c>
      <c r="D852" s="35">
        <v>141.86046511627907</v>
      </c>
    </row>
    <row r="853" spans="3:4" x14ac:dyDescent="0.3">
      <c r="C853" s="36" t="s">
        <v>1166</v>
      </c>
      <c r="D853" s="35">
        <v>294.80669710806694</v>
      </c>
    </row>
    <row r="854" spans="3:4" x14ac:dyDescent="0.3">
      <c r="C854" s="36" t="s">
        <v>1167</v>
      </c>
      <c r="D854" s="35">
        <v>152.88888888888889</v>
      </c>
    </row>
    <row r="855" spans="3:4" x14ac:dyDescent="0.3">
      <c r="C855" s="36" t="s">
        <v>1169</v>
      </c>
      <c r="D855" s="35">
        <v>141.86046511627907</v>
      </c>
    </row>
    <row r="856" spans="3:4" x14ac:dyDescent="0.3">
      <c r="C856" s="13" t="s">
        <v>1268</v>
      </c>
    </row>
    <row r="857" spans="3:4" x14ac:dyDescent="0.3">
      <c r="C857" s="36" t="s">
        <v>1095</v>
      </c>
      <c r="D857" s="35">
        <v>136.98630136986301</v>
      </c>
    </row>
    <row r="858" spans="3:4" x14ac:dyDescent="0.3">
      <c r="C858" s="36" t="s">
        <v>1105</v>
      </c>
      <c r="D858" s="35">
        <v>145.92274678111588</v>
      </c>
    </row>
    <row r="859" spans="3:4" x14ac:dyDescent="0.3">
      <c r="C859" s="36" t="s">
        <v>1106</v>
      </c>
      <c r="D859" s="35">
        <v>136.98630136986301</v>
      </c>
    </row>
    <row r="860" spans="3:4" x14ac:dyDescent="0.3">
      <c r="C860" s="36" t="s">
        <v>1107</v>
      </c>
      <c r="D860" s="35">
        <v>133.78378378378378</v>
      </c>
    </row>
    <row r="861" spans="3:4" x14ac:dyDescent="0.3">
      <c r="C861" s="36" t="s">
        <v>1112</v>
      </c>
      <c r="D861" s="35">
        <v>147.12153518123665</v>
      </c>
    </row>
    <row r="862" spans="3:4" x14ac:dyDescent="0.3">
      <c r="C862" s="36" t="s">
        <v>1117</v>
      </c>
      <c r="D862" s="35">
        <v>139.90147783251231</v>
      </c>
    </row>
    <row r="863" spans="3:4" x14ac:dyDescent="0.3">
      <c r="C863" s="36" t="s">
        <v>1120</v>
      </c>
      <c r="D863" s="35">
        <v>143.77880184331798</v>
      </c>
    </row>
    <row r="864" spans="3:4" x14ac:dyDescent="0.3">
      <c r="C864" s="36" t="s">
        <v>1123</v>
      </c>
      <c r="D864" s="35">
        <v>136.98630136986301</v>
      </c>
    </row>
    <row r="865" spans="3:4" x14ac:dyDescent="0.3">
      <c r="C865" s="36" t="s">
        <v>1130</v>
      </c>
      <c r="D865" s="35">
        <v>152.48226950354609</v>
      </c>
    </row>
    <row r="866" spans="3:4" x14ac:dyDescent="0.3">
      <c r="C866" s="36" t="s">
        <v>1136</v>
      </c>
      <c r="D866" s="35">
        <v>142.01954397394138</v>
      </c>
    </row>
    <row r="867" spans="3:4" x14ac:dyDescent="0.3">
      <c r="C867" s="36" t="s">
        <v>1139</v>
      </c>
      <c r="D867" s="35">
        <v>144.77958236658932</v>
      </c>
    </row>
    <row r="868" spans="3:4" x14ac:dyDescent="0.3">
      <c r="C868" s="36" t="s">
        <v>1143</v>
      </c>
      <c r="D868" s="35">
        <v>134.24657534246575</v>
      </c>
    </row>
    <row r="869" spans="3:4" x14ac:dyDescent="0.3">
      <c r="C869" s="36" t="s">
        <v>1150</v>
      </c>
      <c r="D869" s="35">
        <v>147.96747967479675</v>
      </c>
    </row>
    <row r="870" spans="3:4" x14ac:dyDescent="0.3">
      <c r="C870" s="36" t="s">
        <v>1155</v>
      </c>
      <c r="D870" s="35">
        <v>149.15254237288136</v>
      </c>
    </row>
    <row r="871" spans="3:4" x14ac:dyDescent="0.3">
      <c r="C871" s="36" t="s">
        <v>1159</v>
      </c>
      <c r="D871" s="35">
        <v>139.62264150943395</v>
      </c>
    </row>
    <row r="872" spans="3:4" x14ac:dyDescent="0.3">
      <c r="C872" s="36" t="s">
        <v>1160</v>
      </c>
      <c r="D872" s="35">
        <v>135.22458628841605</v>
      </c>
    </row>
    <row r="873" spans="3:4" x14ac:dyDescent="0.3">
      <c r="C873" s="36" t="s">
        <v>1161</v>
      </c>
      <c r="D873" s="35">
        <v>142.85714285714286</v>
      </c>
    </row>
    <row r="874" spans="3:4" x14ac:dyDescent="0.3">
      <c r="C874" s="36" t="s">
        <v>1164</v>
      </c>
      <c r="D874" s="35">
        <v>147.12153518123665</v>
      </c>
    </row>
    <row r="875" spans="3:4" x14ac:dyDescent="0.3">
      <c r="C875" s="36" t="s">
        <v>1167</v>
      </c>
      <c r="D875" s="35">
        <v>281.78630136986305</v>
      </c>
    </row>
    <row r="876" spans="3:4" x14ac:dyDescent="0.3">
      <c r="C876" s="36" t="s">
        <v>1169</v>
      </c>
      <c r="D876" s="35">
        <v>139.44954128440367</v>
      </c>
    </row>
    <row r="877" spans="3:4" x14ac:dyDescent="0.3">
      <c r="C877" s="13" t="s">
        <v>1269</v>
      </c>
    </row>
    <row r="878" spans="3:4" x14ac:dyDescent="0.3">
      <c r="C878" s="36" t="s">
        <v>1136</v>
      </c>
      <c r="D878" s="35">
        <v>140.96385542168673</v>
      </c>
    </row>
    <row r="879" spans="3:4" x14ac:dyDescent="0.3">
      <c r="C879" s="13" t="s">
        <v>1270</v>
      </c>
    </row>
    <row r="880" spans="3:4" x14ac:dyDescent="0.3">
      <c r="C880" s="36" t="s">
        <v>1094</v>
      </c>
      <c r="D880" s="35">
        <v>138.18181818181819</v>
      </c>
    </row>
    <row r="881" spans="3:4" x14ac:dyDescent="0.3">
      <c r="C881" s="36" t="s">
        <v>1095</v>
      </c>
      <c r="D881" s="35">
        <v>408.24916124818151</v>
      </c>
    </row>
    <row r="882" spans="3:4" x14ac:dyDescent="0.3">
      <c r="C882" s="36" t="s">
        <v>1098</v>
      </c>
      <c r="D882" s="35">
        <v>133.33333333333334</v>
      </c>
    </row>
    <row r="883" spans="3:4" x14ac:dyDescent="0.3">
      <c r="C883" s="36" t="s">
        <v>1099</v>
      </c>
      <c r="D883" s="35">
        <v>135.26570048309179</v>
      </c>
    </row>
    <row r="884" spans="3:4" x14ac:dyDescent="0.3">
      <c r="C884" s="36" t="s">
        <v>1102</v>
      </c>
      <c r="D884" s="35">
        <v>141.73669467787113</v>
      </c>
    </row>
    <row r="885" spans="3:4" x14ac:dyDescent="0.3">
      <c r="C885" s="36" t="s">
        <v>1106</v>
      </c>
      <c r="D885" s="35">
        <v>149.00398406374501</v>
      </c>
    </row>
    <row r="886" spans="3:4" x14ac:dyDescent="0.3">
      <c r="C886" s="36" t="s">
        <v>1115</v>
      </c>
      <c r="D886" s="35">
        <v>282.03311258278143</v>
      </c>
    </row>
    <row r="887" spans="3:4" x14ac:dyDescent="0.3">
      <c r="C887" s="36" t="s">
        <v>1120</v>
      </c>
      <c r="D887" s="35">
        <v>138.63636363636363</v>
      </c>
    </row>
    <row r="888" spans="3:4" x14ac:dyDescent="0.3">
      <c r="C888" s="36" t="s">
        <v>1122</v>
      </c>
      <c r="D888" s="35">
        <v>149.19354838709677</v>
      </c>
    </row>
    <row r="889" spans="3:4" x14ac:dyDescent="0.3">
      <c r="C889" s="36" t="s">
        <v>1127</v>
      </c>
      <c r="D889" s="35">
        <v>133.16195372750644</v>
      </c>
    </row>
    <row r="890" spans="3:4" x14ac:dyDescent="0.3">
      <c r="C890" s="36" t="s">
        <v>1134</v>
      </c>
      <c r="D890" s="35">
        <v>135.0253807106599</v>
      </c>
    </row>
    <row r="891" spans="3:4" x14ac:dyDescent="0.3">
      <c r="C891" s="36" t="s">
        <v>1136</v>
      </c>
      <c r="D891" s="35">
        <v>133.33333333333334</v>
      </c>
    </row>
    <row r="892" spans="3:4" x14ac:dyDescent="0.3">
      <c r="C892" s="36" t="s">
        <v>1141</v>
      </c>
      <c r="D892" s="35">
        <v>143.7641723356009</v>
      </c>
    </row>
    <row r="893" spans="3:4" x14ac:dyDescent="0.3">
      <c r="C893" s="36" t="s">
        <v>1146</v>
      </c>
      <c r="D893" s="35">
        <v>134.88372093023256</v>
      </c>
    </row>
    <row r="894" spans="3:4" x14ac:dyDescent="0.3">
      <c r="C894" s="36" t="s">
        <v>1148</v>
      </c>
      <c r="D894" s="35">
        <v>269.27639383155395</v>
      </c>
    </row>
    <row r="895" spans="3:4" x14ac:dyDescent="0.3">
      <c r="C895" s="36" t="s">
        <v>1151</v>
      </c>
      <c r="D895" s="35">
        <v>296.18320610687022</v>
      </c>
    </row>
    <row r="896" spans="3:4" x14ac:dyDescent="0.3">
      <c r="C896" s="36" t="s">
        <v>1152</v>
      </c>
      <c r="D896" s="35">
        <v>287.84039411548565</v>
      </c>
    </row>
    <row r="897" spans="3:4" x14ac:dyDescent="0.3">
      <c r="C897" s="36" t="s">
        <v>1158</v>
      </c>
      <c r="D897" s="35">
        <v>267.27828746177374</v>
      </c>
    </row>
    <row r="898" spans="3:4" x14ac:dyDescent="0.3">
      <c r="C898" s="36" t="s">
        <v>1159</v>
      </c>
      <c r="D898" s="35">
        <v>135.26570048309179</v>
      </c>
    </row>
    <row r="899" spans="3:4" x14ac:dyDescent="0.3">
      <c r="C899" s="36" t="s">
        <v>1160</v>
      </c>
      <c r="D899" s="35">
        <v>138.63636363636363</v>
      </c>
    </row>
    <row r="900" spans="3:4" x14ac:dyDescent="0.3">
      <c r="C900" s="13" t="s">
        <v>1271</v>
      </c>
    </row>
    <row r="901" spans="3:4" x14ac:dyDescent="0.3">
      <c r="C901" s="36" t="s">
        <v>1104</v>
      </c>
      <c r="D901" s="35">
        <v>135.01805054151623</v>
      </c>
    </row>
    <row r="902" spans="3:4" x14ac:dyDescent="0.3">
      <c r="C902" s="36" t="s">
        <v>1109</v>
      </c>
      <c r="D902" s="35">
        <v>151.46443514644352</v>
      </c>
    </row>
    <row r="903" spans="3:4" x14ac:dyDescent="0.3">
      <c r="C903" s="36" t="s">
        <v>1122</v>
      </c>
      <c r="D903" s="35">
        <v>135.04273504273505</v>
      </c>
    </row>
    <row r="904" spans="3:4" x14ac:dyDescent="0.3">
      <c r="C904" s="36" t="s">
        <v>1131</v>
      </c>
      <c r="D904" s="35">
        <v>151.46443514644352</v>
      </c>
    </row>
    <row r="905" spans="3:4" x14ac:dyDescent="0.3">
      <c r="C905" s="36" t="s">
        <v>1150</v>
      </c>
      <c r="D905" s="35">
        <v>151.46443514644352</v>
      </c>
    </row>
    <row r="906" spans="3:4" x14ac:dyDescent="0.3">
      <c r="C906" s="36" t="s">
        <v>1163</v>
      </c>
      <c r="D906" s="35">
        <v>134.95934959349594</v>
      </c>
    </row>
    <row r="907" spans="3:4" x14ac:dyDescent="0.3">
      <c r="C907" s="36" t="s">
        <v>1166</v>
      </c>
      <c r="D907" s="35">
        <v>134.95934959349594</v>
      </c>
    </row>
    <row r="908" spans="3:4" x14ac:dyDescent="0.3">
      <c r="C908" s="36" t="s">
        <v>1171</v>
      </c>
      <c r="D908" s="35">
        <v>146.07218683651806</v>
      </c>
    </row>
    <row r="909" spans="3:4" x14ac:dyDescent="0.3">
      <c r="C909" s="13" t="s">
        <v>1272</v>
      </c>
    </row>
    <row r="910" spans="3:4" x14ac:dyDescent="0.3">
      <c r="C910" s="36" t="s">
        <v>1136</v>
      </c>
      <c r="D910" s="35">
        <v>141.73228346456693</v>
      </c>
    </row>
    <row r="911" spans="3:4" x14ac:dyDescent="0.3">
      <c r="C911" s="13" t="s">
        <v>1273</v>
      </c>
    </row>
    <row r="912" spans="3:4" x14ac:dyDescent="0.3">
      <c r="C912" s="36" t="s">
        <v>1110</v>
      </c>
      <c r="D912" s="35">
        <v>141.07883817427387</v>
      </c>
    </row>
    <row r="913" spans="3:4" x14ac:dyDescent="0.3">
      <c r="C913" s="36" t="s">
        <v>1115</v>
      </c>
      <c r="D913" s="35">
        <v>144.73684210526318</v>
      </c>
    </row>
    <row r="914" spans="3:4" x14ac:dyDescent="0.3">
      <c r="C914" s="36" t="s">
        <v>1122</v>
      </c>
      <c r="D914" s="35">
        <v>150.53763440860214</v>
      </c>
    </row>
    <row r="915" spans="3:4" x14ac:dyDescent="0.3">
      <c r="C915" s="36" t="s">
        <v>1145</v>
      </c>
      <c r="D915" s="35">
        <v>150.53763440860214</v>
      </c>
    </row>
    <row r="916" spans="3:4" x14ac:dyDescent="0.3">
      <c r="C916" s="36" t="s">
        <v>1152</v>
      </c>
      <c r="D916" s="35">
        <v>133.33333333333334</v>
      </c>
    </row>
    <row r="917" spans="3:4" x14ac:dyDescent="0.3">
      <c r="C917" s="36" t="s">
        <v>1160</v>
      </c>
      <c r="D917" s="35">
        <v>150.53763440860214</v>
      </c>
    </row>
    <row r="918" spans="3:4" x14ac:dyDescent="0.3">
      <c r="C918" s="13" t="s">
        <v>1274</v>
      </c>
    </row>
    <row r="919" spans="3:4" x14ac:dyDescent="0.3">
      <c r="C919" s="36" t="s">
        <v>1096</v>
      </c>
      <c r="D919" s="35">
        <v>152.47524752475249</v>
      </c>
    </row>
    <row r="920" spans="3:4" x14ac:dyDescent="0.3">
      <c r="C920" s="36" t="s">
        <v>1103</v>
      </c>
      <c r="D920" s="35">
        <v>135.80246913580248</v>
      </c>
    </row>
    <row r="921" spans="3:4" x14ac:dyDescent="0.3">
      <c r="C921" s="36" t="s">
        <v>1104</v>
      </c>
      <c r="D921" s="35">
        <v>152.47524752475249</v>
      </c>
    </row>
    <row r="922" spans="3:4" x14ac:dyDescent="0.3">
      <c r="C922" s="36" t="s">
        <v>1109</v>
      </c>
      <c r="D922" s="35">
        <v>147.27272727272728</v>
      </c>
    </row>
    <row r="923" spans="3:4" x14ac:dyDescent="0.3">
      <c r="C923" s="36" t="s">
        <v>1150</v>
      </c>
      <c r="D923" s="35">
        <v>139.87730061349691</v>
      </c>
    </row>
    <row r="924" spans="3:4" x14ac:dyDescent="0.3">
      <c r="C924" s="36" t="s">
        <v>1169</v>
      </c>
      <c r="D924" s="35">
        <v>134.1317365269461</v>
      </c>
    </row>
    <row r="925" spans="3:4" x14ac:dyDescent="0.3">
      <c r="C925" s="13" t="s">
        <v>1275</v>
      </c>
    </row>
    <row r="926" spans="3:4" x14ac:dyDescent="0.3">
      <c r="C926" s="36" t="s">
        <v>1112</v>
      </c>
      <c r="D926" s="35">
        <v>138.28571428571428</v>
      </c>
    </row>
    <row r="927" spans="3:4" x14ac:dyDescent="0.3">
      <c r="C927" s="36" t="s">
        <v>1169</v>
      </c>
      <c r="D927" s="35">
        <v>138.28571428571428</v>
      </c>
    </row>
    <row r="928" spans="3:4" x14ac:dyDescent="0.3">
      <c r="C928" s="13" t="s">
        <v>1276</v>
      </c>
    </row>
    <row r="929" spans="3:4" x14ac:dyDescent="0.3">
      <c r="C929" s="36" t="s">
        <v>1094</v>
      </c>
      <c r="D929" s="35">
        <v>134.20074349442379</v>
      </c>
    </row>
    <row r="930" spans="3:4" x14ac:dyDescent="0.3">
      <c r="C930" s="36" t="s">
        <v>1095</v>
      </c>
      <c r="D930" s="35">
        <v>134.09610983981693</v>
      </c>
    </row>
    <row r="931" spans="3:4" x14ac:dyDescent="0.3">
      <c r="C931" s="36" t="s">
        <v>1096</v>
      </c>
      <c r="D931" s="35">
        <v>148.05194805194805</v>
      </c>
    </row>
    <row r="932" spans="3:4" x14ac:dyDescent="0.3">
      <c r="C932" s="36" t="s">
        <v>1097</v>
      </c>
      <c r="D932" s="35">
        <v>143.67346938775512</v>
      </c>
    </row>
    <row r="933" spans="3:4" x14ac:dyDescent="0.3">
      <c r="C933" s="36" t="s">
        <v>1102</v>
      </c>
      <c r="D933" s="35">
        <v>135.92233009708738</v>
      </c>
    </row>
    <row r="934" spans="3:4" x14ac:dyDescent="0.3">
      <c r="C934" s="36" t="s">
        <v>1104</v>
      </c>
      <c r="D934" s="35">
        <v>152.84090909090907</v>
      </c>
    </row>
    <row r="935" spans="3:4" x14ac:dyDescent="0.3">
      <c r="C935" s="36" t="s">
        <v>1105</v>
      </c>
      <c r="D935" s="35">
        <v>281.12587801303755</v>
      </c>
    </row>
    <row r="936" spans="3:4" x14ac:dyDescent="0.3">
      <c r="C936" s="36" t="s">
        <v>1110</v>
      </c>
      <c r="D936" s="35">
        <v>137.93103448275861</v>
      </c>
    </row>
    <row r="937" spans="3:4" x14ac:dyDescent="0.3">
      <c r="C937" s="36" t="s">
        <v>1111</v>
      </c>
      <c r="D937" s="35">
        <v>136.11111111111111</v>
      </c>
    </row>
    <row r="938" spans="3:4" x14ac:dyDescent="0.3">
      <c r="C938" s="36" t="s">
        <v>1115</v>
      </c>
      <c r="D938" s="35">
        <v>139.62264150943395</v>
      </c>
    </row>
    <row r="939" spans="3:4" x14ac:dyDescent="0.3">
      <c r="C939" s="36" t="s">
        <v>1117</v>
      </c>
      <c r="D939" s="35">
        <v>139.62264150943395</v>
      </c>
    </row>
    <row r="940" spans="3:4" x14ac:dyDescent="0.3">
      <c r="C940" s="36" t="s">
        <v>1119</v>
      </c>
      <c r="D940" s="35">
        <v>132.78688524590166</v>
      </c>
    </row>
    <row r="941" spans="3:4" x14ac:dyDescent="0.3">
      <c r="C941" s="36" t="s">
        <v>1125</v>
      </c>
      <c r="D941" s="35">
        <v>132.78688524590166</v>
      </c>
    </row>
    <row r="942" spans="3:4" x14ac:dyDescent="0.3">
      <c r="C942" s="36" t="s">
        <v>1129</v>
      </c>
      <c r="D942" s="35">
        <v>564.41863477397351</v>
      </c>
    </row>
    <row r="943" spans="3:4" x14ac:dyDescent="0.3">
      <c r="C943" s="36" t="s">
        <v>1134</v>
      </c>
      <c r="D943" s="35">
        <v>143.95604395604397</v>
      </c>
    </row>
    <row r="944" spans="3:4" x14ac:dyDescent="0.3">
      <c r="C944" s="36" t="s">
        <v>1142</v>
      </c>
      <c r="D944" s="35">
        <v>290.50891242572982</v>
      </c>
    </row>
    <row r="945" spans="3:4" x14ac:dyDescent="0.3">
      <c r="C945" s="36" t="s">
        <v>1143</v>
      </c>
      <c r="D945" s="35">
        <v>139.24050632911394</v>
      </c>
    </row>
    <row r="946" spans="3:4" x14ac:dyDescent="0.3">
      <c r="C946" s="36" t="s">
        <v>1144</v>
      </c>
      <c r="D946" s="35">
        <v>138.95870736086175</v>
      </c>
    </row>
    <row r="947" spans="3:4" x14ac:dyDescent="0.3">
      <c r="C947" s="36" t="s">
        <v>1145</v>
      </c>
      <c r="D947" s="35">
        <v>423.45020509901371</v>
      </c>
    </row>
    <row r="948" spans="3:4" x14ac:dyDescent="0.3">
      <c r="C948" s="36" t="s">
        <v>1149</v>
      </c>
      <c r="D948" s="35">
        <v>143.92523364485982</v>
      </c>
    </row>
    <row r="949" spans="3:4" x14ac:dyDescent="0.3">
      <c r="C949" s="36" t="s">
        <v>1151</v>
      </c>
      <c r="D949" s="35">
        <v>433.07072265823876</v>
      </c>
    </row>
    <row r="950" spans="3:4" x14ac:dyDescent="0.3">
      <c r="C950" s="36" t="s">
        <v>1154</v>
      </c>
      <c r="D950" s="35">
        <v>133.0739299610895</v>
      </c>
    </row>
    <row r="951" spans="3:4" x14ac:dyDescent="0.3">
      <c r="C951" s="36" t="s">
        <v>1160</v>
      </c>
      <c r="D951" s="35">
        <v>136.11111111111111</v>
      </c>
    </row>
    <row r="952" spans="3:4" x14ac:dyDescent="0.3">
      <c r="C952" s="36" t="s">
        <v>1165</v>
      </c>
      <c r="D952" s="35">
        <v>143.67346938775512</v>
      </c>
    </row>
    <row r="953" spans="3:4" x14ac:dyDescent="0.3">
      <c r="C953" s="36" t="s">
        <v>1166</v>
      </c>
      <c r="D953" s="35">
        <v>143.01369863013699</v>
      </c>
    </row>
    <row r="954" spans="3:4" x14ac:dyDescent="0.3">
      <c r="C954" s="36" t="s">
        <v>1167</v>
      </c>
      <c r="D954" s="35">
        <v>151.45631067961165</v>
      </c>
    </row>
    <row r="955" spans="3:4" x14ac:dyDescent="0.3">
      <c r="C955" s="36" t="s">
        <v>1169</v>
      </c>
      <c r="D955" s="35">
        <v>134.27230046948358</v>
      </c>
    </row>
    <row r="956" spans="3:4" x14ac:dyDescent="0.3">
      <c r="C956" s="36" t="s">
        <v>1171</v>
      </c>
      <c r="D956" s="35">
        <v>134.32203389830508</v>
      </c>
    </row>
    <row r="957" spans="3:4" x14ac:dyDescent="0.3">
      <c r="C957" s="13" t="s">
        <v>1277</v>
      </c>
    </row>
    <row r="958" spans="3:4" x14ac:dyDescent="0.3">
      <c r="C958" s="36" t="s">
        <v>1123</v>
      </c>
      <c r="D958" s="35">
        <v>136.99633699633699</v>
      </c>
    </row>
    <row r="959" spans="3:4" x14ac:dyDescent="0.3">
      <c r="C959" s="36" t="s">
        <v>1130</v>
      </c>
      <c r="D959" s="35">
        <v>136.99633699633699</v>
      </c>
    </row>
    <row r="960" spans="3:4" x14ac:dyDescent="0.3">
      <c r="C960" s="36" t="s">
        <v>1147</v>
      </c>
      <c r="D960" s="35">
        <v>148.0225988700565</v>
      </c>
    </row>
    <row r="961" spans="3:4" x14ac:dyDescent="0.3">
      <c r="C961" s="36" t="s">
        <v>1158</v>
      </c>
      <c r="D961" s="35">
        <v>148.0225988700565</v>
      </c>
    </row>
    <row r="962" spans="3:4" x14ac:dyDescent="0.3">
      <c r="C962" s="13" t="s">
        <v>1278</v>
      </c>
    </row>
    <row r="963" spans="3:4" x14ac:dyDescent="0.3">
      <c r="C963" s="36" t="s">
        <v>1105</v>
      </c>
      <c r="D963" s="35">
        <v>134.35897435897436</v>
      </c>
    </row>
    <row r="964" spans="3:4" x14ac:dyDescent="0.3">
      <c r="C964" s="36" t="s">
        <v>1164</v>
      </c>
      <c r="D964" s="35">
        <v>134.26183844011143</v>
      </c>
    </row>
    <row r="965" spans="3:4" x14ac:dyDescent="0.3">
      <c r="C965" s="13" t="s">
        <v>1279</v>
      </c>
    </row>
    <row r="966" spans="3:4" x14ac:dyDescent="0.3">
      <c r="C966" s="36" t="s">
        <v>1093</v>
      </c>
      <c r="D966" s="35">
        <v>147.91666666666666</v>
      </c>
    </row>
    <row r="967" spans="3:4" x14ac:dyDescent="0.3">
      <c r="C967" s="36" t="s">
        <v>1105</v>
      </c>
      <c r="D967" s="35">
        <v>147.97297297297297</v>
      </c>
    </row>
    <row r="968" spans="3:4" x14ac:dyDescent="0.3">
      <c r="C968" s="36" t="s">
        <v>1109</v>
      </c>
      <c r="D968" s="35">
        <v>151.31578947368422</v>
      </c>
    </row>
    <row r="969" spans="3:4" x14ac:dyDescent="0.3">
      <c r="C969" s="36" t="s">
        <v>1115</v>
      </c>
      <c r="D969" s="35">
        <v>134.95934959349592</v>
      </c>
    </row>
    <row r="970" spans="3:4" x14ac:dyDescent="0.3">
      <c r="C970" s="36" t="s">
        <v>1136</v>
      </c>
      <c r="D970" s="35">
        <v>283.96317829457359</v>
      </c>
    </row>
    <row r="971" spans="3:4" x14ac:dyDescent="0.3">
      <c r="C971" s="13" t="s">
        <v>1050</v>
      </c>
      <c r="D971" s="35">
        <v>140049.09153085071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3988E-0048-41C7-BFE4-E6FCE7C98D45}">
  <dimension ref="A1:Q1001"/>
  <sheetViews>
    <sheetView tabSelected="1" topLeftCell="A975" workbookViewId="0">
      <selection activeCell="G988" sqref="G988"/>
    </sheetView>
  </sheetViews>
  <sheetFormatPr defaultRowHeight="14.4" x14ac:dyDescent="0.3"/>
  <cols>
    <col min="1" max="1" width="12.88671875" customWidth="1"/>
    <col min="4" max="4" width="12.88671875" customWidth="1"/>
    <col min="5" max="5" width="10.88671875" customWidth="1"/>
    <col min="6" max="6" width="23.77734375" customWidth="1"/>
    <col min="9" max="10" width="11.21875" customWidth="1"/>
    <col min="11" max="11" width="14.44140625" customWidth="1"/>
    <col min="13" max="13" width="13.33203125" customWidth="1"/>
    <col min="14" max="14" width="11.44140625" customWidth="1"/>
    <col min="15" max="15" width="15.33203125" customWidth="1"/>
    <col min="16" max="16" width="12.77734375" customWidth="1"/>
  </cols>
  <sheetData>
    <row r="1" spans="1:17" s="37" customFormat="1" x14ac:dyDescent="0.3">
      <c r="A1" s="38" t="s">
        <v>2</v>
      </c>
      <c r="B1" s="38" t="s">
        <v>3</v>
      </c>
      <c r="C1" s="38" t="s">
        <v>0</v>
      </c>
      <c r="D1" s="38" t="s">
        <v>4</v>
      </c>
      <c r="E1" s="38" t="s">
        <v>5</v>
      </c>
      <c r="F1" s="38" t="s">
        <v>6</v>
      </c>
      <c r="G1" s="38" t="s">
        <v>7</v>
      </c>
      <c r="H1" s="38" t="s">
        <v>1</v>
      </c>
      <c r="I1" s="38" t="s">
        <v>8</v>
      </c>
      <c r="J1" s="38" t="s">
        <v>9</v>
      </c>
      <c r="K1" s="38" t="s">
        <v>10</v>
      </c>
      <c r="L1" s="38" t="s">
        <v>11</v>
      </c>
      <c r="M1" s="38" t="s">
        <v>12</v>
      </c>
      <c r="N1" s="38" t="s">
        <v>1280</v>
      </c>
      <c r="O1" s="38" t="s">
        <v>1281</v>
      </c>
      <c r="P1" s="38" t="s">
        <v>13</v>
      </c>
      <c r="Q1" s="38" t="s">
        <v>14</v>
      </c>
    </row>
    <row r="2" spans="1:17" x14ac:dyDescent="0.3">
      <c r="A2" s="1" t="s">
        <v>15</v>
      </c>
      <c r="B2" s="1" t="s">
        <v>16</v>
      </c>
      <c r="C2" s="1" t="s">
        <v>17</v>
      </c>
      <c r="D2" s="1" t="s">
        <v>18</v>
      </c>
      <c r="E2" s="1" t="s">
        <v>19</v>
      </c>
      <c r="F2" s="1" t="s">
        <v>20</v>
      </c>
      <c r="G2" s="1">
        <v>74.69</v>
      </c>
      <c r="H2" s="1">
        <v>7</v>
      </c>
      <c r="I2" s="1">
        <v>26.141500000000001</v>
      </c>
      <c r="J2" s="1">
        <v>548.97149999999999</v>
      </c>
      <c r="K2" s="39">
        <v>43586</v>
      </c>
      <c r="L2" s="3">
        <v>0.54722222222222217</v>
      </c>
      <c r="M2" s="1" t="s">
        <v>21</v>
      </c>
      <c r="N2" s="1">
        <v>522.83000000000004</v>
      </c>
      <c r="O2" s="1">
        <v>10</v>
      </c>
      <c r="P2" s="1">
        <v>26.141500000000001</v>
      </c>
      <c r="Q2" s="1">
        <v>9.1</v>
      </c>
    </row>
    <row r="3" spans="1:17" x14ac:dyDescent="0.3">
      <c r="A3" s="5" t="s">
        <v>22</v>
      </c>
      <c r="B3" s="5" t="s">
        <v>23</v>
      </c>
      <c r="C3" s="5" t="s">
        <v>24</v>
      </c>
      <c r="D3" s="5" t="s">
        <v>25</v>
      </c>
      <c r="E3" s="5" t="s">
        <v>19</v>
      </c>
      <c r="F3" s="5" t="s">
        <v>26</v>
      </c>
      <c r="G3" s="5">
        <v>15.28</v>
      </c>
      <c r="H3" s="5">
        <v>5</v>
      </c>
      <c r="I3" s="5">
        <v>3.82</v>
      </c>
      <c r="J3" s="5">
        <v>80.22</v>
      </c>
      <c r="K3" s="40">
        <v>43680</v>
      </c>
      <c r="L3" s="7">
        <v>0.4368055555555555</v>
      </c>
      <c r="M3" s="5" t="s">
        <v>27</v>
      </c>
      <c r="N3" s="5">
        <v>76.400000000000006</v>
      </c>
      <c r="O3" s="1">
        <v>10</v>
      </c>
      <c r="P3" s="5">
        <v>3.82</v>
      </c>
      <c r="Q3" s="5">
        <v>9.6</v>
      </c>
    </row>
    <row r="4" spans="1:17" x14ac:dyDescent="0.3">
      <c r="A4" s="1" t="s">
        <v>28</v>
      </c>
      <c r="B4" s="1" t="s">
        <v>16</v>
      </c>
      <c r="C4" s="1" t="s">
        <v>17</v>
      </c>
      <c r="D4" s="1" t="s">
        <v>25</v>
      </c>
      <c r="E4" s="1" t="s">
        <v>29</v>
      </c>
      <c r="F4" s="1" t="s">
        <v>30</v>
      </c>
      <c r="G4" s="1">
        <v>46.33</v>
      </c>
      <c r="H4" s="1">
        <v>7</v>
      </c>
      <c r="I4" s="1">
        <v>16.215499999999999</v>
      </c>
      <c r="J4" s="1">
        <v>340.52550000000002</v>
      </c>
      <c r="K4" s="39">
        <v>43527</v>
      </c>
      <c r="L4" s="3">
        <v>0.55763888888888891</v>
      </c>
      <c r="M4" s="1" t="s">
        <v>31</v>
      </c>
      <c r="N4" s="1">
        <v>324.31</v>
      </c>
      <c r="O4" s="1">
        <v>10</v>
      </c>
      <c r="P4" s="1">
        <v>16.215499999999999</v>
      </c>
      <c r="Q4" s="1">
        <v>7.4</v>
      </c>
    </row>
    <row r="5" spans="1:17" x14ac:dyDescent="0.3">
      <c r="A5" s="5" t="s">
        <v>32</v>
      </c>
      <c r="B5" s="5" t="s">
        <v>16</v>
      </c>
      <c r="C5" s="5" t="s">
        <v>17</v>
      </c>
      <c r="D5" s="5" t="s">
        <v>18</v>
      </c>
      <c r="E5" s="5" t="s">
        <v>29</v>
      </c>
      <c r="F5" s="5" t="s">
        <v>20</v>
      </c>
      <c r="G5" s="5">
        <v>58.22</v>
      </c>
      <c r="H5" s="5">
        <v>8</v>
      </c>
      <c r="I5" s="5">
        <v>23.288</v>
      </c>
      <c r="J5" s="5">
        <v>489.048</v>
      </c>
      <c r="K5" s="40">
        <v>43492</v>
      </c>
      <c r="L5" s="7">
        <v>0.85625000000000007</v>
      </c>
      <c r="M5" s="5" t="s">
        <v>21</v>
      </c>
      <c r="N5" s="5">
        <v>465.76</v>
      </c>
      <c r="O5" s="1">
        <v>10</v>
      </c>
      <c r="P5" s="5">
        <v>23.288</v>
      </c>
      <c r="Q5" s="5">
        <v>8.4</v>
      </c>
    </row>
    <row r="6" spans="1:17" x14ac:dyDescent="0.3">
      <c r="A6" s="1" t="s">
        <v>33</v>
      </c>
      <c r="B6" s="1" t="s">
        <v>16</v>
      </c>
      <c r="C6" s="1" t="s">
        <v>17</v>
      </c>
      <c r="D6" s="1" t="s">
        <v>25</v>
      </c>
      <c r="E6" s="1" t="s">
        <v>29</v>
      </c>
      <c r="F6" s="1" t="s">
        <v>34</v>
      </c>
      <c r="G6" s="1">
        <v>86.31</v>
      </c>
      <c r="H6" s="1">
        <v>7</v>
      </c>
      <c r="I6" s="1">
        <v>30.208500000000001</v>
      </c>
      <c r="J6" s="1">
        <v>634.37850000000003</v>
      </c>
      <c r="K6" s="39">
        <v>43679</v>
      </c>
      <c r="L6" s="3">
        <v>0.44236111111111115</v>
      </c>
      <c r="M6" s="1" t="s">
        <v>21</v>
      </c>
      <c r="N6" s="1">
        <v>604.16999999999996</v>
      </c>
      <c r="O6" s="1">
        <v>10</v>
      </c>
      <c r="P6" s="1">
        <v>30.208500000000001</v>
      </c>
      <c r="Q6" s="1">
        <v>5.3</v>
      </c>
    </row>
    <row r="7" spans="1:17" x14ac:dyDescent="0.3">
      <c r="A7" s="5" t="s">
        <v>35</v>
      </c>
      <c r="B7" s="5" t="s">
        <v>23</v>
      </c>
      <c r="C7" s="5" t="s">
        <v>24</v>
      </c>
      <c r="D7" s="5" t="s">
        <v>25</v>
      </c>
      <c r="E7" s="5" t="s">
        <v>29</v>
      </c>
      <c r="F7" s="5" t="s">
        <v>26</v>
      </c>
      <c r="G7" s="5">
        <v>85.39</v>
      </c>
      <c r="H7" s="5">
        <v>7</v>
      </c>
      <c r="I7" s="5">
        <v>29.886500000000002</v>
      </c>
      <c r="J7" s="5">
        <v>627.61649999999997</v>
      </c>
      <c r="K7" s="40">
        <v>43549</v>
      </c>
      <c r="L7" s="7">
        <v>0.77083333333333337</v>
      </c>
      <c r="M7" s="5" t="s">
        <v>21</v>
      </c>
      <c r="N7" s="5">
        <v>597.73</v>
      </c>
      <c r="O7" s="1">
        <v>10</v>
      </c>
      <c r="P7" s="5">
        <v>29.886500000000002</v>
      </c>
      <c r="Q7" s="5">
        <v>4.0999999999999996</v>
      </c>
    </row>
    <row r="8" spans="1:17" x14ac:dyDescent="0.3">
      <c r="A8" s="1" t="s">
        <v>36</v>
      </c>
      <c r="B8" s="1" t="s">
        <v>16</v>
      </c>
      <c r="C8" s="1" t="s">
        <v>17</v>
      </c>
      <c r="D8" s="1" t="s">
        <v>18</v>
      </c>
      <c r="E8" s="1" t="s">
        <v>19</v>
      </c>
      <c r="F8" s="1" t="s">
        <v>26</v>
      </c>
      <c r="G8" s="1">
        <v>68.84</v>
      </c>
      <c r="H8" s="1">
        <v>6</v>
      </c>
      <c r="I8" s="1">
        <v>20.652000000000001</v>
      </c>
      <c r="J8" s="1">
        <v>433.69200000000001</v>
      </c>
      <c r="K8" s="39">
        <v>43521</v>
      </c>
      <c r="L8" s="3">
        <v>0.60833333333333328</v>
      </c>
      <c r="M8" s="1" t="s">
        <v>21</v>
      </c>
      <c r="N8" s="1">
        <v>413.04</v>
      </c>
      <c r="O8" s="1">
        <v>10</v>
      </c>
      <c r="P8" s="1">
        <v>20.652000000000001</v>
      </c>
      <c r="Q8" s="1">
        <v>5.8</v>
      </c>
    </row>
    <row r="9" spans="1:17" x14ac:dyDescent="0.3">
      <c r="A9" s="5" t="s">
        <v>37</v>
      </c>
      <c r="B9" s="5" t="s">
        <v>23</v>
      </c>
      <c r="C9" s="5" t="s">
        <v>24</v>
      </c>
      <c r="D9" s="5" t="s">
        <v>25</v>
      </c>
      <c r="E9" s="5" t="s">
        <v>19</v>
      </c>
      <c r="F9" s="5" t="s">
        <v>30</v>
      </c>
      <c r="G9" s="5">
        <v>73.56</v>
      </c>
      <c r="H9" s="5">
        <v>10</v>
      </c>
      <c r="I9" s="5">
        <v>36.78</v>
      </c>
      <c r="J9" s="5">
        <v>772.38</v>
      </c>
      <c r="K9" s="40">
        <v>43520</v>
      </c>
      <c r="L9" s="7">
        <v>0.48472222222222222</v>
      </c>
      <c r="M9" s="5" t="s">
        <v>21</v>
      </c>
      <c r="N9" s="5">
        <v>735.6</v>
      </c>
      <c r="O9" s="1">
        <v>10</v>
      </c>
      <c r="P9" s="5">
        <v>36.78</v>
      </c>
      <c r="Q9" s="5">
        <v>8</v>
      </c>
    </row>
    <row r="10" spans="1:17" x14ac:dyDescent="0.3">
      <c r="A10" s="1" t="s">
        <v>38</v>
      </c>
      <c r="B10" s="1" t="s">
        <v>16</v>
      </c>
      <c r="C10" s="1" t="s">
        <v>17</v>
      </c>
      <c r="D10" s="1" t="s">
        <v>18</v>
      </c>
      <c r="E10" s="1" t="s">
        <v>19</v>
      </c>
      <c r="F10" s="1" t="s">
        <v>20</v>
      </c>
      <c r="G10" s="1">
        <v>36.26</v>
      </c>
      <c r="H10" s="1">
        <v>2</v>
      </c>
      <c r="I10" s="1">
        <v>3.6259999999999999</v>
      </c>
      <c r="J10" s="1">
        <v>76.146000000000001</v>
      </c>
      <c r="K10" s="39">
        <v>43739</v>
      </c>
      <c r="L10" s="3">
        <v>0.71875</v>
      </c>
      <c r="M10" s="1" t="s">
        <v>31</v>
      </c>
      <c r="N10" s="1">
        <v>72.52</v>
      </c>
      <c r="O10" s="1">
        <v>10</v>
      </c>
      <c r="P10" s="1">
        <v>3.6259999999999999</v>
      </c>
      <c r="Q10" s="1">
        <v>7.2</v>
      </c>
    </row>
    <row r="11" spans="1:17" x14ac:dyDescent="0.3">
      <c r="A11" s="5" t="s">
        <v>39</v>
      </c>
      <c r="B11" s="5" t="s">
        <v>40</v>
      </c>
      <c r="C11" s="5" t="s">
        <v>41</v>
      </c>
      <c r="D11" s="5" t="s">
        <v>18</v>
      </c>
      <c r="E11" s="5" t="s">
        <v>19</v>
      </c>
      <c r="F11" s="5" t="s">
        <v>42</v>
      </c>
      <c r="G11" s="5">
        <v>54.84</v>
      </c>
      <c r="H11" s="5">
        <v>3</v>
      </c>
      <c r="I11" s="5">
        <v>8.2260000000000009</v>
      </c>
      <c r="J11" s="5">
        <v>172.74600000000001</v>
      </c>
      <c r="K11" s="40">
        <v>43516</v>
      </c>
      <c r="L11" s="7">
        <v>0.56041666666666667</v>
      </c>
      <c r="M11" s="5" t="s">
        <v>31</v>
      </c>
      <c r="N11" s="5">
        <v>164.52</v>
      </c>
      <c r="O11" s="1">
        <v>10</v>
      </c>
      <c r="P11" s="5">
        <v>8.2260000000000009</v>
      </c>
      <c r="Q11" s="5">
        <v>5.9</v>
      </c>
    </row>
    <row r="12" spans="1:17" x14ac:dyDescent="0.3">
      <c r="A12" s="1" t="s">
        <v>43</v>
      </c>
      <c r="B12" s="1" t="s">
        <v>40</v>
      </c>
      <c r="C12" s="1" t="s">
        <v>41</v>
      </c>
      <c r="D12" s="1" t="s">
        <v>18</v>
      </c>
      <c r="E12" s="1" t="s">
        <v>19</v>
      </c>
      <c r="F12" s="1" t="s">
        <v>44</v>
      </c>
      <c r="G12" s="1">
        <v>14.48</v>
      </c>
      <c r="H12" s="1">
        <v>4</v>
      </c>
      <c r="I12" s="1">
        <v>2.8959999999999999</v>
      </c>
      <c r="J12" s="1">
        <v>60.816000000000003</v>
      </c>
      <c r="K12" s="39">
        <v>43618</v>
      </c>
      <c r="L12" s="3">
        <v>0.75486111111111109</v>
      </c>
      <c r="M12" s="1" t="s">
        <v>21</v>
      </c>
      <c r="N12" s="1">
        <v>57.92</v>
      </c>
      <c r="O12" s="1">
        <v>10</v>
      </c>
      <c r="P12" s="1">
        <v>2.8959999999999999</v>
      </c>
      <c r="Q12" s="1">
        <v>4.5</v>
      </c>
    </row>
    <row r="13" spans="1:17" x14ac:dyDescent="0.3">
      <c r="A13" s="5" t="s">
        <v>45</v>
      </c>
      <c r="B13" s="5" t="s">
        <v>40</v>
      </c>
      <c r="C13" s="5" t="s">
        <v>41</v>
      </c>
      <c r="D13" s="5" t="s">
        <v>18</v>
      </c>
      <c r="E13" s="5" t="s">
        <v>29</v>
      </c>
      <c r="F13" s="5" t="s">
        <v>26</v>
      </c>
      <c r="G13" s="5">
        <v>25.51</v>
      </c>
      <c r="H13" s="5">
        <v>4</v>
      </c>
      <c r="I13" s="5">
        <v>5.1020000000000003</v>
      </c>
      <c r="J13" s="5">
        <v>107.142</v>
      </c>
      <c r="K13" s="40">
        <v>43711</v>
      </c>
      <c r="L13" s="7">
        <v>0.7104166666666667</v>
      </c>
      <c r="M13" s="5" t="s">
        <v>27</v>
      </c>
      <c r="N13" s="5">
        <v>102.04</v>
      </c>
      <c r="O13" s="1">
        <v>10</v>
      </c>
      <c r="P13" s="5">
        <v>5.1020000000000003</v>
      </c>
      <c r="Q13" s="5">
        <v>6.8</v>
      </c>
    </row>
    <row r="14" spans="1:17" x14ac:dyDescent="0.3">
      <c r="A14" s="1" t="s">
        <v>46</v>
      </c>
      <c r="B14" s="1" t="s">
        <v>16</v>
      </c>
      <c r="C14" s="1" t="s">
        <v>17</v>
      </c>
      <c r="D14" s="1" t="s">
        <v>25</v>
      </c>
      <c r="E14" s="1" t="s">
        <v>19</v>
      </c>
      <c r="F14" s="1" t="s">
        <v>26</v>
      </c>
      <c r="G14" s="1">
        <v>46.95</v>
      </c>
      <c r="H14" s="1">
        <v>5</v>
      </c>
      <c r="I14" s="1">
        <v>11.737500000000001</v>
      </c>
      <c r="J14" s="1">
        <v>246.48750000000001</v>
      </c>
      <c r="K14" s="39">
        <v>43801</v>
      </c>
      <c r="L14" s="3">
        <v>0.43402777777777773</v>
      </c>
      <c r="M14" s="1" t="s">
        <v>21</v>
      </c>
      <c r="N14" s="1">
        <v>234.75</v>
      </c>
      <c r="O14" s="1">
        <v>10</v>
      </c>
      <c r="P14" s="1">
        <v>11.737500000000001</v>
      </c>
      <c r="Q14" s="1">
        <v>7.1</v>
      </c>
    </row>
    <row r="15" spans="1:17" x14ac:dyDescent="0.3">
      <c r="A15" s="5" t="s">
        <v>47</v>
      </c>
      <c r="B15" s="5" t="s">
        <v>16</v>
      </c>
      <c r="C15" s="5" t="s">
        <v>17</v>
      </c>
      <c r="D15" s="5" t="s">
        <v>25</v>
      </c>
      <c r="E15" s="5" t="s">
        <v>29</v>
      </c>
      <c r="F15" s="5" t="s">
        <v>42</v>
      </c>
      <c r="G15" s="5">
        <v>43.19</v>
      </c>
      <c r="H15" s="5">
        <v>10</v>
      </c>
      <c r="I15" s="5">
        <v>21.594999999999999</v>
      </c>
      <c r="J15" s="5">
        <v>453.495</v>
      </c>
      <c r="K15" s="40">
        <v>43648</v>
      </c>
      <c r="L15" s="7">
        <v>0.70000000000000007</v>
      </c>
      <c r="M15" s="5" t="s">
        <v>21</v>
      </c>
      <c r="N15" s="5">
        <v>431.9</v>
      </c>
      <c r="O15" s="1">
        <v>10</v>
      </c>
      <c r="P15" s="5">
        <v>21.594999999999999</v>
      </c>
      <c r="Q15" s="5">
        <v>8.1999999999999993</v>
      </c>
    </row>
    <row r="16" spans="1:17" x14ac:dyDescent="0.3">
      <c r="A16" s="1" t="s">
        <v>48</v>
      </c>
      <c r="B16" s="1" t="s">
        <v>16</v>
      </c>
      <c r="C16" s="1" t="s">
        <v>17</v>
      </c>
      <c r="D16" s="1" t="s">
        <v>25</v>
      </c>
      <c r="E16" s="1" t="s">
        <v>19</v>
      </c>
      <c r="F16" s="1" t="s">
        <v>20</v>
      </c>
      <c r="G16" s="1">
        <v>71.38</v>
      </c>
      <c r="H16" s="1">
        <v>10</v>
      </c>
      <c r="I16" s="1">
        <v>35.69</v>
      </c>
      <c r="J16" s="1">
        <v>749.49</v>
      </c>
      <c r="K16" s="39">
        <v>43553</v>
      </c>
      <c r="L16" s="3">
        <v>0.80625000000000002</v>
      </c>
      <c r="M16" s="1" t="s">
        <v>27</v>
      </c>
      <c r="N16" s="1">
        <v>713.8</v>
      </c>
      <c r="O16" s="1">
        <v>10</v>
      </c>
      <c r="P16" s="1">
        <v>35.69</v>
      </c>
      <c r="Q16" s="1">
        <v>5.7</v>
      </c>
    </row>
    <row r="17" spans="1:17" x14ac:dyDescent="0.3">
      <c r="A17" s="5" t="s">
        <v>49</v>
      </c>
      <c r="B17" s="5" t="s">
        <v>40</v>
      </c>
      <c r="C17" s="5" t="s">
        <v>41</v>
      </c>
      <c r="D17" s="5" t="s">
        <v>18</v>
      </c>
      <c r="E17" s="5" t="s">
        <v>19</v>
      </c>
      <c r="F17" s="5" t="s">
        <v>34</v>
      </c>
      <c r="G17" s="5">
        <v>93.72</v>
      </c>
      <c r="H17" s="5">
        <v>6</v>
      </c>
      <c r="I17" s="5">
        <v>28.116</v>
      </c>
      <c r="J17" s="5">
        <v>590.43600000000004</v>
      </c>
      <c r="K17" s="40">
        <v>43480</v>
      </c>
      <c r="L17" s="7">
        <v>0.67986111111111114</v>
      </c>
      <c r="M17" s="5" t="s">
        <v>27</v>
      </c>
      <c r="N17" s="5">
        <v>562.32000000000005</v>
      </c>
      <c r="O17" s="1">
        <v>10</v>
      </c>
      <c r="P17" s="5">
        <v>28.116</v>
      </c>
      <c r="Q17" s="5">
        <v>4.5</v>
      </c>
    </row>
    <row r="18" spans="1:17" x14ac:dyDescent="0.3">
      <c r="A18" s="1" t="s">
        <v>50</v>
      </c>
      <c r="B18" s="1" t="s">
        <v>16</v>
      </c>
      <c r="C18" s="1" t="s">
        <v>17</v>
      </c>
      <c r="D18" s="1" t="s">
        <v>18</v>
      </c>
      <c r="E18" s="1" t="s">
        <v>19</v>
      </c>
      <c r="F18" s="1" t="s">
        <v>20</v>
      </c>
      <c r="G18" s="1">
        <v>68.930000000000007</v>
      </c>
      <c r="H18" s="1">
        <v>7</v>
      </c>
      <c r="I18" s="1">
        <v>24.125499999999999</v>
      </c>
      <c r="J18" s="1">
        <v>506.63549999999998</v>
      </c>
      <c r="K18" s="39">
        <v>43772</v>
      </c>
      <c r="L18" s="3">
        <v>0.4604166666666667</v>
      </c>
      <c r="M18" s="1" t="s">
        <v>31</v>
      </c>
      <c r="N18" s="1">
        <v>482.51</v>
      </c>
      <c r="O18" s="1">
        <v>10</v>
      </c>
      <c r="P18" s="1">
        <v>24.125499999999999</v>
      </c>
      <c r="Q18" s="1">
        <v>4.5999999999999996</v>
      </c>
    </row>
    <row r="19" spans="1:17" x14ac:dyDescent="0.3">
      <c r="A19" s="5" t="s">
        <v>51</v>
      </c>
      <c r="B19" s="5" t="s">
        <v>16</v>
      </c>
      <c r="C19" s="5" t="s">
        <v>17</v>
      </c>
      <c r="D19" s="5" t="s">
        <v>25</v>
      </c>
      <c r="E19" s="5" t="s">
        <v>29</v>
      </c>
      <c r="F19" s="5" t="s">
        <v>34</v>
      </c>
      <c r="G19" s="5">
        <v>72.61</v>
      </c>
      <c r="H19" s="5">
        <v>6</v>
      </c>
      <c r="I19" s="5">
        <v>21.783000000000001</v>
      </c>
      <c r="J19" s="5">
        <v>457.44299999999998</v>
      </c>
      <c r="K19" s="40">
        <v>43466</v>
      </c>
      <c r="L19" s="7">
        <v>0.44375000000000003</v>
      </c>
      <c r="M19" s="5" t="s">
        <v>31</v>
      </c>
      <c r="N19" s="5">
        <v>435.66</v>
      </c>
      <c r="O19" s="1">
        <v>10</v>
      </c>
      <c r="P19" s="5">
        <v>21.783000000000001</v>
      </c>
      <c r="Q19" s="5">
        <v>6.9</v>
      </c>
    </row>
    <row r="20" spans="1:17" x14ac:dyDescent="0.3">
      <c r="A20" s="1" t="s">
        <v>52</v>
      </c>
      <c r="B20" s="1" t="s">
        <v>16</v>
      </c>
      <c r="C20" s="1" t="s">
        <v>17</v>
      </c>
      <c r="D20" s="1" t="s">
        <v>25</v>
      </c>
      <c r="E20" s="1" t="s">
        <v>29</v>
      </c>
      <c r="F20" s="1" t="s">
        <v>42</v>
      </c>
      <c r="G20" s="1">
        <v>54.67</v>
      </c>
      <c r="H20" s="1">
        <v>3</v>
      </c>
      <c r="I20" s="1">
        <v>8.2004999999999999</v>
      </c>
      <c r="J20" s="1">
        <v>172.2105</v>
      </c>
      <c r="K20" s="39">
        <v>43486</v>
      </c>
      <c r="L20" s="3">
        <v>0.75</v>
      </c>
      <c r="M20" s="1" t="s">
        <v>31</v>
      </c>
      <c r="N20" s="1">
        <v>164.01</v>
      </c>
      <c r="O20" s="1">
        <v>10</v>
      </c>
      <c r="P20" s="1">
        <v>8.2004999999999999</v>
      </c>
      <c r="Q20" s="1">
        <v>8.6</v>
      </c>
    </row>
    <row r="21" spans="1:17" x14ac:dyDescent="0.3">
      <c r="A21" s="5" t="s">
        <v>53</v>
      </c>
      <c r="B21" s="5" t="s">
        <v>40</v>
      </c>
      <c r="C21" s="5" t="s">
        <v>41</v>
      </c>
      <c r="D21" s="5" t="s">
        <v>25</v>
      </c>
      <c r="E21" s="5" t="s">
        <v>19</v>
      </c>
      <c r="F21" s="5" t="s">
        <v>30</v>
      </c>
      <c r="G21" s="5">
        <v>40.299999999999997</v>
      </c>
      <c r="H21" s="5">
        <v>2</v>
      </c>
      <c r="I21" s="5">
        <v>4.03</v>
      </c>
      <c r="J21" s="5">
        <v>84.63</v>
      </c>
      <c r="K21" s="40">
        <v>43772</v>
      </c>
      <c r="L21" s="7">
        <v>0.64583333333333337</v>
      </c>
      <c r="M21" s="5" t="s">
        <v>21</v>
      </c>
      <c r="N21" s="5">
        <v>80.599999999999994</v>
      </c>
      <c r="O21" s="1">
        <v>10</v>
      </c>
      <c r="P21" s="5">
        <v>4.03</v>
      </c>
      <c r="Q21" s="5">
        <v>4.4000000000000004</v>
      </c>
    </row>
    <row r="22" spans="1:17" x14ac:dyDescent="0.3">
      <c r="A22" s="1" t="s">
        <v>54</v>
      </c>
      <c r="B22" s="1" t="s">
        <v>23</v>
      </c>
      <c r="C22" s="1" t="s">
        <v>24</v>
      </c>
      <c r="D22" s="1" t="s">
        <v>18</v>
      </c>
      <c r="E22" s="1" t="s">
        <v>29</v>
      </c>
      <c r="F22" s="1" t="s">
        <v>26</v>
      </c>
      <c r="G22" s="1">
        <v>86.04</v>
      </c>
      <c r="H22" s="1">
        <v>5</v>
      </c>
      <c r="I22" s="1">
        <v>21.51</v>
      </c>
      <c r="J22" s="1">
        <v>451.71</v>
      </c>
      <c r="K22" s="39">
        <v>43521</v>
      </c>
      <c r="L22" s="3">
        <v>0.47500000000000003</v>
      </c>
      <c r="M22" s="1" t="s">
        <v>21</v>
      </c>
      <c r="N22" s="1">
        <v>430.2</v>
      </c>
      <c r="O22" s="1">
        <v>10</v>
      </c>
      <c r="P22" s="1">
        <v>21.51</v>
      </c>
      <c r="Q22" s="1">
        <v>4.8</v>
      </c>
    </row>
    <row r="23" spans="1:17" x14ac:dyDescent="0.3">
      <c r="A23" s="5" t="s">
        <v>55</v>
      </c>
      <c r="B23" s="5" t="s">
        <v>40</v>
      </c>
      <c r="C23" s="5" t="s">
        <v>41</v>
      </c>
      <c r="D23" s="5" t="s">
        <v>25</v>
      </c>
      <c r="E23" s="5" t="s">
        <v>29</v>
      </c>
      <c r="F23" s="5" t="s">
        <v>20</v>
      </c>
      <c r="G23" s="5">
        <v>87.98</v>
      </c>
      <c r="H23" s="5">
        <v>3</v>
      </c>
      <c r="I23" s="5">
        <v>13.196999999999999</v>
      </c>
      <c r="J23" s="5">
        <v>277.137</v>
      </c>
      <c r="K23" s="40">
        <v>43588</v>
      </c>
      <c r="L23" s="7">
        <v>0.44444444444444442</v>
      </c>
      <c r="M23" s="5" t="s">
        <v>21</v>
      </c>
      <c r="N23" s="5">
        <v>263.94</v>
      </c>
      <c r="O23" s="1">
        <v>10</v>
      </c>
      <c r="P23" s="5">
        <v>13.196999999999999</v>
      </c>
      <c r="Q23" s="5">
        <v>5.0999999999999996</v>
      </c>
    </row>
    <row r="24" spans="1:17" x14ac:dyDescent="0.3">
      <c r="A24" s="1" t="s">
        <v>56</v>
      </c>
      <c r="B24" s="1" t="s">
        <v>40</v>
      </c>
      <c r="C24" s="1" t="s">
        <v>41</v>
      </c>
      <c r="D24" s="1" t="s">
        <v>25</v>
      </c>
      <c r="E24" s="1" t="s">
        <v>29</v>
      </c>
      <c r="F24" s="1" t="s">
        <v>30</v>
      </c>
      <c r="G24" s="1">
        <v>33.200000000000003</v>
      </c>
      <c r="H24" s="1">
        <v>2</v>
      </c>
      <c r="I24" s="1">
        <v>3.32</v>
      </c>
      <c r="J24" s="1">
        <v>69.72</v>
      </c>
      <c r="K24" s="39">
        <v>43539</v>
      </c>
      <c r="L24" s="3">
        <v>0.51388888888888895</v>
      </c>
      <c r="M24" s="1" t="s">
        <v>31</v>
      </c>
      <c r="N24" s="1">
        <v>66.400000000000006</v>
      </c>
      <c r="O24" s="1">
        <v>10</v>
      </c>
      <c r="P24" s="1">
        <v>3.32</v>
      </c>
      <c r="Q24" s="1">
        <v>4.4000000000000004</v>
      </c>
    </row>
    <row r="25" spans="1:17" x14ac:dyDescent="0.3">
      <c r="A25" s="5" t="s">
        <v>57</v>
      </c>
      <c r="B25" s="5" t="s">
        <v>16</v>
      </c>
      <c r="C25" s="5" t="s">
        <v>17</v>
      </c>
      <c r="D25" s="5" t="s">
        <v>25</v>
      </c>
      <c r="E25" s="5" t="s">
        <v>29</v>
      </c>
      <c r="F25" s="5" t="s">
        <v>26</v>
      </c>
      <c r="G25" s="5">
        <v>34.56</v>
      </c>
      <c r="H25" s="5">
        <v>5</v>
      </c>
      <c r="I25" s="5">
        <v>8.64</v>
      </c>
      <c r="J25" s="5">
        <v>181.44</v>
      </c>
      <c r="K25" s="40">
        <v>43513</v>
      </c>
      <c r="L25" s="7">
        <v>0.46875</v>
      </c>
      <c r="M25" s="5" t="s">
        <v>21</v>
      </c>
      <c r="N25" s="5">
        <v>172.8</v>
      </c>
      <c r="O25" s="1">
        <v>10</v>
      </c>
      <c r="P25" s="5">
        <v>8.64</v>
      </c>
      <c r="Q25" s="5">
        <v>9.9</v>
      </c>
    </row>
    <row r="26" spans="1:17" x14ac:dyDescent="0.3">
      <c r="A26" s="1" t="s">
        <v>58</v>
      </c>
      <c r="B26" s="1" t="s">
        <v>16</v>
      </c>
      <c r="C26" s="1" t="s">
        <v>17</v>
      </c>
      <c r="D26" s="1" t="s">
        <v>18</v>
      </c>
      <c r="E26" s="1" t="s">
        <v>29</v>
      </c>
      <c r="F26" s="1" t="s">
        <v>34</v>
      </c>
      <c r="G26" s="1">
        <v>88.63</v>
      </c>
      <c r="H26" s="1">
        <v>3</v>
      </c>
      <c r="I26" s="1">
        <v>13.294499999999999</v>
      </c>
      <c r="J26" s="1">
        <v>279.18450000000001</v>
      </c>
      <c r="K26" s="39">
        <v>43499</v>
      </c>
      <c r="L26" s="3">
        <v>0.73333333333333339</v>
      </c>
      <c r="M26" s="1" t="s">
        <v>21</v>
      </c>
      <c r="N26" s="1">
        <v>265.89</v>
      </c>
      <c r="O26" s="1">
        <v>10</v>
      </c>
      <c r="P26" s="1">
        <v>13.294499999999999</v>
      </c>
      <c r="Q26" s="1">
        <v>6</v>
      </c>
    </row>
    <row r="27" spans="1:17" x14ac:dyDescent="0.3">
      <c r="A27" s="5" t="s">
        <v>59</v>
      </c>
      <c r="B27" s="5" t="s">
        <v>16</v>
      </c>
      <c r="C27" s="5" t="s">
        <v>17</v>
      </c>
      <c r="D27" s="5" t="s">
        <v>18</v>
      </c>
      <c r="E27" s="5" t="s">
        <v>19</v>
      </c>
      <c r="F27" s="5" t="s">
        <v>30</v>
      </c>
      <c r="G27" s="5">
        <v>52.59</v>
      </c>
      <c r="H27" s="5">
        <v>8</v>
      </c>
      <c r="I27" s="5">
        <v>21.036000000000001</v>
      </c>
      <c r="J27" s="5">
        <v>441.75599999999997</v>
      </c>
      <c r="K27" s="40">
        <v>43546</v>
      </c>
      <c r="L27" s="7">
        <v>0.80555555555555547</v>
      </c>
      <c r="M27" s="5" t="s">
        <v>31</v>
      </c>
      <c r="N27" s="5">
        <v>420.72</v>
      </c>
      <c r="O27" s="1">
        <v>10</v>
      </c>
      <c r="P27" s="5">
        <v>21.036000000000001</v>
      </c>
      <c r="Q27" s="5">
        <v>8.5</v>
      </c>
    </row>
    <row r="28" spans="1:17" x14ac:dyDescent="0.3">
      <c r="A28" s="1" t="s">
        <v>60</v>
      </c>
      <c r="B28" s="1" t="s">
        <v>40</v>
      </c>
      <c r="C28" s="1" t="s">
        <v>41</v>
      </c>
      <c r="D28" s="1" t="s">
        <v>25</v>
      </c>
      <c r="E28" s="1" t="s">
        <v>29</v>
      </c>
      <c r="F28" s="1" t="s">
        <v>44</v>
      </c>
      <c r="G28" s="1">
        <v>33.520000000000003</v>
      </c>
      <c r="H28" s="1">
        <v>1</v>
      </c>
      <c r="I28" s="1">
        <v>1.6759999999999999</v>
      </c>
      <c r="J28" s="1">
        <v>35.195999999999998</v>
      </c>
      <c r="K28" s="39">
        <v>43679</v>
      </c>
      <c r="L28" s="3">
        <v>0.64652777777777781</v>
      </c>
      <c r="M28" s="1" t="s">
        <v>27</v>
      </c>
      <c r="N28" s="1">
        <v>33.520000000000003</v>
      </c>
      <c r="O28" s="1">
        <v>10</v>
      </c>
      <c r="P28" s="1">
        <v>1.6759999999999999</v>
      </c>
      <c r="Q28" s="1">
        <v>6.7</v>
      </c>
    </row>
    <row r="29" spans="1:17" x14ac:dyDescent="0.3">
      <c r="A29" s="5" t="s">
        <v>61</v>
      </c>
      <c r="B29" s="5" t="s">
        <v>16</v>
      </c>
      <c r="C29" s="5" t="s">
        <v>17</v>
      </c>
      <c r="D29" s="5" t="s">
        <v>25</v>
      </c>
      <c r="E29" s="5" t="s">
        <v>19</v>
      </c>
      <c r="F29" s="5" t="s">
        <v>44</v>
      </c>
      <c r="G29" s="5">
        <v>87.67</v>
      </c>
      <c r="H29" s="5">
        <v>2</v>
      </c>
      <c r="I29" s="5">
        <v>8.7669999999999995</v>
      </c>
      <c r="J29" s="5">
        <v>184.107</v>
      </c>
      <c r="K29" s="40">
        <v>43741</v>
      </c>
      <c r="L29" s="7">
        <v>0.51180555555555551</v>
      </c>
      <c r="M29" s="5" t="s">
        <v>31</v>
      </c>
      <c r="N29" s="5">
        <v>175.34</v>
      </c>
      <c r="O29" s="1">
        <v>10</v>
      </c>
      <c r="P29" s="5">
        <v>8.7669999999999995</v>
      </c>
      <c r="Q29" s="5">
        <v>7.7</v>
      </c>
    </row>
    <row r="30" spans="1:17" x14ac:dyDescent="0.3">
      <c r="A30" s="1" t="s">
        <v>62</v>
      </c>
      <c r="B30" s="1" t="s">
        <v>40</v>
      </c>
      <c r="C30" s="1" t="s">
        <v>41</v>
      </c>
      <c r="D30" s="1" t="s">
        <v>25</v>
      </c>
      <c r="E30" s="1" t="s">
        <v>19</v>
      </c>
      <c r="F30" s="1" t="s">
        <v>42</v>
      </c>
      <c r="G30" s="1">
        <v>88.36</v>
      </c>
      <c r="H30" s="1">
        <v>5</v>
      </c>
      <c r="I30" s="1">
        <v>22.09</v>
      </c>
      <c r="J30" s="1">
        <v>463.89</v>
      </c>
      <c r="K30" s="39">
        <v>43490</v>
      </c>
      <c r="L30" s="3">
        <v>0.82500000000000007</v>
      </c>
      <c r="M30" s="1" t="s">
        <v>27</v>
      </c>
      <c r="N30" s="1">
        <v>441.8</v>
      </c>
      <c r="O30" s="1">
        <v>10</v>
      </c>
      <c r="P30" s="1">
        <v>22.09</v>
      </c>
      <c r="Q30" s="1">
        <v>9.6</v>
      </c>
    </row>
    <row r="31" spans="1:17" x14ac:dyDescent="0.3">
      <c r="A31" s="5" t="s">
        <v>63</v>
      </c>
      <c r="B31" s="5" t="s">
        <v>16</v>
      </c>
      <c r="C31" s="5" t="s">
        <v>17</v>
      </c>
      <c r="D31" s="5" t="s">
        <v>25</v>
      </c>
      <c r="E31" s="5" t="s">
        <v>29</v>
      </c>
      <c r="F31" s="5" t="s">
        <v>20</v>
      </c>
      <c r="G31" s="5">
        <v>24.89</v>
      </c>
      <c r="H31" s="5">
        <v>9</v>
      </c>
      <c r="I31" s="5">
        <v>11.2005</v>
      </c>
      <c r="J31" s="5">
        <v>235.2105</v>
      </c>
      <c r="K31" s="40">
        <v>43539</v>
      </c>
      <c r="L31" s="7">
        <v>0.65</v>
      </c>
      <c r="M31" s="5" t="s">
        <v>27</v>
      </c>
      <c r="N31" s="5">
        <v>224.01</v>
      </c>
      <c r="O31" s="1">
        <v>10</v>
      </c>
      <c r="P31" s="5">
        <v>11.2005</v>
      </c>
      <c r="Q31" s="5">
        <v>7.4</v>
      </c>
    </row>
    <row r="32" spans="1:17" x14ac:dyDescent="0.3">
      <c r="A32" s="1" t="s">
        <v>64</v>
      </c>
      <c r="B32" s="1" t="s">
        <v>40</v>
      </c>
      <c r="C32" s="1" t="s">
        <v>41</v>
      </c>
      <c r="D32" s="1" t="s">
        <v>25</v>
      </c>
      <c r="E32" s="1" t="s">
        <v>29</v>
      </c>
      <c r="F32" s="1" t="s">
        <v>44</v>
      </c>
      <c r="G32" s="1">
        <v>94.13</v>
      </c>
      <c r="H32" s="1">
        <v>5</v>
      </c>
      <c r="I32" s="1">
        <v>23.532499999999999</v>
      </c>
      <c r="J32" s="1">
        <v>494.1825</v>
      </c>
      <c r="K32" s="39">
        <v>43521</v>
      </c>
      <c r="L32" s="3">
        <v>0.81874999999999998</v>
      </c>
      <c r="M32" s="1" t="s">
        <v>31</v>
      </c>
      <c r="N32" s="1">
        <v>470.65</v>
      </c>
      <c r="O32" s="1">
        <v>10</v>
      </c>
      <c r="P32" s="1">
        <v>23.532499999999999</v>
      </c>
      <c r="Q32" s="1">
        <v>4.8</v>
      </c>
    </row>
    <row r="33" spans="1:17" x14ac:dyDescent="0.3">
      <c r="A33" s="5" t="s">
        <v>65</v>
      </c>
      <c r="B33" s="5" t="s">
        <v>40</v>
      </c>
      <c r="C33" s="5" t="s">
        <v>41</v>
      </c>
      <c r="D33" s="5" t="s">
        <v>18</v>
      </c>
      <c r="E33" s="5" t="s">
        <v>29</v>
      </c>
      <c r="F33" s="5" t="s">
        <v>34</v>
      </c>
      <c r="G33" s="5">
        <v>78.069999999999993</v>
      </c>
      <c r="H33" s="5">
        <v>9</v>
      </c>
      <c r="I33" s="5">
        <v>35.131500000000003</v>
      </c>
      <c r="J33" s="5">
        <v>737.76149999999996</v>
      </c>
      <c r="K33" s="40">
        <v>43493</v>
      </c>
      <c r="L33" s="7">
        <v>0.52986111111111112</v>
      </c>
      <c r="M33" s="5" t="s">
        <v>27</v>
      </c>
      <c r="N33" s="5">
        <v>702.63</v>
      </c>
      <c r="O33" s="1">
        <v>10</v>
      </c>
      <c r="P33" s="5">
        <v>35.131500000000003</v>
      </c>
      <c r="Q33" s="5">
        <v>4.5</v>
      </c>
    </row>
    <row r="34" spans="1:17" x14ac:dyDescent="0.3">
      <c r="A34" s="1" t="s">
        <v>66</v>
      </c>
      <c r="B34" s="1" t="s">
        <v>40</v>
      </c>
      <c r="C34" s="1" t="s">
        <v>41</v>
      </c>
      <c r="D34" s="1" t="s">
        <v>25</v>
      </c>
      <c r="E34" s="1" t="s">
        <v>29</v>
      </c>
      <c r="F34" s="1" t="s">
        <v>34</v>
      </c>
      <c r="G34" s="1">
        <v>83.78</v>
      </c>
      <c r="H34" s="1">
        <v>8</v>
      </c>
      <c r="I34" s="1">
        <v>33.512</v>
      </c>
      <c r="J34" s="1">
        <v>703.75199999999995</v>
      </c>
      <c r="K34" s="39">
        <v>43739</v>
      </c>
      <c r="L34" s="3">
        <v>0.61736111111111114</v>
      </c>
      <c r="M34" s="1" t="s">
        <v>27</v>
      </c>
      <c r="N34" s="1">
        <v>670.24</v>
      </c>
      <c r="O34" s="1">
        <v>10</v>
      </c>
      <c r="P34" s="1">
        <v>33.512</v>
      </c>
      <c r="Q34" s="1">
        <v>5.0999999999999996</v>
      </c>
    </row>
    <row r="35" spans="1:17" x14ac:dyDescent="0.3">
      <c r="A35" s="5" t="s">
        <v>67</v>
      </c>
      <c r="B35" s="5" t="s">
        <v>16</v>
      </c>
      <c r="C35" s="5" t="s">
        <v>17</v>
      </c>
      <c r="D35" s="5" t="s">
        <v>25</v>
      </c>
      <c r="E35" s="5" t="s">
        <v>29</v>
      </c>
      <c r="F35" s="5" t="s">
        <v>20</v>
      </c>
      <c r="G35" s="5">
        <v>96.58</v>
      </c>
      <c r="H35" s="5">
        <v>2</v>
      </c>
      <c r="I35" s="5">
        <v>9.6579999999999995</v>
      </c>
      <c r="J35" s="5">
        <v>202.81800000000001</v>
      </c>
      <c r="K35" s="40">
        <v>43539</v>
      </c>
      <c r="L35" s="7">
        <v>0.42499999999999999</v>
      </c>
      <c r="M35" s="5" t="s">
        <v>31</v>
      </c>
      <c r="N35" s="5">
        <v>193.16</v>
      </c>
      <c r="O35" s="1">
        <v>10</v>
      </c>
      <c r="P35" s="5">
        <v>9.6579999999999995</v>
      </c>
      <c r="Q35" s="5">
        <v>5.0999999999999996</v>
      </c>
    </row>
    <row r="36" spans="1:17" x14ac:dyDescent="0.3">
      <c r="A36" s="1" t="s">
        <v>68</v>
      </c>
      <c r="B36" s="1" t="s">
        <v>23</v>
      </c>
      <c r="C36" s="1" t="s">
        <v>24</v>
      </c>
      <c r="D36" s="1" t="s">
        <v>18</v>
      </c>
      <c r="E36" s="1" t="s">
        <v>19</v>
      </c>
      <c r="F36" s="1" t="s">
        <v>42</v>
      </c>
      <c r="G36" s="1">
        <v>99.42</v>
      </c>
      <c r="H36" s="1">
        <v>4</v>
      </c>
      <c r="I36" s="1">
        <v>19.884</v>
      </c>
      <c r="J36" s="1">
        <v>417.56400000000002</v>
      </c>
      <c r="K36" s="39">
        <v>43618</v>
      </c>
      <c r="L36" s="3">
        <v>0.4458333333333333</v>
      </c>
      <c r="M36" s="1" t="s">
        <v>21</v>
      </c>
      <c r="N36" s="1">
        <v>397.68</v>
      </c>
      <c r="O36" s="1">
        <v>10</v>
      </c>
      <c r="P36" s="1">
        <v>19.884</v>
      </c>
      <c r="Q36" s="1">
        <v>7.5</v>
      </c>
    </row>
    <row r="37" spans="1:17" x14ac:dyDescent="0.3">
      <c r="A37" s="5" t="s">
        <v>69</v>
      </c>
      <c r="B37" s="5" t="s">
        <v>23</v>
      </c>
      <c r="C37" s="5" t="s">
        <v>24</v>
      </c>
      <c r="D37" s="5" t="s">
        <v>18</v>
      </c>
      <c r="E37" s="5" t="s">
        <v>19</v>
      </c>
      <c r="F37" s="5" t="s">
        <v>34</v>
      </c>
      <c r="G37" s="5">
        <v>68.12</v>
      </c>
      <c r="H37" s="5">
        <v>1</v>
      </c>
      <c r="I37" s="5">
        <v>3.4060000000000001</v>
      </c>
      <c r="J37" s="5">
        <v>71.525999999999996</v>
      </c>
      <c r="K37" s="40">
        <v>43647</v>
      </c>
      <c r="L37" s="7">
        <v>0.51944444444444449</v>
      </c>
      <c r="M37" s="5" t="s">
        <v>21</v>
      </c>
      <c r="N37" s="5">
        <v>68.12</v>
      </c>
      <c r="O37" s="1">
        <v>10</v>
      </c>
      <c r="P37" s="5">
        <v>3.4060000000000001</v>
      </c>
      <c r="Q37" s="5">
        <v>6.8</v>
      </c>
    </row>
    <row r="38" spans="1:17" x14ac:dyDescent="0.3">
      <c r="A38" s="1" t="s">
        <v>70</v>
      </c>
      <c r="B38" s="1" t="s">
        <v>16</v>
      </c>
      <c r="C38" s="1" t="s">
        <v>17</v>
      </c>
      <c r="D38" s="1" t="s">
        <v>18</v>
      </c>
      <c r="E38" s="1" t="s">
        <v>29</v>
      </c>
      <c r="F38" s="1" t="s">
        <v>34</v>
      </c>
      <c r="G38" s="1">
        <v>62.62</v>
      </c>
      <c r="H38" s="1">
        <v>5</v>
      </c>
      <c r="I38" s="1">
        <v>15.654999999999999</v>
      </c>
      <c r="J38" s="1">
        <v>328.755</v>
      </c>
      <c r="K38" s="39">
        <v>43741</v>
      </c>
      <c r="L38" s="3">
        <v>0.80208333333333337</v>
      </c>
      <c r="M38" s="1" t="s">
        <v>21</v>
      </c>
      <c r="N38" s="1">
        <v>313.10000000000002</v>
      </c>
      <c r="O38" s="1">
        <v>10</v>
      </c>
      <c r="P38" s="1">
        <v>15.654999999999999</v>
      </c>
      <c r="Q38" s="1">
        <v>7</v>
      </c>
    </row>
    <row r="39" spans="1:17" x14ac:dyDescent="0.3">
      <c r="A39" s="5" t="s">
        <v>71</v>
      </c>
      <c r="B39" s="5" t="s">
        <v>16</v>
      </c>
      <c r="C39" s="5" t="s">
        <v>17</v>
      </c>
      <c r="D39" s="5" t="s">
        <v>25</v>
      </c>
      <c r="E39" s="5" t="s">
        <v>19</v>
      </c>
      <c r="F39" s="5" t="s">
        <v>26</v>
      </c>
      <c r="G39" s="5">
        <v>60.88</v>
      </c>
      <c r="H39" s="5">
        <v>9</v>
      </c>
      <c r="I39" s="5">
        <v>27.396000000000001</v>
      </c>
      <c r="J39" s="5">
        <v>575.31600000000003</v>
      </c>
      <c r="K39" s="40">
        <v>43480</v>
      </c>
      <c r="L39" s="7">
        <v>0.72013888888888899</v>
      </c>
      <c r="M39" s="5" t="s">
        <v>21</v>
      </c>
      <c r="N39" s="5">
        <v>547.91999999999996</v>
      </c>
      <c r="O39" s="1">
        <v>10</v>
      </c>
      <c r="P39" s="5">
        <v>27.396000000000001</v>
      </c>
      <c r="Q39" s="5">
        <v>4.7</v>
      </c>
    </row>
    <row r="40" spans="1:17" x14ac:dyDescent="0.3">
      <c r="A40" s="1" t="s">
        <v>72</v>
      </c>
      <c r="B40" s="1" t="s">
        <v>23</v>
      </c>
      <c r="C40" s="1" t="s">
        <v>24</v>
      </c>
      <c r="D40" s="1" t="s">
        <v>25</v>
      </c>
      <c r="E40" s="1" t="s">
        <v>19</v>
      </c>
      <c r="F40" s="1" t="s">
        <v>20</v>
      </c>
      <c r="G40" s="1">
        <v>54.92</v>
      </c>
      <c r="H40" s="1">
        <v>8</v>
      </c>
      <c r="I40" s="1">
        <v>21.968</v>
      </c>
      <c r="J40" s="1">
        <v>461.32799999999997</v>
      </c>
      <c r="K40" s="39">
        <v>43547</v>
      </c>
      <c r="L40" s="3">
        <v>0.55833333333333335</v>
      </c>
      <c r="M40" s="1" t="s">
        <v>21</v>
      </c>
      <c r="N40" s="1">
        <v>439.36</v>
      </c>
      <c r="O40" s="1">
        <v>10</v>
      </c>
      <c r="P40" s="1">
        <v>21.968</v>
      </c>
      <c r="Q40" s="1">
        <v>7.6</v>
      </c>
    </row>
    <row r="41" spans="1:17" x14ac:dyDescent="0.3">
      <c r="A41" s="5" t="s">
        <v>73</v>
      </c>
      <c r="B41" s="5" t="s">
        <v>40</v>
      </c>
      <c r="C41" s="5" t="s">
        <v>41</v>
      </c>
      <c r="D41" s="5" t="s">
        <v>18</v>
      </c>
      <c r="E41" s="5" t="s">
        <v>29</v>
      </c>
      <c r="F41" s="5" t="s">
        <v>30</v>
      </c>
      <c r="G41" s="5">
        <v>30.12</v>
      </c>
      <c r="H41" s="5">
        <v>8</v>
      </c>
      <c r="I41" s="5">
        <v>12.048</v>
      </c>
      <c r="J41" s="5">
        <v>253.00800000000001</v>
      </c>
      <c r="K41" s="40">
        <v>43527</v>
      </c>
      <c r="L41" s="7">
        <v>0.54236111111111118</v>
      </c>
      <c r="M41" s="5" t="s">
        <v>27</v>
      </c>
      <c r="N41" s="5">
        <v>240.96</v>
      </c>
      <c r="O41" s="1">
        <v>10</v>
      </c>
      <c r="P41" s="5">
        <v>12.048</v>
      </c>
      <c r="Q41" s="5">
        <v>7.7</v>
      </c>
    </row>
    <row r="42" spans="1:17" x14ac:dyDescent="0.3">
      <c r="A42" s="1" t="s">
        <v>74</v>
      </c>
      <c r="B42" s="1" t="s">
        <v>40</v>
      </c>
      <c r="C42" s="1" t="s">
        <v>41</v>
      </c>
      <c r="D42" s="1" t="s">
        <v>18</v>
      </c>
      <c r="E42" s="1" t="s">
        <v>19</v>
      </c>
      <c r="F42" s="1" t="s">
        <v>30</v>
      </c>
      <c r="G42" s="1">
        <v>86.72</v>
      </c>
      <c r="H42" s="1">
        <v>1</v>
      </c>
      <c r="I42" s="1">
        <v>4.3360000000000003</v>
      </c>
      <c r="J42" s="1">
        <v>91.055999999999997</v>
      </c>
      <c r="K42" s="39">
        <v>43482</v>
      </c>
      <c r="L42" s="3">
        <v>0.78125</v>
      </c>
      <c r="M42" s="1" t="s">
        <v>21</v>
      </c>
      <c r="N42" s="1">
        <v>86.72</v>
      </c>
      <c r="O42" s="1">
        <v>10</v>
      </c>
      <c r="P42" s="1">
        <v>4.3360000000000003</v>
      </c>
      <c r="Q42" s="1">
        <v>7.9</v>
      </c>
    </row>
    <row r="43" spans="1:17" x14ac:dyDescent="0.3">
      <c r="A43" s="5" t="s">
        <v>75</v>
      </c>
      <c r="B43" s="5" t="s">
        <v>23</v>
      </c>
      <c r="C43" s="5" t="s">
        <v>24</v>
      </c>
      <c r="D43" s="5" t="s">
        <v>18</v>
      </c>
      <c r="E43" s="5" t="s">
        <v>29</v>
      </c>
      <c r="F43" s="5" t="s">
        <v>30</v>
      </c>
      <c r="G43" s="5">
        <v>56.11</v>
      </c>
      <c r="H43" s="5">
        <v>2</v>
      </c>
      <c r="I43" s="5">
        <v>5.6109999999999998</v>
      </c>
      <c r="J43" s="5">
        <v>117.831</v>
      </c>
      <c r="K43" s="40">
        <v>43498</v>
      </c>
      <c r="L43" s="7">
        <v>0.42430555555555555</v>
      </c>
      <c r="M43" s="5" t="s">
        <v>27</v>
      </c>
      <c r="N43" s="5">
        <v>112.22</v>
      </c>
      <c r="O43" s="1">
        <v>10</v>
      </c>
      <c r="P43" s="5">
        <v>5.6109999999999998</v>
      </c>
      <c r="Q43" s="5">
        <v>6.3</v>
      </c>
    </row>
    <row r="44" spans="1:17" x14ac:dyDescent="0.3">
      <c r="A44" s="1" t="s">
        <v>76</v>
      </c>
      <c r="B44" s="1" t="s">
        <v>40</v>
      </c>
      <c r="C44" s="1" t="s">
        <v>41</v>
      </c>
      <c r="D44" s="1" t="s">
        <v>18</v>
      </c>
      <c r="E44" s="1" t="s">
        <v>19</v>
      </c>
      <c r="F44" s="1" t="s">
        <v>34</v>
      </c>
      <c r="G44" s="1">
        <v>69.12</v>
      </c>
      <c r="H44" s="1">
        <v>6</v>
      </c>
      <c r="I44" s="1">
        <v>20.736000000000001</v>
      </c>
      <c r="J44" s="1">
        <v>435.45600000000002</v>
      </c>
      <c r="K44" s="39">
        <v>43679</v>
      </c>
      <c r="L44" s="3">
        <v>0.54375000000000007</v>
      </c>
      <c r="M44" s="1" t="s">
        <v>27</v>
      </c>
      <c r="N44" s="1">
        <v>414.72</v>
      </c>
      <c r="O44" s="1">
        <v>10</v>
      </c>
      <c r="P44" s="1">
        <v>20.736000000000001</v>
      </c>
      <c r="Q44" s="1">
        <v>5.6</v>
      </c>
    </row>
    <row r="45" spans="1:17" x14ac:dyDescent="0.3">
      <c r="A45" s="5" t="s">
        <v>77</v>
      </c>
      <c r="B45" s="5" t="s">
        <v>23</v>
      </c>
      <c r="C45" s="5" t="s">
        <v>24</v>
      </c>
      <c r="D45" s="5" t="s">
        <v>18</v>
      </c>
      <c r="E45" s="5" t="s">
        <v>19</v>
      </c>
      <c r="F45" s="5" t="s">
        <v>42</v>
      </c>
      <c r="G45" s="5">
        <v>98.7</v>
      </c>
      <c r="H45" s="5">
        <v>8</v>
      </c>
      <c r="I45" s="5">
        <v>39.479999999999997</v>
      </c>
      <c r="J45" s="5">
        <v>829.08</v>
      </c>
      <c r="K45" s="40">
        <v>43558</v>
      </c>
      <c r="L45" s="7">
        <v>0.86041666666666661</v>
      </c>
      <c r="M45" s="5" t="s">
        <v>27</v>
      </c>
      <c r="N45" s="5">
        <v>789.6</v>
      </c>
      <c r="O45" s="1">
        <v>10</v>
      </c>
      <c r="P45" s="5">
        <v>39.479999999999997</v>
      </c>
      <c r="Q45" s="5">
        <v>7.6</v>
      </c>
    </row>
    <row r="46" spans="1:17" x14ac:dyDescent="0.3">
      <c r="A46" s="1" t="s">
        <v>78</v>
      </c>
      <c r="B46" s="1" t="s">
        <v>23</v>
      </c>
      <c r="C46" s="1" t="s">
        <v>24</v>
      </c>
      <c r="D46" s="1" t="s">
        <v>18</v>
      </c>
      <c r="E46" s="1" t="s">
        <v>29</v>
      </c>
      <c r="F46" s="1" t="s">
        <v>20</v>
      </c>
      <c r="G46" s="1">
        <v>15.37</v>
      </c>
      <c r="H46" s="1">
        <v>2</v>
      </c>
      <c r="I46" s="1">
        <v>1.5369999999999999</v>
      </c>
      <c r="J46" s="1">
        <v>32.277000000000001</v>
      </c>
      <c r="K46" s="39">
        <v>43540</v>
      </c>
      <c r="L46" s="3">
        <v>0.82430555555555562</v>
      </c>
      <c r="M46" s="1" t="s">
        <v>27</v>
      </c>
      <c r="N46" s="1">
        <v>30.74</v>
      </c>
      <c r="O46" s="1">
        <v>10</v>
      </c>
      <c r="P46" s="1">
        <v>1.5369999999999999</v>
      </c>
      <c r="Q46" s="1">
        <v>7.2</v>
      </c>
    </row>
    <row r="47" spans="1:17" x14ac:dyDescent="0.3">
      <c r="A47" s="5" t="s">
        <v>79</v>
      </c>
      <c r="B47" s="5" t="s">
        <v>40</v>
      </c>
      <c r="C47" s="5" t="s">
        <v>41</v>
      </c>
      <c r="D47" s="5" t="s">
        <v>18</v>
      </c>
      <c r="E47" s="5" t="s">
        <v>19</v>
      </c>
      <c r="F47" s="5" t="s">
        <v>26</v>
      </c>
      <c r="G47" s="5">
        <v>93.96</v>
      </c>
      <c r="H47" s="5">
        <v>4</v>
      </c>
      <c r="I47" s="5">
        <v>18.792000000000002</v>
      </c>
      <c r="J47" s="5">
        <v>394.63200000000001</v>
      </c>
      <c r="K47" s="40">
        <v>43711</v>
      </c>
      <c r="L47" s="7">
        <v>0.75</v>
      </c>
      <c r="M47" s="5" t="s">
        <v>27</v>
      </c>
      <c r="N47" s="5">
        <v>375.84</v>
      </c>
      <c r="O47" s="1">
        <v>10</v>
      </c>
      <c r="P47" s="5">
        <v>18.792000000000002</v>
      </c>
      <c r="Q47" s="5">
        <v>9.5</v>
      </c>
    </row>
    <row r="48" spans="1:17" x14ac:dyDescent="0.3">
      <c r="A48" s="1" t="s">
        <v>80</v>
      </c>
      <c r="B48" s="1" t="s">
        <v>40</v>
      </c>
      <c r="C48" s="1" t="s">
        <v>41</v>
      </c>
      <c r="D48" s="1" t="s">
        <v>18</v>
      </c>
      <c r="E48" s="1" t="s">
        <v>29</v>
      </c>
      <c r="F48" s="1" t="s">
        <v>20</v>
      </c>
      <c r="G48" s="1">
        <v>56.69</v>
      </c>
      <c r="H48" s="1">
        <v>9</v>
      </c>
      <c r="I48" s="1">
        <v>25.5105</v>
      </c>
      <c r="J48" s="1">
        <v>535.72050000000002</v>
      </c>
      <c r="K48" s="39">
        <v>43523</v>
      </c>
      <c r="L48" s="3">
        <v>0.72499999999999998</v>
      </c>
      <c r="M48" s="1" t="s">
        <v>31</v>
      </c>
      <c r="N48" s="1">
        <v>510.21</v>
      </c>
      <c r="O48" s="1">
        <v>10</v>
      </c>
      <c r="P48" s="1">
        <v>25.5105</v>
      </c>
      <c r="Q48" s="1">
        <v>8.4</v>
      </c>
    </row>
    <row r="49" spans="1:17" x14ac:dyDescent="0.3">
      <c r="A49" s="5" t="s">
        <v>81</v>
      </c>
      <c r="B49" s="5" t="s">
        <v>40</v>
      </c>
      <c r="C49" s="5" t="s">
        <v>41</v>
      </c>
      <c r="D49" s="5" t="s">
        <v>18</v>
      </c>
      <c r="E49" s="5" t="s">
        <v>19</v>
      </c>
      <c r="F49" s="5" t="s">
        <v>42</v>
      </c>
      <c r="G49" s="5">
        <v>20.010000000000002</v>
      </c>
      <c r="H49" s="5">
        <v>9</v>
      </c>
      <c r="I49" s="5">
        <v>9.0045000000000002</v>
      </c>
      <c r="J49" s="5">
        <v>189.09450000000001</v>
      </c>
      <c r="K49" s="40">
        <v>43618</v>
      </c>
      <c r="L49" s="7">
        <v>0.65763888888888888</v>
      </c>
      <c r="M49" s="5" t="s">
        <v>21</v>
      </c>
      <c r="N49" s="5">
        <v>180.09</v>
      </c>
      <c r="O49" s="1">
        <v>10</v>
      </c>
      <c r="P49" s="5">
        <v>9.0045000000000002</v>
      </c>
      <c r="Q49" s="5">
        <v>4.0999999999999996</v>
      </c>
    </row>
    <row r="50" spans="1:17" x14ac:dyDescent="0.3">
      <c r="A50" s="1" t="s">
        <v>82</v>
      </c>
      <c r="B50" s="1" t="s">
        <v>40</v>
      </c>
      <c r="C50" s="1" t="s">
        <v>41</v>
      </c>
      <c r="D50" s="1" t="s">
        <v>18</v>
      </c>
      <c r="E50" s="1" t="s">
        <v>29</v>
      </c>
      <c r="F50" s="1" t="s">
        <v>26</v>
      </c>
      <c r="G50" s="1">
        <v>18.93</v>
      </c>
      <c r="H50" s="1">
        <v>6</v>
      </c>
      <c r="I50" s="1">
        <v>5.6790000000000003</v>
      </c>
      <c r="J50" s="1">
        <v>119.259</v>
      </c>
      <c r="K50" s="39">
        <v>43740</v>
      </c>
      <c r="L50" s="3">
        <v>0.53125</v>
      </c>
      <c r="M50" s="1" t="s">
        <v>31</v>
      </c>
      <c r="N50" s="1">
        <v>113.58</v>
      </c>
      <c r="O50" s="1">
        <v>10</v>
      </c>
      <c r="P50" s="1">
        <v>5.6790000000000003</v>
      </c>
      <c r="Q50" s="1">
        <v>8.1</v>
      </c>
    </row>
    <row r="51" spans="1:17" x14ac:dyDescent="0.3">
      <c r="A51" s="5" t="s">
        <v>83</v>
      </c>
      <c r="B51" s="5" t="s">
        <v>23</v>
      </c>
      <c r="C51" s="5" t="s">
        <v>24</v>
      </c>
      <c r="D51" s="5" t="s">
        <v>18</v>
      </c>
      <c r="E51" s="5" t="s">
        <v>19</v>
      </c>
      <c r="F51" s="5" t="s">
        <v>44</v>
      </c>
      <c r="G51" s="5">
        <v>82.63</v>
      </c>
      <c r="H51" s="5">
        <v>10</v>
      </c>
      <c r="I51" s="5">
        <v>41.314999999999998</v>
      </c>
      <c r="J51" s="5">
        <v>867.61500000000001</v>
      </c>
      <c r="K51" s="40">
        <v>43543</v>
      </c>
      <c r="L51" s="7">
        <v>0.71388888888888891</v>
      </c>
      <c r="M51" s="5" t="s">
        <v>21</v>
      </c>
      <c r="N51" s="5">
        <v>826.3</v>
      </c>
      <c r="O51" s="1">
        <v>10</v>
      </c>
      <c r="P51" s="5">
        <v>41.314999999999998</v>
      </c>
      <c r="Q51" s="5">
        <v>7.9</v>
      </c>
    </row>
    <row r="52" spans="1:17" x14ac:dyDescent="0.3">
      <c r="A52" s="1" t="s">
        <v>84</v>
      </c>
      <c r="B52" s="1" t="s">
        <v>23</v>
      </c>
      <c r="C52" s="1" t="s">
        <v>24</v>
      </c>
      <c r="D52" s="1" t="s">
        <v>18</v>
      </c>
      <c r="E52" s="1" t="s">
        <v>29</v>
      </c>
      <c r="F52" s="1" t="s">
        <v>42</v>
      </c>
      <c r="G52" s="1">
        <v>91.4</v>
      </c>
      <c r="H52" s="1">
        <v>7</v>
      </c>
      <c r="I52" s="1">
        <v>31.99</v>
      </c>
      <c r="J52" s="1">
        <v>671.79</v>
      </c>
      <c r="K52" s="39">
        <v>43526</v>
      </c>
      <c r="L52" s="3">
        <v>0.42986111111111108</v>
      </c>
      <c r="M52" s="1" t="s">
        <v>27</v>
      </c>
      <c r="N52" s="1">
        <v>639.79999999999995</v>
      </c>
      <c r="O52" s="1">
        <v>10</v>
      </c>
      <c r="P52" s="1">
        <v>31.99</v>
      </c>
      <c r="Q52" s="1">
        <v>9.5</v>
      </c>
    </row>
    <row r="53" spans="1:17" x14ac:dyDescent="0.3">
      <c r="A53" s="5" t="s">
        <v>85</v>
      </c>
      <c r="B53" s="5" t="s">
        <v>16</v>
      </c>
      <c r="C53" s="5" t="s">
        <v>17</v>
      </c>
      <c r="D53" s="5" t="s">
        <v>18</v>
      </c>
      <c r="E53" s="5" t="s">
        <v>19</v>
      </c>
      <c r="F53" s="5" t="s">
        <v>42</v>
      </c>
      <c r="G53" s="5">
        <v>44.59</v>
      </c>
      <c r="H53" s="5">
        <v>5</v>
      </c>
      <c r="I53" s="5">
        <v>11.147500000000001</v>
      </c>
      <c r="J53" s="5">
        <v>234.0975</v>
      </c>
      <c r="K53" s="40">
        <v>43740</v>
      </c>
      <c r="L53" s="7">
        <v>0.63194444444444442</v>
      </c>
      <c r="M53" s="5" t="s">
        <v>27</v>
      </c>
      <c r="N53" s="5">
        <v>222.95</v>
      </c>
      <c r="O53" s="1">
        <v>10</v>
      </c>
      <c r="P53" s="5">
        <v>11.147500000000001</v>
      </c>
      <c r="Q53" s="5">
        <v>8.5</v>
      </c>
    </row>
    <row r="54" spans="1:17" x14ac:dyDescent="0.3">
      <c r="A54" s="1" t="s">
        <v>86</v>
      </c>
      <c r="B54" s="1" t="s">
        <v>40</v>
      </c>
      <c r="C54" s="1" t="s">
        <v>41</v>
      </c>
      <c r="D54" s="1" t="s">
        <v>18</v>
      </c>
      <c r="E54" s="1" t="s">
        <v>19</v>
      </c>
      <c r="F54" s="1" t="s">
        <v>44</v>
      </c>
      <c r="G54" s="1">
        <v>17.87</v>
      </c>
      <c r="H54" s="1">
        <v>4</v>
      </c>
      <c r="I54" s="1">
        <v>3.5739999999999998</v>
      </c>
      <c r="J54" s="1">
        <v>75.054000000000002</v>
      </c>
      <c r="K54" s="39">
        <v>43546</v>
      </c>
      <c r="L54" s="3">
        <v>0.61249999999999993</v>
      </c>
      <c r="M54" s="1" t="s">
        <v>21</v>
      </c>
      <c r="N54" s="1">
        <v>71.48</v>
      </c>
      <c r="O54" s="1">
        <v>10</v>
      </c>
      <c r="P54" s="1">
        <v>3.5739999999999998</v>
      </c>
      <c r="Q54" s="1">
        <v>6.5</v>
      </c>
    </row>
    <row r="55" spans="1:17" x14ac:dyDescent="0.3">
      <c r="A55" s="5" t="s">
        <v>87</v>
      </c>
      <c r="B55" s="5" t="s">
        <v>23</v>
      </c>
      <c r="C55" s="5" t="s">
        <v>24</v>
      </c>
      <c r="D55" s="5" t="s">
        <v>18</v>
      </c>
      <c r="E55" s="5" t="s">
        <v>29</v>
      </c>
      <c r="F55" s="5" t="s">
        <v>44</v>
      </c>
      <c r="G55" s="5">
        <v>15.43</v>
      </c>
      <c r="H55" s="5">
        <v>1</v>
      </c>
      <c r="I55" s="5">
        <v>0.77149999999999996</v>
      </c>
      <c r="J55" s="5">
        <v>16.201499999999999</v>
      </c>
      <c r="K55" s="40">
        <v>43490</v>
      </c>
      <c r="L55" s="7">
        <v>0.65694444444444444</v>
      </c>
      <c r="M55" s="5" t="s">
        <v>31</v>
      </c>
      <c r="N55" s="5">
        <v>15.43</v>
      </c>
      <c r="O55" s="1">
        <v>10</v>
      </c>
      <c r="P55" s="5">
        <v>0.77149999999999996</v>
      </c>
      <c r="Q55" s="5">
        <v>6.1</v>
      </c>
    </row>
    <row r="56" spans="1:17" x14ac:dyDescent="0.3">
      <c r="A56" s="1" t="s">
        <v>88</v>
      </c>
      <c r="B56" s="1" t="s">
        <v>40</v>
      </c>
      <c r="C56" s="1" t="s">
        <v>41</v>
      </c>
      <c r="D56" s="1" t="s">
        <v>25</v>
      </c>
      <c r="E56" s="1" t="s">
        <v>29</v>
      </c>
      <c r="F56" s="1" t="s">
        <v>30</v>
      </c>
      <c r="G56" s="1">
        <v>16.16</v>
      </c>
      <c r="H56" s="1">
        <v>2</v>
      </c>
      <c r="I56" s="1">
        <v>1.6160000000000001</v>
      </c>
      <c r="J56" s="1">
        <v>33.936</v>
      </c>
      <c r="K56" s="39">
        <v>43649</v>
      </c>
      <c r="L56" s="3">
        <v>0.49236111111111108</v>
      </c>
      <c r="M56" s="1" t="s">
        <v>21</v>
      </c>
      <c r="N56" s="1">
        <v>32.32</v>
      </c>
      <c r="O56" s="1">
        <v>10</v>
      </c>
      <c r="P56" s="1">
        <v>1.6160000000000001</v>
      </c>
      <c r="Q56" s="1">
        <v>6.5</v>
      </c>
    </row>
    <row r="57" spans="1:17" x14ac:dyDescent="0.3">
      <c r="A57" s="5" t="s">
        <v>89</v>
      </c>
      <c r="B57" s="5" t="s">
        <v>23</v>
      </c>
      <c r="C57" s="5" t="s">
        <v>24</v>
      </c>
      <c r="D57" s="5" t="s">
        <v>25</v>
      </c>
      <c r="E57" s="5" t="s">
        <v>19</v>
      </c>
      <c r="F57" s="5" t="s">
        <v>26</v>
      </c>
      <c r="G57" s="5">
        <v>85.98</v>
      </c>
      <c r="H57" s="5">
        <v>8</v>
      </c>
      <c r="I57" s="5">
        <v>34.392000000000003</v>
      </c>
      <c r="J57" s="5">
        <v>722.23199999999997</v>
      </c>
      <c r="K57" s="40">
        <v>43524</v>
      </c>
      <c r="L57" s="7">
        <v>0.79236111111111107</v>
      </c>
      <c r="M57" s="5" t="s">
        <v>27</v>
      </c>
      <c r="N57" s="5">
        <v>687.84</v>
      </c>
      <c r="O57" s="1">
        <v>10</v>
      </c>
      <c r="P57" s="5">
        <v>34.392000000000003</v>
      </c>
      <c r="Q57" s="5">
        <v>8.1999999999999993</v>
      </c>
    </row>
    <row r="58" spans="1:17" x14ac:dyDescent="0.3">
      <c r="A58" s="1" t="s">
        <v>90</v>
      </c>
      <c r="B58" s="1" t="s">
        <v>16</v>
      </c>
      <c r="C58" s="1" t="s">
        <v>17</v>
      </c>
      <c r="D58" s="1" t="s">
        <v>18</v>
      </c>
      <c r="E58" s="1" t="s">
        <v>29</v>
      </c>
      <c r="F58" s="1" t="s">
        <v>30</v>
      </c>
      <c r="G58" s="1">
        <v>44.34</v>
      </c>
      <c r="H58" s="1">
        <v>2</v>
      </c>
      <c r="I58" s="1">
        <v>4.4340000000000002</v>
      </c>
      <c r="J58" s="1">
        <v>93.114000000000004</v>
      </c>
      <c r="K58" s="39">
        <v>43551</v>
      </c>
      <c r="L58" s="3">
        <v>0.47638888888888892</v>
      </c>
      <c r="M58" s="1" t="s">
        <v>27</v>
      </c>
      <c r="N58" s="1">
        <v>88.68</v>
      </c>
      <c r="O58" s="1">
        <v>10</v>
      </c>
      <c r="P58" s="1">
        <v>4.4340000000000002</v>
      </c>
      <c r="Q58" s="1">
        <v>5.8</v>
      </c>
    </row>
    <row r="59" spans="1:17" x14ac:dyDescent="0.3">
      <c r="A59" s="5" t="s">
        <v>91</v>
      </c>
      <c r="B59" s="5" t="s">
        <v>16</v>
      </c>
      <c r="C59" s="5" t="s">
        <v>17</v>
      </c>
      <c r="D59" s="5" t="s">
        <v>25</v>
      </c>
      <c r="E59" s="5" t="s">
        <v>29</v>
      </c>
      <c r="F59" s="5" t="s">
        <v>20</v>
      </c>
      <c r="G59" s="5">
        <v>89.6</v>
      </c>
      <c r="H59" s="5">
        <v>8</v>
      </c>
      <c r="I59" s="5">
        <v>35.840000000000003</v>
      </c>
      <c r="J59" s="5">
        <v>752.64</v>
      </c>
      <c r="K59" s="40">
        <v>43648</v>
      </c>
      <c r="L59" s="7">
        <v>0.4777777777777778</v>
      </c>
      <c r="M59" s="5" t="s">
        <v>21</v>
      </c>
      <c r="N59" s="5">
        <v>716.8</v>
      </c>
      <c r="O59" s="1">
        <v>10</v>
      </c>
      <c r="P59" s="5">
        <v>35.840000000000003</v>
      </c>
      <c r="Q59" s="5">
        <v>6.6</v>
      </c>
    </row>
    <row r="60" spans="1:17" x14ac:dyDescent="0.3">
      <c r="A60" s="1" t="s">
        <v>92</v>
      </c>
      <c r="B60" s="1" t="s">
        <v>16</v>
      </c>
      <c r="C60" s="1" t="s">
        <v>17</v>
      </c>
      <c r="D60" s="1" t="s">
        <v>18</v>
      </c>
      <c r="E60" s="1" t="s">
        <v>19</v>
      </c>
      <c r="F60" s="1" t="s">
        <v>30</v>
      </c>
      <c r="G60" s="1">
        <v>72.349999999999994</v>
      </c>
      <c r="H60" s="1">
        <v>10</v>
      </c>
      <c r="I60" s="1">
        <v>36.174999999999997</v>
      </c>
      <c r="J60" s="1">
        <v>759.67499999999995</v>
      </c>
      <c r="K60" s="39">
        <v>43485</v>
      </c>
      <c r="L60" s="3">
        <v>0.66319444444444442</v>
      </c>
      <c r="M60" s="1" t="s">
        <v>27</v>
      </c>
      <c r="N60" s="1">
        <v>723.5</v>
      </c>
      <c r="O60" s="1">
        <v>10</v>
      </c>
      <c r="P60" s="1">
        <v>36.174999999999997</v>
      </c>
      <c r="Q60" s="1">
        <v>5.4</v>
      </c>
    </row>
    <row r="61" spans="1:17" x14ac:dyDescent="0.3">
      <c r="A61" s="5" t="s">
        <v>93</v>
      </c>
      <c r="B61" s="5" t="s">
        <v>23</v>
      </c>
      <c r="C61" s="5" t="s">
        <v>24</v>
      </c>
      <c r="D61" s="5" t="s">
        <v>25</v>
      </c>
      <c r="E61" s="5" t="s">
        <v>29</v>
      </c>
      <c r="F61" s="5" t="s">
        <v>26</v>
      </c>
      <c r="G61" s="5">
        <v>30.61</v>
      </c>
      <c r="H61" s="5">
        <v>6</v>
      </c>
      <c r="I61" s="5">
        <v>9.1829999999999998</v>
      </c>
      <c r="J61" s="5">
        <v>192.84299999999999</v>
      </c>
      <c r="K61" s="40">
        <v>43802</v>
      </c>
      <c r="L61" s="7">
        <v>0.85833333333333339</v>
      </c>
      <c r="M61" s="5" t="s">
        <v>27</v>
      </c>
      <c r="N61" s="5">
        <v>183.66</v>
      </c>
      <c r="O61" s="1">
        <v>10</v>
      </c>
      <c r="P61" s="5">
        <v>9.1829999999999998</v>
      </c>
      <c r="Q61" s="5">
        <v>9.3000000000000007</v>
      </c>
    </row>
    <row r="62" spans="1:17" x14ac:dyDescent="0.3">
      <c r="A62" s="1" t="s">
        <v>94</v>
      </c>
      <c r="B62" s="1" t="s">
        <v>23</v>
      </c>
      <c r="C62" s="1" t="s">
        <v>24</v>
      </c>
      <c r="D62" s="1" t="s">
        <v>18</v>
      </c>
      <c r="E62" s="1" t="s">
        <v>19</v>
      </c>
      <c r="F62" s="1" t="s">
        <v>34</v>
      </c>
      <c r="G62" s="1">
        <v>24.74</v>
      </c>
      <c r="H62" s="1">
        <v>3</v>
      </c>
      <c r="I62" s="1">
        <v>3.7109999999999999</v>
      </c>
      <c r="J62" s="1">
        <v>77.930999999999997</v>
      </c>
      <c r="K62" s="39">
        <v>43511</v>
      </c>
      <c r="L62" s="3">
        <v>0.74097222222222225</v>
      </c>
      <c r="M62" s="1" t="s">
        <v>31</v>
      </c>
      <c r="N62" s="1">
        <v>74.22</v>
      </c>
      <c r="O62" s="1">
        <v>10</v>
      </c>
      <c r="P62" s="1">
        <v>3.7109999999999999</v>
      </c>
      <c r="Q62" s="1">
        <v>10</v>
      </c>
    </row>
    <row r="63" spans="1:17" x14ac:dyDescent="0.3">
      <c r="A63" s="5" t="s">
        <v>95</v>
      </c>
      <c r="B63" s="5" t="s">
        <v>23</v>
      </c>
      <c r="C63" s="5" t="s">
        <v>24</v>
      </c>
      <c r="D63" s="5" t="s">
        <v>25</v>
      </c>
      <c r="E63" s="5" t="s">
        <v>29</v>
      </c>
      <c r="F63" s="5" t="s">
        <v>30</v>
      </c>
      <c r="G63" s="5">
        <v>55.73</v>
      </c>
      <c r="H63" s="5">
        <v>6</v>
      </c>
      <c r="I63" s="5">
        <v>16.719000000000001</v>
      </c>
      <c r="J63" s="5">
        <v>351.09899999999999</v>
      </c>
      <c r="K63" s="40">
        <v>43520</v>
      </c>
      <c r="L63" s="7">
        <v>0.4548611111111111</v>
      </c>
      <c r="M63" s="5" t="s">
        <v>21</v>
      </c>
      <c r="N63" s="5">
        <v>334.38</v>
      </c>
      <c r="O63" s="1">
        <v>10</v>
      </c>
      <c r="P63" s="5">
        <v>16.719000000000001</v>
      </c>
      <c r="Q63" s="5">
        <v>7</v>
      </c>
    </row>
    <row r="64" spans="1:17" x14ac:dyDescent="0.3">
      <c r="A64" s="1" t="s">
        <v>96</v>
      </c>
      <c r="B64" s="1" t="s">
        <v>40</v>
      </c>
      <c r="C64" s="1" t="s">
        <v>41</v>
      </c>
      <c r="D64" s="1" t="s">
        <v>18</v>
      </c>
      <c r="E64" s="1" t="s">
        <v>19</v>
      </c>
      <c r="F64" s="1" t="s">
        <v>34</v>
      </c>
      <c r="G64" s="1">
        <v>55.07</v>
      </c>
      <c r="H64" s="1">
        <v>9</v>
      </c>
      <c r="I64" s="1">
        <v>24.781500000000001</v>
      </c>
      <c r="J64" s="1">
        <v>520.41150000000005</v>
      </c>
      <c r="K64" s="39">
        <v>43526</v>
      </c>
      <c r="L64" s="3">
        <v>0.56944444444444442</v>
      </c>
      <c r="M64" s="1" t="s">
        <v>21</v>
      </c>
      <c r="N64" s="1">
        <v>495.63</v>
      </c>
      <c r="O64" s="1">
        <v>10</v>
      </c>
      <c r="P64" s="1">
        <v>24.781500000000001</v>
      </c>
      <c r="Q64" s="1">
        <v>10</v>
      </c>
    </row>
    <row r="65" spans="1:17" x14ac:dyDescent="0.3">
      <c r="A65" s="5" t="s">
        <v>97</v>
      </c>
      <c r="B65" s="5" t="s">
        <v>16</v>
      </c>
      <c r="C65" s="5" t="s">
        <v>17</v>
      </c>
      <c r="D65" s="5" t="s">
        <v>18</v>
      </c>
      <c r="E65" s="5" t="s">
        <v>29</v>
      </c>
      <c r="F65" s="5" t="s">
        <v>34</v>
      </c>
      <c r="G65" s="5">
        <v>15.81</v>
      </c>
      <c r="H65" s="5">
        <v>10</v>
      </c>
      <c r="I65" s="5">
        <v>7.9050000000000002</v>
      </c>
      <c r="J65" s="5">
        <v>166.005</v>
      </c>
      <c r="K65" s="40">
        <v>43619</v>
      </c>
      <c r="L65" s="7">
        <v>0.51874999999999993</v>
      </c>
      <c r="M65" s="5" t="s">
        <v>31</v>
      </c>
      <c r="N65" s="5">
        <v>158.1</v>
      </c>
      <c r="O65" s="1">
        <v>10</v>
      </c>
      <c r="P65" s="5">
        <v>7.9050000000000002</v>
      </c>
      <c r="Q65" s="5">
        <v>8.6</v>
      </c>
    </row>
    <row r="66" spans="1:17" x14ac:dyDescent="0.3">
      <c r="A66" s="1" t="s">
        <v>98</v>
      </c>
      <c r="B66" s="1" t="s">
        <v>40</v>
      </c>
      <c r="C66" s="1" t="s">
        <v>41</v>
      </c>
      <c r="D66" s="1" t="s">
        <v>18</v>
      </c>
      <c r="E66" s="1" t="s">
        <v>29</v>
      </c>
      <c r="F66" s="1" t="s">
        <v>20</v>
      </c>
      <c r="G66" s="1">
        <v>75.739999999999995</v>
      </c>
      <c r="H66" s="1">
        <v>4</v>
      </c>
      <c r="I66" s="1">
        <v>15.148</v>
      </c>
      <c r="J66" s="1">
        <v>318.108</v>
      </c>
      <c r="K66" s="39">
        <v>43510</v>
      </c>
      <c r="L66" s="3">
        <v>0.60763888888888895</v>
      </c>
      <c r="M66" s="1" t="s">
        <v>27</v>
      </c>
      <c r="N66" s="1">
        <v>302.95999999999998</v>
      </c>
      <c r="O66" s="1">
        <v>10</v>
      </c>
      <c r="P66" s="1">
        <v>15.148</v>
      </c>
      <c r="Q66" s="1">
        <v>7.6</v>
      </c>
    </row>
    <row r="67" spans="1:17" x14ac:dyDescent="0.3">
      <c r="A67" s="5" t="s">
        <v>99</v>
      </c>
      <c r="B67" s="5" t="s">
        <v>16</v>
      </c>
      <c r="C67" s="5" t="s">
        <v>17</v>
      </c>
      <c r="D67" s="5" t="s">
        <v>18</v>
      </c>
      <c r="E67" s="5" t="s">
        <v>29</v>
      </c>
      <c r="F67" s="5" t="s">
        <v>20</v>
      </c>
      <c r="G67" s="5">
        <v>15.87</v>
      </c>
      <c r="H67" s="5">
        <v>10</v>
      </c>
      <c r="I67" s="5">
        <v>7.9349999999999996</v>
      </c>
      <c r="J67" s="5">
        <v>166.63499999999999</v>
      </c>
      <c r="K67" s="40">
        <v>43537</v>
      </c>
      <c r="L67" s="7">
        <v>0.69444444444444453</v>
      </c>
      <c r="M67" s="5" t="s">
        <v>27</v>
      </c>
      <c r="N67" s="5">
        <v>158.69999999999999</v>
      </c>
      <c r="O67" s="1">
        <v>10</v>
      </c>
      <c r="P67" s="5">
        <v>7.9349999999999996</v>
      </c>
      <c r="Q67" s="5">
        <v>5.8</v>
      </c>
    </row>
    <row r="68" spans="1:17" x14ac:dyDescent="0.3">
      <c r="A68" s="1" t="s">
        <v>100</v>
      </c>
      <c r="B68" s="1" t="s">
        <v>23</v>
      </c>
      <c r="C68" s="1" t="s">
        <v>24</v>
      </c>
      <c r="D68" s="1" t="s">
        <v>25</v>
      </c>
      <c r="E68" s="1" t="s">
        <v>19</v>
      </c>
      <c r="F68" s="1" t="s">
        <v>20</v>
      </c>
      <c r="G68" s="1">
        <v>33.47</v>
      </c>
      <c r="H68" s="1">
        <v>2</v>
      </c>
      <c r="I68" s="1">
        <v>3.347</v>
      </c>
      <c r="J68" s="1">
        <v>70.287000000000006</v>
      </c>
      <c r="K68" s="39">
        <v>43740</v>
      </c>
      <c r="L68" s="3">
        <v>0.65486111111111112</v>
      </c>
      <c r="M68" s="1" t="s">
        <v>21</v>
      </c>
      <c r="N68" s="1">
        <v>66.94</v>
      </c>
      <c r="O68" s="1">
        <v>10</v>
      </c>
      <c r="P68" s="1">
        <v>3.347</v>
      </c>
      <c r="Q68" s="1">
        <v>6.7</v>
      </c>
    </row>
    <row r="69" spans="1:17" x14ac:dyDescent="0.3">
      <c r="A69" s="5" t="s">
        <v>101</v>
      </c>
      <c r="B69" s="5" t="s">
        <v>40</v>
      </c>
      <c r="C69" s="5" t="s">
        <v>41</v>
      </c>
      <c r="D69" s="5" t="s">
        <v>18</v>
      </c>
      <c r="E69" s="5" t="s">
        <v>19</v>
      </c>
      <c r="F69" s="5" t="s">
        <v>44</v>
      </c>
      <c r="G69" s="5">
        <v>97.61</v>
      </c>
      <c r="H69" s="5">
        <v>6</v>
      </c>
      <c r="I69" s="5">
        <v>29.283000000000001</v>
      </c>
      <c r="J69" s="5">
        <v>614.94299999999998</v>
      </c>
      <c r="K69" s="40">
        <v>43647</v>
      </c>
      <c r="L69" s="7">
        <v>0.62569444444444444</v>
      </c>
      <c r="M69" s="5" t="s">
        <v>21</v>
      </c>
      <c r="N69" s="5">
        <v>585.66</v>
      </c>
      <c r="O69" s="1">
        <v>10</v>
      </c>
      <c r="P69" s="5">
        <v>29.283000000000001</v>
      </c>
      <c r="Q69" s="5">
        <v>9.9</v>
      </c>
    </row>
    <row r="70" spans="1:17" x14ac:dyDescent="0.3">
      <c r="A70" s="1" t="s">
        <v>102</v>
      </c>
      <c r="B70" s="1" t="s">
        <v>16</v>
      </c>
      <c r="C70" s="1" t="s">
        <v>17</v>
      </c>
      <c r="D70" s="1" t="s">
        <v>25</v>
      </c>
      <c r="E70" s="1" t="s">
        <v>29</v>
      </c>
      <c r="F70" s="1" t="s">
        <v>34</v>
      </c>
      <c r="G70" s="1">
        <v>78.77</v>
      </c>
      <c r="H70" s="1">
        <v>10</v>
      </c>
      <c r="I70" s="1">
        <v>39.384999999999998</v>
      </c>
      <c r="J70" s="1">
        <v>827.08500000000004</v>
      </c>
      <c r="K70" s="39">
        <v>43489</v>
      </c>
      <c r="L70" s="3">
        <v>0.41944444444444445</v>
      </c>
      <c r="M70" s="1" t="s">
        <v>27</v>
      </c>
      <c r="N70" s="1">
        <v>787.7</v>
      </c>
      <c r="O70" s="1">
        <v>10</v>
      </c>
      <c r="P70" s="1">
        <v>39.384999999999998</v>
      </c>
      <c r="Q70" s="1">
        <v>6.4</v>
      </c>
    </row>
    <row r="71" spans="1:17" x14ac:dyDescent="0.3">
      <c r="A71" s="5" t="s">
        <v>103</v>
      </c>
      <c r="B71" s="5" t="s">
        <v>16</v>
      </c>
      <c r="C71" s="5" t="s">
        <v>17</v>
      </c>
      <c r="D71" s="5" t="s">
        <v>18</v>
      </c>
      <c r="E71" s="5" t="s">
        <v>19</v>
      </c>
      <c r="F71" s="5" t="s">
        <v>20</v>
      </c>
      <c r="G71" s="5">
        <v>18.329999999999998</v>
      </c>
      <c r="H71" s="5">
        <v>1</v>
      </c>
      <c r="I71" s="5">
        <v>0.91649999999999998</v>
      </c>
      <c r="J71" s="5">
        <v>19.246500000000001</v>
      </c>
      <c r="K71" s="40">
        <v>43498</v>
      </c>
      <c r="L71" s="7">
        <v>0.78472222222222221</v>
      </c>
      <c r="M71" s="5" t="s">
        <v>27</v>
      </c>
      <c r="N71" s="5">
        <v>18.329999999999998</v>
      </c>
      <c r="O71" s="1">
        <v>10</v>
      </c>
      <c r="P71" s="5">
        <v>0.91649999999999998</v>
      </c>
      <c r="Q71" s="5">
        <v>4.3</v>
      </c>
    </row>
    <row r="72" spans="1:17" x14ac:dyDescent="0.3">
      <c r="A72" s="1" t="s">
        <v>104</v>
      </c>
      <c r="B72" s="1" t="s">
        <v>23</v>
      </c>
      <c r="C72" s="1" t="s">
        <v>24</v>
      </c>
      <c r="D72" s="1" t="s">
        <v>25</v>
      </c>
      <c r="E72" s="1" t="s">
        <v>29</v>
      </c>
      <c r="F72" s="1" t="s">
        <v>42</v>
      </c>
      <c r="G72" s="1">
        <v>89.48</v>
      </c>
      <c r="H72" s="1">
        <v>10</v>
      </c>
      <c r="I72" s="1">
        <v>44.74</v>
      </c>
      <c r="J72" s="1">
        <v>939.54</v>
      </c>
      <c r="K72" s="39">
        <v>43617</v>
      </c>
      <c r="L72" s="3">
        <v>0.53194444444444444</v>
      </c>
      <c r="M72" s="1" t="s">
        <v>31</v>
      </c>
      <c r="N72" s="1">
        <v>894.8</v>
      </c>
      <c r="O72" s="1">
        <v>10</v>
      </c>
      <c r="P72" s="1">
        <v>44.74</v>
      </c>
      <c r="Q72" s="1">
        <v>9.6</v>
      </c>
    </row>
    <row r="73" spans="1:17" x14ac:dyDescent="0.3">
      <c r="A73" s="5" t="s">
        <v>105</v>
      </c>
      <c r="B73" s="5" t="s">
        <v>23</v>
      </c>
      <c r="C73" s="5" t="s">
        <v>24</v>
      </c>
      <c r="D73" s="5" t="s">
        <v>25</v>
      </c>
      <c r="E73" s="5" t="s">
        <v>29</v>
      </c>
      <c r="F73" s="5" t="s">
        <v>44</v>
      </c>
      <c r="G73" s="5">
        <v>62.12</v>
      </c>
      <c r="H73" s="5">
        <v>10</v>
      </c>
      <c r="I73" s="5">
        <v>31.06</v>
      </c>
      <c r="J73" s="5">
        <v>652.26</v>
      </c>
      <c r="K73" s="40">
        <v>43771</v>
      </c>
      <c r="L73" s="7">
        <v>0.67986111111111114</v>
      </c>
      <c r="M73" s="5" t="s">
        <v>27</v>
      </c>
      <c r="N73" s="5">
        <v>621.20000000000005</v>
      </c>
      <c r="O73" s="1">
        <v>10</v>
      </c>
      <c r="P73" s="5">
        <v>31.06</v>
      </c>
      <c r="Q73" s="5">
        <v>5.9</v>
      </c>
    </row>
    <row r="74" spans="1:17" x14ac:dyDescent="0.3">
      <c r="A74" s="1" t="s">
        <v>106</v>
      </c>
      <c r="B74" s="1" t="s">
        <v>40</v>
      </c>
      <c r="C74" s="1" t="s">
        <v>41</v>
      </c>
      <c r="D74" s="1" t="s">
        <v>18</v>
      </c>
      <c r="E74" s="1" t="s">
        <v>19</v>
      </c>
      <c r="F74" s="1" t="s">
        <v>42</v>
      </c>
      <c r="G74" s="1">
        <v>48.52</v>
      </c>
      <c r="H74" s="1">
        <v>3</v>
      </c>
      <c r="I74" s="1">
        <v>7.2779999999999996</v>
      </c>
      <c r="J74" s="1">
        <v>152.83799999999999</v>
      </c>
      <c r="K74" s="39">
        <v>43588</v>
      </c>
      <c r="L74" s="3">
        <v>0.76180555555555562</v>
      </c>
      <c r="M74" s="1" t="s">
        <v>21</v>
      </c>
      <c r="N74" s="1">
        <v>145.56</v>
      </c>
      <c r="O74" s="1">
        <v>10</v>
      </c>
      <c r="P74" s="1">
        <v>7.2779999999999996</v>
      </c>
      <c r="Q74" s="1">
        <v>4</v>
      </c>
    </row>
    <row r="75" spans="1:17" x14ac:dyDescent="0.3">
      <c r="A75" s="5" t="s">
        <v>107</v>
      </c>
      <c r="B75" s="5" t="s">
        <v>23</v>
      </c>
      <c r="C75" s="5" t="s">
        <v>24</v>
      </c>
      <c r="D75" s="5" t="s">
        <v>25</v>
      </c>
      <c r="E75" s="5" t="s">
        <v>19</v>
      </c>
      <c r="F75" s="5" t="s">
        <v>26</v>
      </c>
      <c r="G75" s="5">
        <v>75.91</v>
      </c>
      <c r="H75" s="5">
        <v>6</v>
      </c>
      <c r="I75" s="5">
        <v>22.773</v>
      </c>
      <c r="J75" s="5">
        <v>478.233</v>
      </c>
      <c r="K75" s="40">
        <v>43711</v>
      </c>
      <c r="L75" s="7">
        <v>0.76458333333333339</v>
      </c>
      <c r="M75" s="5" t="s">
        <v>27</v>
      </c>
      <c r="N75" s="5">
        <v>455.46</v>
      </c>
      <c r="O75" s="1">
        <v>10</v>
      </c>
      <c r="P75" s="5">
        <v>22.773</v>
      </c>
      <c r="Q75" s="5">
        <v>8.6999999999999993</v>
      </c>
    </row>
    <row r="76" spans="1:17" x14ac:dyDescent="0.3">
      <c r="A76" s="1" t="s">
        <v>108</v>
      </c>
      <c r="B76" s="1" t="s">
        <v>16</v>
      </c>
      <c r="C76" s="1" t="s">
        <v>17</v>
      </c>
      <c r="D76" s="1" t="s">
        <v>25</v>
      </c>
      <c r="E76" s="1" t="s">
        <v>29</v>
      </c>
      <c r="F76" s="1" t="s">
        <v>30</v>
      </c>
      <c r="G76" s="1">
        <v>74.67</v>
      </c>
      <c r="H76" s="1">
        <v>9</v>
      </c>
      <c r="I76" s="1">
        <v>33.601500000000001</v>
      </c>
      <c r="J76" s="1">
        <v>705.63149999999996</v>
      </c>
      <c r="K76" s="39">
        <v>43487</v>
      </c>
      <c r="L76" s="3">
        <v>0.4548611111111111</v>
      </c>
      <c r="M76" s="1" t="s">
        <v>21</v>
      </c>
      <c r="N76" s="1">
        <v>672.03</v>
      </c>
      <c r="O76" s="1">
        <v>10</v>
      </c>
      <c r="P76" s="1">
        <v>33.601500000000001</v>
      </c>
      <c r="Q76" s="1">
        <v>9.4</v>
      </c>
    </row>
    <row r="77" spans="1:17" x14ac:dyDescent="0.3">
      <c r="A77" s="5" t="s">
        <v>109</v>
      </c>
      <c r="B77" s="5" t="s">
        <v>23</v>
      </c>
      <c r="C77" s="5" t="s">
        <v>24</v>
      </c>
      <c r="D77" s="5" t="s">
        <v>25</v>
      </c>
      <c r="E77" s="5" t="s">
        <v>19</v>
      </c>
      <c r="F77" s="5" t="s">
        <v>26</v>
      </c>
      <c r="G77" s="5">
        <v>41.65</v>
      </c>
      <c r="H77" s="5">
        <v>10</v>
      </c>
      <c r="I77" s="5">
        <v>20.824999999999999</v>
      </c>
      <c r="J77" s="5">
        <v>437.32499999999999</v>
      </c>
      <c r="K77" s="40">
        <v>43478</v>
      </c>
      <c r="L77" s="7">
        <v>0.71111111111111114</v>
      </c>
      <c r="M77" s="5" t="s">
        <v>31</v>
      </c>
      <c r="N77" s="5">
        <v>416.5</v>
      </c>
      <c r="O77" s="1">
        <v>10</v>
      </c>
      <c r="P77" s="5">
        <v>20.824999999999999</v>
      </c>
      <c r="Q77" s="5">
        <v>5.4</v>
      </c>
    </row>
    <row r="78" spans="1:17" x14ac:dyDescent="0.3">
      <c r="A78" s="1" t="s">
        <v>110</v>
      </c>
      <c r="B78" s="1" t="s">
        <v>23</v>
      </c>
      <c r="C78" s="1" t="s">
        <v>24</v>
      </c>
      <c r="D78" s="1" t="s">
        <v>18</v>
      </c>
      <c r="E78" s="1" t="s">
        <v>29</v>
      </c>
      <c r="F78" s="1" t="s">
        <v>44</v>
      </c>
      <c r="G78" s="1">
        <v>49.04</v>
      </c>
      <c r="H78" s="1">
        <v>9</v>
      </c>
      <c r="I78" s="1">
        <v>22.068000000000001</v>
      </c>
      <c r="J78" s="1">
        <v>463.428</v>
      </c>
      <c r="K78" s="39">
        <v>43709</v>
      </c>
      <c r="L78" s="3">
        <v>0.59722222222222221</v>
      </c>
      <c r="M78" s="1" t="s">
        <v>31</v>
      </c>
      <c r="N78" s="1">
        <v>441.36</v>
      </c>
      <c r="O78" s="1">
        <v>10</v>
      </c>
      <c r="P78" s="1">
        <v>22.068000000000001</v>
      </c>
      <c r="Q78" s="1">
        <v>8.6</v>
      </c>
    </row>
    <row r="79" spans="1:17" x14ac:dyDescent="0.3">
      <c r="A79" s="5" t="s">
        <v>111</v>
      </c>
      <c r="B79" s="5" t="s">
        <v>16</v>
      </c>
      <c r="C79" s="5" t="s">
        <v>17</v>
      </c>
      <c r="D79" s="5" t="s">
        <v>18</v>
      </c>
      <c r="E79" s="5" t="s">
        <v>19</v>
      </c>
      <c r="F79" s="5" t="s">
        <v>44</v>
      </c>
      <c r="G79" s="5">
        <v>20.010000000000002</v>
      </c>
      <c r="H79" s="5">
        <v>9</v>
      </c>
      <c r="I79" s="5">
        <v>9.0045000000000002</v>
      </c>
      <c r="J79" s="5">
        <v>189.09450000000001</v>
      </c>
      <c r="K79" s="40">
        <v>43800</v>
      </c>
      <c r="L79" s="7">
        <v>0.65833333333333333</v>
      </c>
      <c r="M79" s="5" t="s">
        <v>31</v>
      </c>
      <c r="N79" s="5">
        <v>180.09</v>
      </c>
      <c r="O79" s="1">
        <v>10</v>
      </c>
      <c r="P79" s="5">
        <v>9.0045000000000002</v>
      </c>
      <c r="Q79" s="5">
        <v>5.7</v>
      </c>
    </row>
    <row r="80" spans="1:17" x14ac:dyDescent="0.3">
      <c r="A80" s="1" t="s">
        <v>112</v>
      </c>
      <c r="B80" s="1" t="s">
        <v>23</v>
      </c>
      <c r="C80" s="1" t="s">
        <v>24</v>
      </c>
      <c r="D80" s="1" t="s">
        <v>18</v>
      </c>
      <c r="E80" s="1" t="s">
        <v>19</v>
      </c>
      <c r="F80" s="1" t="s">
        <v>42</v>
      </c>
      <c r="G80" s="1">
        <v>78.31</v>
      </c>
      <c r="H80" s="1">
        <v>10</v>
      </c>
      <c r="I80" s="1">
        <v>39.155000000000001</v>
      </c>
      <c r="J80" s="1">
        <v>822.255</v>
      </c>
      <c r="K80" s="39">
        <v>43588</v>
      </c>
      <c r="L80" s="3">
        <v>0.68333333333333324</v>
      </c>
      <c r="M80" s="1" t="s">
        <v>21</v>
      </c>
      <c r="N80" s="1">
        <v>783.1</v>
      </c>
      <c r="O80" s="1">
        <v>10</v>
      </c>
      <c r="P80" s="1">
        <v>39.155000000000001</v>
      </c>
      <c r="Q80" s="1">
        <v>6.6</v>
      </c>
    </row>
    <row r="81" spans="1:17" x14ac:dyDescent="0.3">
      <c r="A81" s="5" t="s">
        <v>113</v>
      </c>
      <c r="B81" s="5" t="s">
        <v>23</v>
      </c>
      <c r="C81" s="5" t="s">
        <v>24</v>
      </c>
      <c r="D81" s="5" t="s">
        <v>25</v>
      </c>
      <c r="E81" s="5" t="s">
        <v>19</v>
      </c>
      <c r="F81" s="5" t="s">
        <v>20</v>
      </c>
      <c r="G81" s="5">
        <v>20.38</v>
      </c>
      <c r="H81" s="5">
        <v>5</v>
      </c>
      <c r="I81" s="5">
        <v>5.0949999999999998</v>
      </c>
      <c r="J81" s="5">
        <v>106.995</v>
      </c>
      <c r="K81" s="40">
        <v>43487</v>
      </c>
      <c r="L81" s="7">
        <v>0.78888888888888886</v>
      </c>
      <c r="M81" s="5" t="s">
        <v>27</v>
      </c>
      <c r="N81" s="5">
        <v>101.9</v>
      </c>
      <c r="O81" s="1">
        <v>10</v>
      </c>
      <c r="P81" s="5">
        <v>5.0949999999999998</v>
      </c>
      <c r="Q81" s="5">
        <v>6</v>
      </c>
    </row>
    <row r="82" spans="1:17" x14ac:dyDescent="0.3">
      <c r="A82" s="1" t="s">
        <v>114</v>
      </c>
      <c r="B82" s="1" t="s">
        <v>23</v>
      </c>
      <c r="C82" s="1" t="s">
        <v>24</v>
      </c>
      <c r="D82" s="1" t="s">
        <v>25</v>
      </c>
      <c r="E82" s="1" t="s">
        <v>19</v>
      </c>
      <c r="F82" s="1" t="s">
        <v>20</v>
      </c>
      <c r="G82" s="1">
        <v>99.19</v>
      </c>
      <c r="H82" s="1">
        <v>6</v>
      </c>
      <c r="I82" s="1">
        <v>29.757000000000001</v>
      </c>
      <c r="J82" s="1">
        <v>624.89700000000005</v>
      </c>
      <c r="K82" s="39">
        <v>43486</v>
      </c>
      <c r="L82" s="3">
        <v>0.61249999999999993</v>
      </c>
      <c r="M82" s="1" t="s">
        <v>31</v>
      </c>
      <c r="N82" s="1">
        <v>595.14</v>
      </c>
      <c r="O82" s="1">
        <v>10</v>
      </c>
      <c r="P82" s="1">
        <v>29.757000000000001</v>
      </c>
      <c r="Q82" s="1">
        <v>5.5</v>
      </c>
    </row>
    <row r="83" spans="1:17" x14ac:dyDescent="0.3">
      <c r="A83" s="5" t="s">
        <v>115</v>
      </c>
      <c r="B83" s="5" t="s">
        <v>40</v>
      </c>
      <c r="C83" s="5" t="s">
        <v>41</v>
      </c>
      <c r="D83" s="5" t="s">
        <v>25</v>
      </c>
      <c r="E83" s="5" t="s">
        <v>19</v>
      </c>
      <c r="F83" s="5" t="s">
        <v>42</v>
      </c>
      <c r="G83" s="5">
        <v>96.68</v>
      </c>
      <c r="H83" s="5">
        <v>3</v>
      </c>
      <c r="I83" s="5">
        <v>14.502000000000001</v>
      </c>
      <c r="J83" s="5">
        <v>304.54199999999997</v>
      </c>
      <c r="K83" s="40">
        <v>43491</v>
      </c>
      <c r="L83" s="7">
        <v>0.8305555555555556</v>
      </c>
      <c r="M83" s="5" t="s">
        <v>21</v>
      </c>
      <c r="N83" s="5">
        <v>290.04000000000002</v>
      </c>
      <c r="O83" s="1">
        <v>10</v>
      </c>
      <c r="P83" s="5">
        <v>14.502000000000001</v>
      </c>
      <c r="Q83" s="5">
        <v>6.4</v>
      </c>
    </row>
    <row r="84" spans="1:17" x14ac:dyDescent="0.3">
      <c r="A84" s="1" t="s">
        <v>116</v>
      </c>
      <c r="B84" s="1" t="s">
        <v>23</v>
      </c>
      <c r="C84" s="1" t="s">
        <v>24</v>
      </c>
      <c r="D84" s="1" t="s">
        <v>25</v>
      </c>
      <c r="E84" s="1" t="s">
        <v>29</v>
      </c>
      <c r="F84" s="1" t="s">
        <v>42</v>
      </c>
      <c r="G84" s="1">
        <v>19.25</v>
      </c>
      <c r="H84" s="1">
        <v>8</v>
      </c>
      <c r="I84" s="1">
        <v>7.7</v>
      </c>
      <c r="J84" s="1">
        <v>161.69999999999999</v>
      </c>
      <c r="K84" s="39">
        <v>43488</v>
      </c>
      <c r="L84" s="3">
        <v>0.77569444444444446</v>
      </c>
      <c r="M84" s="1" t="s">
        <v>21</v>
      </c>
      <c r="N84" s="1">
        <v>154</v>
      </c>
      <c r="O84" s="1">
        <v>10</v>
      </c>
      <c r="P84" s="1">
        <v>7.7</v>
      </c>
      <c r="Q84" s="1">
        <v>6.6</v>
      </c>
    </row>
    <row r="85" spans="1:17" x14ac:dyDescent="0.3">
      <c r="A85" s="5" t="s">
        <v>117</v>
      </c>
      <c r="B85" s="5" t="s">
        <v>23</v>
      </c>
      <c r="C85" s="5" t="s">
        <v>24</v>
      </c>
      <c r="D85" s="5" t="s">
        <v>18</v>
      </c>
      <c r="E85" s="5" t="s">
        <v>19</v>
      </c>
      <c r="F85" s="5" t="s">
        <v>42</v>
      </c>
      <c r="G85" s="5">
        <v>80.36</v>
      </c>
      <c r="H85" s="5">
        <v>4</v>
      </c>
      <c r="I85" s="5">
        <v>16.071999999999999</v>
      </c>
      <c r="J85" s="5">
        <v>337.512</v>
      </c>
      <c r="K85" s="40">
        <v>43519</v>
      </c>
      <c r="L85" s="7">
        <v>0.78125</v>
      </c>
      <c r="M85" s="5" t="s">
        <v>31</v>
      </c>
      <c r="N85" s="5">
        <v>321.44</v>
      </c>
      <c r="O85" s="1">
        <v>10</v>
      </c>
      <c r="P85" s="5">
        <v>16.071999999999999</v>
      </c>
      <c r="Q85" s="5">
        <v>8.3000000000000007</v>
      </c>
    </row>
    <row r="86" spans="1:17" x14ac:dyDescent="0.3">
      <c r="A86" s="1" t="s">
        <v>118</v>
      </c>
      <c r="B86" s="1" t="s">
        <v>23</v>
      </c>
      <c r="C86" s="1" t="s">
        <v>24</v>
      </c>
      <c r="D86" s="1" t="s">
        <v>18</v>
      </c>
      <c r="E86" s="1" t="s">
        <v>29</v>
      </c>
      <c r="F86" s="1" t="s">
        <v>34</v>
      </c>
      <c r="G86" s="1">
        <v>48.91</v>
      </c>
      <c r="H86" s="1">
        <v>5</v>
      </c>
      <c r="I86" s="1">
        <v>12.227499999999999</v>
      </c>
      <c r="J86" s="1">
        <v>256.77749999999997</v>
      </c>
      <c r="K86" s="39">
        <v>43711</v>
      </c>
      <c r="L86" s="3">
        <v>0.4284722222222222</v>
      </c>
      <c r="M86" s="1" t="s">
        <v>27</v>
      </c>
      <c r="N86" s="1">
        <v>244.55</v>
      </c>
      <c r="O86" s="1">
        <v>10</v>
      </c>
      <c r="P86" s="1">
        <v>12.227499999999999</v>
      </c>
      <c r="Q86" s="1">
        <v>6.6</v>
      </c>
    </row>
    <row r="87" spans="1:17" x14ac:dyDescent="0.3">
      <c r="A87" s="5" t="s">
        <v>119</v>
      </c>
      <c r="B87" s="5" t="s">
        <v>23</v>
      </c>
      <c r="C87" s="5" t="s">
        <v>24</v>
      </c>
      <c r="D87" s="5" t="s">
        <v>25</v>
      </c>
      <c r="E87" s="5" t="s">
        <v>19</v>
      </c>
      <c r="F87" s="5" t="s">
        <v>34</v>
      </c>
      <c r="G87" s="5">
        <v>83.06</v>
      </c>
      <c r="H87" s="5">
        <v>7</v>
      </c>
      <c r="I87" s="5">
        <v>29.071000000000002</v>
      </c>
      <c r="J87" s="5">
        <v>610.49099999999999</v>
      </c>
      <c r="K87" s="40">
        <v>43588</v>
      </c>
      <c r="L87" s="7">
        <v>0.60486111111111118</v>
      </c>
      <c r="M87" s="5" t="s">
        <v>21</v>
      </c>
      <c r="N87" s="5">
        <v>581.41999999999996</v>
      </c>
      <c r="O87" s="1">
        <v>10</v>
      </c>
      <c r="P87" s="5">
        <v>29.071000000000002</v>
      </c>
      <c r="Q87" s="5">
        <v>4</v>
      </c>
    </row>
    <row r="88" spans="1:17" x14ac:dyDescent="0.3">
      <c r="A88" s="1" t="s">
        <v>120</v>
      </c>
      <c r="B88" s="1" t="s">
        <v>23</v>
      </c>
      <c r="C88" s="1" t="s">
        <v>24</v>
      </c>
      <c r="D88" s="1" t="s">
        <v>25</v>
      </c>
      <c r="E88" s="1" t="s">
        <v>29</v>
      </c>
      <c r="F88" s="1" t="s">
        <v>44</v>
      </c>
      <c r="G88" s="1">
        <v>76.52</v>
      </c>
      <c r="H88" s="1">
        <v>5</v>
      </c>
      <c r="I88" s="1">
        <v>19.13</v>
      </c>
      <c r="J88" s="1">
        <v>401.73</v>
      </c>
      <c r="K88" s="39">
        <v>43549</v>
      </c>
      <c r="L88" s="3">
        <v>0.43263888888888885</v>
      </c>
      <c r="M88" s="1" t="s">
        <v>27</v>
      </c>
      <c r="N88" s="1">
        <v>382.6</v>
      </c>
      <c r="O88" s="1">
        <v>10</v>
      </c>
      <c r="P88" s="1">
        <v>19.13</v>
      </c>
      <c r="Q88" s="1">
        <v>9.9</v>
      </c>
    </row>
    <row r="89" spans="1:17" x14ac:dyDescent="0.3">
      <c r="A89" s="5" t="s">
        <v>121</v>
      </c>
      <c r="B89" s="5" t="s">
        <v>16</v>
      </c>
      <c r="C89" s="5" t="s">
        <v>17</v>
      </c>
      <c r="D89" s="5" t="s">
        <v>18</v>
      </c>
      <c r="E89" s="5" t="s">
        <v>29</v>
      </c>
      <c r="F89" s="5" t="s">
        <v>42</v>
      </c>
      <c r="G89" s="5">
        <v>49.38</v>
      </c>
      <c r="H89" s="5">
        <v>7</v>
      </c>
      <c r="I89" s="5">
        <v>17.283000000000001</v>
      </c>
      <c r="J89" s="5">
        <v>362.94299999999998</v>
      </c>
      <c r="K89" s="40">
        <v>43551</v>
      </c>
      <c r="L89" s="7">
        <v>0.85763888888888884</v>
      </c>
      <c r="M89" s="5" t="s">
        <v>31</v>
      </c>
      <c r="N89" s="5">
        <v>345.66</v>
      </c>
      <c r="O89" s="1">
        <v>10</v>
      </c>
      <c r="P89" s="5">
        <v>17.283000000000001</v>
      </c>
      <c r="Q89" s="5">
        <v>7.3</v>
      </c>
    </row>
    <row r="90" spans="1:17" x14ac:dyDescent="0.3">
      <c r="A90" s="1" t="s">
        <v>122</v>
      </c>
      <c r="B90" s="1" t="s">
        <v>16</v>
      </c>
      <c r="C90" s="1" t="s">
        <v>17</v>
      </c>
      <c r="D90" s="1" t="s">
        <v>25</v>
      </c>
      <c r="E90" s="1" t="s">
        <v>29</v>
      </c>
      <c r="F90" s="1" t="s">
        <v>34</v>
      </c>
      <c r="G90" s="1">
        <v>42.47</v>
      </c>
      <c r="H90" s="1">
        <v>1</v>
      </c>
      <c r="I90" s="1">
        <v>2.1234999999999999</v>
      </c>
      <c r="J90" s="1">
        <v>44.593499999999999</v>
      </c>
      <c r="K90" s="39">
        <v>43497</v>
      </c>
      <c r="L90" s="3">
        <v>0.70624999999999993</v>
      </c>
      <c r="M90" s="1" t="s">
        <v>27</v>
      </c>
      <c r="N90" s="1">
        <v>42.47</v>
      </c>
      <c r="O90" s="1">
        <v>10</v>
      </c>
      <c r="P90" s="1">
        <v>2.1234999999999999</v>
      </c>
      <c r="Q90" s="1">
        <v>5.7</v>
      </c>
    </row>
    <row r="91" spans="1:17" x14ac:dyDescent="0.3">
      <c r="A91" s="5" t="s">
        <v>123</v>
      </c>
      <c r="B91" s="5" t="s">
        <v>40</v>
      </c>
      <c r="C91" s="5" t="s">
        <v>41</v>
      </c>
      <c r="D91" s="5" t="s">
        <v>25</v>
      </c>
      <c r="E91" s="5" t="s">
        <v>19</v>
      </c>
      <c r="F91" s="5" t="s">
        <v>20</v>
      </c>
      <c r="G91" s="5">
        <v>76.989999999999995</v>
      </c>
      <c r="H91" s="5">
        <v>6</v>
      </c>
      <c r="I91" s="5">
        <v>23.097000000000001</v>
      </c>
      <c r="J91" s="5">
        <v>485.03699999999998</v>
      </c>
      <c r="K91" s="40">
        <v>43523</v>
      </c>
      <c r="L91" s="7">
        <v>0.74652777777777779</v>
      </c>
      <c r="M91" s="5" t="s">
        <v>27</v>
      </c>
      <c r="N91" s="5">
        <v>461.94</v>
      </c>
      <c r="O91" s="1">
        <v>10</v>
      </c>
      <c r="P91" s="5">
        <v>23.097000000000001</v>
      </c>
      <c r="Q91" s="5">
        <v>6.1</v>
      </c>
    </row>
    <row r="92" spans="1:17" x14ac:dyDescent="0.3">
      <c r="A92" s="1" t="s">
        <v>124</v>
      </c>
      <c r="B92" s="1" t="s">
        <v>23</v>
      </c>
      <c r="C92" s="1" t="s">
        <v>24</v>
      </c>
      <c r="D92" s="1" t="s">
        <v>18</v>
      </c>
      <c r="E92" s="1" t="s">
        <v>19</v>
      </c>
      <c r="F92" s="1" t="s">
        <v>30</v>
      </c>
      <c r="G92" s="1">
        <v>47.38</v>
      </c>
      <c r="H92" s="1">
        <v>4</v>
      </c>
      <c r="I92" s="1">
        <v>9.4760000000000009</v>
      </c>
      <c r="J92" s="1">
        <v>198.99600000000001</v>
      </c>
      <c r="K92" s="39">
        <v>43488</v>
      </c>
      <c r="L92" s="3">
        <v>0.43402777777777773</v>
      </c>
      <c r="M92" s="1" t="s">
        <v>27</v>
      </c>
      <c r="N92" s="1">
        <v>189.52</v>
      </c>
      <c r="O92" s="1">
        <v>10</v>
      </c>
      <c r="P92" s="1">
        <v>9.4760000000000009</v>
      </c>
      <c r="Q92" s="1">
        <v>7.1</v>
      </c>
    </row>
    <row r="93" spans="1:17" x14ac:dyDescent="0.3">
      <c r="A93" s="5" t="s">
        <v>125</v>
      </c>
      <c r="B93" s="5" t="s">
        <v>23</v>
      </c>
      <c r="C93" s="5" t="s">
        <v>24</v>
      </c>
      <c r="D93" s="5" t="s">
        <v>25</v>
      </c>
      <c r="E93" s="5" t="s">
        <v>19</v>
      </c>
      <c r="F93" s="5" t="s">
        <v>34</v>
      </c>
      <c r="G93" s="5">
        <v>44.86</v>
      </c>
      <c r="H93" s="5">
        <v>10</v>
      </c>
      <c r="I93" s="5">
        <v>22.43</v>
      </c>
      <c r="J93" s="5">
        <v>471.03</v>
      </c>
      <c r="K93" s="40">
        <v>43491</v>
      </c>
      <c r="L93" s="7">
        <v>0.82916666666666661</v>
      </c>
      <c r="M93" s="5" t="s">
        <v>21</v>
      </c>
      <c r="N93" s="5">
        <v>448.6</v>
      </c>
      <c r="O93" s="1">
        <v>10</v>
      </c>
      <c r="P93" s="5">
        <v>22.43</v>
      </c>
      <c r="Q93" s="5">
        <v>8.1999999999999993</v>
      </c>
    </row>
    <row r="94" spans="1:17" x14ac:dyDescent="0.3">
      <c r="A94" s="1" t="s">
        <v>126</v>
      </c>
      <c r="B94" s="1" t="s">
        <v>16</v>
      </c>
      <c r="C94" s="1" t="s">
        <v>17</v>
      </c>
      <c r="D94" s="1" t="s">
        <v>18</v>
      </c>
      <c r="E94" s="1" t="s">
        <v>19</v>
      </c>
      <c r="F94" s="1" t="s">
        <v>34</v>
      </c>
      <c r="G94" s="1">
        <v>21.98</v>
      </c>
      <c r="H94" s="1">
        <v>7</v>
      </c>
      <c r="I94" s="1">
        <v>7.6929999999999996</v>
      </c>
      <c r="J94" s="1">
        <v>161.553</v>
      </c>
      <c r="K94" s="39">
        <v>43739</v>
      </c>
      <c r="L94" s="3">
        <v>0.6958333333333333</v>
      </c>
      <c r="M94" s="1" t="s">
        <v>21</v>
      </c>
      <c r="N94" s="1">
        <v>153.86000000000001</v>
      </c>
      <c r="O94" s="1">
        <v>10</v>
      </c>
      <c r="P94" s="1">
        <v>7.6929999999999996</v>
      </c>
      <c r="Q94" s="1">
        <v>5.0999999999999996</v>
      </c>
    </row>
    <row r="95" spans="1:17" x14ac:dyDescent="0.3">
      <c r="A95" s="5" t="s">
        <v>127</v>
      </c>
      <c r="B95" s="5" t="s">
        <v>40</v>
      </c>
      <c r="C95" s="5" t="s">
        <v>41</v>
      </c>
      <c r="D95" s="5" t="s">
        <v>18</v>
      </c>
      <c r="E95" s="5" t="s">
        <v>29</v>
      </c>
      <c r="F95" s="5" t="s">
        <v>20</v>
      </c>
      <c r="G95" s="5">
        <v>64.36</v>
      </c>
      <c r="H95" s="5">
        <v>9</v>
      </c>
      <c r="I95" s="5">
        <v>28.962</v>
      </c>
      <c r="J95" s="5">
        <v>608.202</v>
      </c>
      <c r="K95" s="40">
        <v>43802</v>
      </c>
      <c r="L95" s="7">
        <v>0.50624999999999998</v>
      </c>
      <c r="M95" s="5" t="s">
        <v>31</v>
      </c>
      <c r="N95" s="5">
        <v>579.24</v>
      </c>
      <c r="O95" s="1">
        <v>10</v>
      </c>
      <c r="P95" s="5">
        <v>28.962</v>
      </c>
      <c r="Q95" s="5">
        <v>8.6</v>
      </c>
    </row>
    <row r="96" spans="1:17" x14ac:dyDescent="0.3">
      <c r="A96" s="1" t="s">
        <v>128</v>
      </c>
      <c r="B96" s="1" t="s">
        <v>23</v>
      </c>
      <c r="C96" s="1" t="s">
        <v>24</v>
      </c>
      <c r="D96" s="1" t="s">
        <v>25</v>
      </c>
      <c r="E96" s="1" t="s">
        <v>29</v>
      </c>
      <c r="F96" s="1" t="s">
        <v>20</v>
      </c>
      <c r="G96" s="1">
        <v>89.75</v>
      </c>
      <c r="H96" s="1">
        <v>1</v>
      </c>
      <c r="I96" s="1">
        <v>4.4874999999999998</v>
      </c>
      <c r="J96" s="1">
        <v>94.237499999999997</v>
      </c>
      <c r="K96" s="39">
        <v>43618</v>
      </c>
      <c r="L96" s="3">
        <v>0.83680555555555547</v>
      </c>
      <c r="M96" s="1" t="s">
        <v>31</v>
      </c>
      <c r="N96" s="1">
        <v>89.75</v>
      </c>
      <c r="O96" s="1">
        <v>10</v>
      </c>
      <c r="P96" s="1">
        <v>4.4874999999999998</v>
      </c>
      <c r="Q96" s="1">
        <v>6.6</v>
      </c>
    </row>
    <row r="97" spans="1:17" x14ac:dyDescent="0.3">
      <c r="A97" s="5" t="s">
        <v>129</v>
      </c>
      <c r="B97" s="5" t="s">
        <v>16</v>
      </c>
      <c r="C97" s="5" t="s">
        <v>17</v>
      </c>
      <c r="D97" s="5" t="s">
        <v>25</v>
      </c>
      <c r="E97" s="5" t="s">
        <v>29</v>
      </c>
      <c r="F97" s="5" t="s">
        <v>26</v>
      </c>
      <c r="G97" s="5">
        <v>97.16</v>
      </c>
      <c r="H97" s="5">
        <v>1</v>
      </c>
      <c r="I97" s="5">
        <v>4.8579999999999997</v>
      </c>
      <c r="J97" s="5">
        <v>102.018</v>
      </c>
      <c r="K97" s="40">
        <v>43680</v>
      </c>
      <c r="L97" s="7">
        <v>0.85972222222222217</v>
      </c>
      <c r="M97" s="5" t="s">
        <v>21</v>
      </c>
      <c r="N97" s="5">
        <v>97.16</v>
      </c>
      <c r="O97" s="1">
        <v>10</v>
      </c>
      <c r="P97" s="5">
        <v>4.8579999999999997</v>
      </c>
      <c r="Q97" s="5">
        <v>7.2</v>
      </c>
    </row>
    <row r="98" spans="1:17" x14ac:dyDescent="0.3">
      <c r="A98" s="1" t="s">
        <v>130</v>
      </c>
      <c r="B98" s="1" t="s">
        <v>40</v>
      </c>
      <c r="C98" s="1" t="s">
        <v>41</v>
      </c>
      <c r="D98" s="1" t="s">
        <v>25</v>
      </c>
      <c r="E98" s="1" t="s">
        <v>29</v>
      </c>
      <c r="F98" s="1" t="s">
        <v>20</v>
      </c>
      <c r="G98" s="1">
        <v>87.87</v>
      </c>
      <c r="H98" s="1">
        <v>10</v>
      </c>
      <c r="I98" s="1">
        <v>43.935000000000002</v>
      </c>
      <c r="J98" s="1">
        <v>922.63499999999999</v>
      </c>
      <c r="K98" s="39">
        <v>43553</v>
      </c>
      <c r="L98" s="3">
        <v>0.43402777777777773</v>
      </c>
      <c r="M98" s="1" t="s">
        <v>21</v>
      </c>
      <c r="N98" s="1">
        <v>878.7</v>
      </c>
      <c r="O98" s="1">
        <v>10</v>
      </c>
      <c r="P98" s="1">
        <v>43.935000000000002</v>
      </c>
      <c r="Q98" s="1">
        <v>5.0999999999999996</v>
      </c>
    </row>
    <row r="99" spans="1:17" x14ac:dyDescent="0.3">
      <c r="A99" s="5" t="s">
        <v>131</v>
      </c>
      <c r="B99" s="5" t="s">
        <v>23</v>
      </c>
      <c r="C99" s="5" t="s">
        <v>24</v>
      </c>
      <c r="D99" s="5" t="s">
        <v>25</v>
      </c>
      <c r="E99" s="5" t="s">
        <v>19</v>
      </c>
      <c r="F99" s="5" t="s">
        <v>26</v>
      </c>
      <c r="G99" s="5">
        <v>12.45</v>
      </c>
      <c r="H99" s="5">
        <v>6</v>
      </c>
      <c r="I99" s="5">
        <v>3.7349999999999999</v>
      </c>
      <c r="J99" s="5">
        <v>78.435000000000002</v>
      </c>
      <c r="K99" s="40">
        <v>43710</v>
      </c>
      <c r="L99" s="7">
        <v>0.5493055555555556</v>
      </c>
      <c r="M99" s="5" t="s">
        <v>27</v>
      </c>
      <c r="N99" s="5">
        <v>74.7</v>
      </c>
      <c r="O99" s="1">
        <v>10</v>
      </c>
      <c r="P99" s="5">
        <v>3.7349999999999999</v>
      </c>
      <c r="Q99" s="5">
        <v>4.0999999999999996</v>
      </c>
    </row>
    <row r="100" spans="1:17" x14ac:dyDescent="0.3">
      <c r="A100" s="1" t="s">
        <v>132</v>
      </c>
      <c r="B100" s="1" t="s">
        <v>16</v>
      </c>
      <c r="C100" s="1" t="s">
        <v>17</v>
      </c>
      <c r="D100" s="1" t="s">
        <v>25</v>
      </c>
      <c r="E100" s="1" t="s">
        <v>29</v>
      </c>
      <c r="F100" s="1" t="s">
        <v>42</v>
      </c>
      <c r="G100" s="1">
        <v>52.75</v>
      </c>
      <c r="H100" s="1">
        <v>3</v>
      </c>
      <c r="I100" s="1">
        <v>7.9124999999999996</v>
      </c>
      <c r="J100" s="1">
        <v>166.16249999999999</v>
      </c>
      <c r="K100" s="39">
        <v>43547</v>
      </c>
      <c r="L100" s="3">
        <v>0.42777777777777781</v>
      </c>
      <c r="M100" s="1" t="s">
        <v>21</v>
      </c>
      <c r="N100" s="1">
        <v>158.25</v>
      </c>
      <c r="O100" s="1">
        <v>10</v>
      </c>
      <c r="P100" s="1">
        <v>7.9124999999999996</v>
      </c>
      <c r="Q100" s="1">
        <v>9.3000000000000007</v>
      </c>
    </row>
    <row r="101" spans="1:17" x14ac:dyDescent="0.3">
      <c r="A101" s="5" t="s">
        <v>133</v>
      </c>
      <c r="B101" s="5" t="s">
        <v>40</v>
      </c>
      <c r="C101" s="5" t="s">
        <v>41</v>
      </c>
      <c r="D101" s="5" t="s">
        <v>25</v>
      </c>
      <c r="E101" s="5" t="s">
        <v>29</v>
      </c>
      <c r="F101" s="5" t="s">
        <v>30</v>
      </c>
      <c r="G101" s="5">
        <v>82.7</v>
      </c>
      <c r="H101" s="5">
        <v>6</v>
      </c>
      <c r="I101" s="5">
        <v>24.81</v>
      </c>
      <c r="J101" s="5">
        <v>521.01</v>
      </c>
      <c r="K101" s="40">
        <v>43588</v>
      </c>
      <c r="L101" s="7">
        <v>0.7597222222222223</v>
      </c>
      <c r="M101" s="5" t="s">
        <v>27</v>
      </c>
      <c r="N101" s="5">
        <v>496.2</v>
      </c>
      <c r="O101" s="1">
        <v>10</v>
      </c>
      <c r="P101" s="5">
        <v>24.81</v>
      </c>
      <c r="Q101" s="5">
        <v>7.4</v>
      </c>
    </row>
    <row r="102" spans="1:17" x14ac:dyDescent="0.3">
      <c r="A102" s="1" t="s">
        <v>134</v>
      </c>
      <c r="B102" s="1" t="s">
        <v>23</v>
      </c>
      <c r="C102" s="1" t="s">
        <v>24</v>
      </c>
      <c r="D102" s="1" t="s">
        <v>18</v>
      </c>
      <c r="E102" s="1" t="s">
        <v>29</v>
      </c>
      <c r="F102" s="1" t="s">
        <v>44</v>
      </c>
      <c r="G102" s="1">
        <v>48.71</v>
      </c>
      <c r="H102" s="1">
        <v>1</v>
      </c>
      <c r="I102" s="1">
        <v>2.4355000000000002</v>
      </c>
      <c r="J102" s="1">
        <v>51.145499999999998</v>
      </c>
      <c r="K102" s="39">
        <v>43550</v>
      </c>
      <c r="L102" s="3">
        <v>0.80555555555555547</v>
      </c>
      <c r="M102" s="1" t="s">
        <v>27</v>
      </c>
      <c r="N102" s="1">
        <v>48.71</v>
      </c>
      <c r="O102" s="1">
        <v>10</v>
      </c>
      <c r="P102" s="1">
        <v>2.4355000000000002</v>
      </c>
      <c r="Q102" s="1">
        <v>4.0999999999999996</v>
      </c>
    </row>
    <row r="103" spans="1:17" x14ac:dyDescent="0.3">
      <c r="A103" s="5" t="s">
        <v>135</v>
      </c>
      <c r="B103" s="5" t="s">
        <v>23</v>
      </c>
      <c r="C103" s="5" t="s">
        <v>24</v>
      </c>
      <c r="D103" s="5" t="s">
        <v>25</v>
      </c>
      <c r="E103" s="5" t="s">
        <v>29</v>
      </c>
      <c r="F103" s="5" t="s">
        <v>44</v>
      </c>
      <c r="G103" s="5">
        <v>78.55</v>
      </c>
      <c r="H103" s="5">
        <v>9</v>
      </c>
      <c r="I103" s="5">
        <v>35.347499999999997</v>
      </c>
      <c r="J103" s="5">
        <v>742.29750000000001</v>
      </c>
      <c r="K103" s="40">
        <v>43468</v>
      </c>
      <c r="L103" s="7">
        <v>0.55694444444444446</v>
      </c>
      <c r="M103" s="5" t="s">
        <v>27</v>
      </c>
      <c r="N103" s="5">
        <v>706.95</v>
      </c>
      <c r="O103" s="1">
        <v>10</v>
      </c>
      <c r="P103" s="5">
        <v>35.347499999999997</v>
      </c>
      <c r="Q103" s="5">
        <v>7.2</v>
      </c>
    </row>
    <row r="104" spans="1:17" x14ac:dyDescent="0.3">
      <c r="A104" s="1" t="s">
        <v>136</v>
      </c>
      <c r="B104" s="1" t="s">
        <v>23</v>
      </c>
      <c r="C104" s="1" t="s">
        <v>24</v>
      </c>
      <c r="D104" s="1" t="s">
        <v>25</v>
      </c>
      <c r="E104" s="1" t="s">
        <v>19</v>
      </c>
      <c r="F104" s="1" t="s">
        <v>26</v>
      </c>
      <c r="G104" s="1">
        <v>23.07</v>
      </c>
      <c r="H104" s="1">
        <v>9</v>
      </c>
      <c r="I104" s="1">
        <v>10.381500000000001</v>
      </c>
      <c r="J104" s="1">
        <v>218.01150000000001</v>
      </c>
      <c r="K104" s="39">
        <v>43467</v>
      </c>
      <c r="L104" s="3">
        <v>0.4770833333333333</v>
      </c>
      <c r="M104" s="1" t="s">
        <v>27</v>
      </c>
      <c r="N104" s="1">
        <v>207.63</v>
      </c>
      <c r="O104" s="1">
        <v>10</v>
      </c>
      <c r="P104" s="1">
        <v>10.381500000000001</v>
      </c>
      <c r="Q104" s="1">
        <v>4.9000000000000004</v>
      </c>
    </row>
    <row r="105" spans="1:17" x14ac:dyDescent="0.3">
      <c r="A105" s="5" t="s">
        <v>137</v>
      </c>
      <c r="B105" s="5" t="s">
        <v>16</v>
      </c>
      <c r="C105" s="5" t="s">
        <v>17</v>
      </c>
      <c r="D105" s="5" t="s">
        <v>25</v>
      </c>
      <c r="E105" s="5" t="s">
        <v>29</v>
      </c>
      <c r="F105" s="5" t="s">
        <v>42</v>
      </c>
      <c r="G105" s="5">
        <v>58.26</v>
      </c>
      <c r="H105" s="5">
        <v>6</v>
      </c>
      <c r="I105" s="5">
        <v>17.478000000000002</v>
      </c>
      <c r="J105" s="5">
        <v>367.03800000000001</v>
      </c>
      <c r="K105" s="40">
        <v>43552</v>
      </c>
      <c r="L105" s="7">
        <v>0.6972222222222223</v>
      </c>
      <c r="M105" s="5" t="s">
        <v>27</v>
      </c>
      <c r="N105" s="5">
        <v>349.56</v>
      </c>
      <c r="O105" s="1">
        <v>10</v>
      </c>
      <c r="P105" s="5">
        <v>17.478000000000002</v>
      </c>
      <c r="Q105" s="5">
        <v>9.9</v>
      </c>
    </row>
    <row r="106" spans="1:17" x14ac:dyDescent="0.3">
      <c r="A106" s="1" t="s">
        <v>138</v>
      </c>
      <c r="B106" s="1" t="s">
        <v>40</v>
      </c>
      <c r="C106" s="1" t="s">
        <v>41</v>
      </c>
      <c r="D106" s="1" t="s">
        <v>25</v>
      </c>
      <c r="E106" s="1" t="s">
        <v>29</v>
      </c>
      <c r="F106" s="1" t="s">
        <v>20</v>
      </c>
      <c r="G106" s="1">
        <v>30.35</v>
      </c>
      <c r="H106" s="1">
        <v>7</v>
      </c>
      <c r="I106" s="1">
        <v>10.6225</v>
      </c>
      <c r="J106" s="1">
        <v>223.07249999999999</v>
      </c>
      <c r="K106" s="39">
        <v>43543</v>
      </c>
      <c r="L106" s="3">
        <v>0.7631944444444444</v>
      </c>
      <c r="M106" s="1" t="s">
        <v>27</v>
      </c>
      <c r="N106" s="1">
        <v>212.45</v>
      </c>
      <c r="O106" s="1">
        <v>10</v>
      </c>
      <c r="P106" s="1">
        <v>10.6225</v>
      </c>
      <c r="Q106" s="1">
        <v>8</v>
      </c>
    </row>
    <row r="107" spans="1:17" x14ac:dyDescent="0.3">
      <c r="A107" s="5" t="s">
        <v>139</v>
      </c>
      <c r="B107" s="5" t="s">
        <v>16</v>
      </c>
      <c r="C107" s="5" t="s">
        <v>17</v>
      </c>
      <c r="D107" s="5" t="s">
        <v>18</v>
      </c>
      <c r="E107" s="5" t="s">
        <v>29</v>
      </c>
      <c r="F107" s="5" t="s">
        <v>26</v>
      </c>
      <c r="G107" s="5">
        <v>88.67</v>
      </c>
      <c r="H107" s="5">
        <v>10</v>
      </c>
      <c r="I107" s="5">
        <v>44.335000000000001</v>
      </c>
      <c r="J107" s="5">
        <v>931.03499999999997</v>
      </c>
      <c r="K107" s="40">
        <v>43800</v>
      </c>
      <c r="L107" s="7">
        <v>0.61805555555555558</v>
      </c>
      <c r="M107" s="5" t="s">
        <v>21</v>
      </c>
      <c r="N107" s="5">
        <v>886.7</v>
      </c>
      <c r="O107" s="1">
        <v>10</v>
      </c>
      <c r="P107" s="5">
        <v>44.335000000000001</v>
      </c>
      <c r="Q107" s="5">
        <v>7.3</v>
      </c>
    </row>
    <row r="108" spans="1:17" x14ac:dyDescent="0.3">
      <c r="A108" s="1" t="s">
        <v>140</v>
      </c>
      <c r="B108" s="1" t="s">
        <v>23</v>
      </c>
      <c r="C108" s="1" t="s">
        <v>24</v>
      </c>
      <c r="D108" s="1" t="s">
        <v>25</v>
      </c>
      <c r="E108" s="1" t="s">
        <v>29</v>
      </c>
      <c r="F108" s="1" t="s">
        <v>44</v>
      </c>
      <c r="G108" s="1">
        <v>27.38</v>
      </c>
      <c r="H108" s="1">
        <v>6</v>
      </c>
      <c r="I108" s="1">
        <v>8.2140000000000004</v>
      </c>
      <c r="J108" s="1">
        <v>172.494</v>
      </c>
      <c r="K108" s="39">
        <v>43586</v>
      </c>
      <c r="L108" s="3">
        <v>0.87083333333333324</v>
      </c>
      <c r="M108" s="1" t="s">
        <v>31</v>
      </c>
      <c r="N108" s="1">
        <v>164.28</v>
      </c>
      <c r="O108" s="1">
        <v>10</v>
      </c>
      <c r="P108" s="1">
        <v>8.2140000000000004</v>
      </c>
      <c r="Q108" s="1">
        <v>7.9</v>
      </c>
    </row>
    <row r="109" spans="1:17" x14ac:dyDescent="0.3">
      <c r="A109" s="5" t="s">
        <v>141</v>
      </c>
      <c r="B109" s="5" t="s">
        <v>16</v>
      </c>
      <c r="C109" s="5" t="s">
        <v>17</v>
      </c>
      <c r="D109" s="5" t="s">
        <v>25</v>
      </c>
      <c r="E109" s="5" t="s">
        <v>29</v>
      </c>
      <c r="F109" s="5" t="s">
        <v>34</v>
      </c>
      <c r="G109" s="5">
        <v>62.13</v>
      </c>
      <c r="H109" s="5">
        <v>6</v>
      </c>
      <c r="I109" s="5">
        <v>18.638999999999999</v>
      </c>
      <c r="J109" s="5">
        <v>391.41899999999998</v>
      </c>
      <c r="K109" s="40">
        <v>43546</v>
      </c>
      <c r="L109" s="7">
        <v>0.84652777777777777</v>
      </c>
      <c r="M109" s="5" t="s">
        <v>27</v>
      </c>
      <c r="N109" s="5">
        <v>372.78</v>
      </c>
      <c r="O109" s="1">
        <v>10</v>
      </c>
      <c r="P109" s="5">
        <v>18.638999999999999</v>
      </c>
      <c r="Q109" s="5">
        <v>7.4</v>
      </c>
    </row>
    <row r="110" spans="1:17" x14ac:dyDescent="0.3">
      <c r="A110" s="1" t="s">
        <v>142</v>
      </c>
      <c r="B110" s="1" t="s">
        <v>23</v>
      </c>
      <c r="C110" s="1" t="s">
        <v>24</v>
      </c>
      <c r="D110" s="1" t="s">
        <v>25</v>
      </c>
      <c r="E110" s="1" t="s">
        <v>19</v>
      </c>
      <c r="F110" s="1" t="s">
        <v>42</v>
      </c>
      <c r="G110" s="1">
        <v>33.979999999999997</v>
      </c>
      <c r="H110" s="1">
        <v>9</v>
      </c>
      <c r="I110" s="1">
        <v>15.291</v>
      </c>
      <c r="J110" s="1">
        <v>321.11099999999999</v>
      </c>
      <c r="K110" s="39">
        <v>43548</v>
      </c>
      <c r="L110" s="3">
        <v>0.4465277777777778</v>
      </c>
      <c r="M110" s="1" t="s">
        <v>27</v>
      </c>
      <c r="N110" s="1">
        <v>305.82</v>
      </c>
      <c r="O110" s="1">
        <v>10</v>
      </c>
      <c r="P110" s="1">
        <v>15.291</v>
      </c>
      <c r="Q110" s="1">
        <v>4.2</v>
      </c>
    </row>
    <row r="111" spans="1:17" x14ac:dyDescent="0.3">
      <c r="A111" s="5" t="s">
        <v>143</v>
      </c>
      <c r="B111" s="5" t="s">
        <v>23</v>
      </c>
      <c r="C111" s="5" t="s">
        <v>24</v>
      </c>
      <c r="D111" s="5" t="s">
        <v>18</v>
      </c>
      <c r="E111" s="5" t="s">
        <v>29</v>
      </c>
      <c r="F111" s="5" t="s">
        <v>26</v>
      </c>
      <c r="G111" s="5">
        <v>81.97</v>
      </c>
      <c r="H111" s="5">
        <v>10</v>
      </c>
      <c r="I111" s="5">
        <v>40.984999999999999</v>
      </c>
      <c r="J111" s="5">
        <v>860.68499999999995</v>
      </c>
      <c r="K111" s="40">
        <v>43527</v>
      </c>
      <c r="L111" s="7">
        <v>0.60416666666666663</v>
      </c>
      <c r="M111" s="5" t="s">
        <v>27</v>
      </c>
      <c r="N111" s="5">
        <v>819.7</v>
      </c>
      <c r="O111" s="1">
        <v>10</v>
      </c>
      <c r="P111" s="5">
        <v>40.984999999999999</v>
      </c>
      <c r="Q111" s="5">
        <v>9.1999999999999993</v>
      </c>
    </row>
    <row r="112" spans="1:17" x14ac:dyDescent="0.3">
      <c r="A112" s="1" t="s">
        <v>144</v>
      </c>
      <c r="B112" s="1" t="s">
        <v>40</v>
      </c>
      <c r="C112" s="1" t="s">
        <v>41</v>
      </c>
      <c r="D112" s="1" t="s">
        <v>18</v>
      </c>
      <c r="E112" s="1" t="s">
        <v>19</v>
      </c>
      <c r="F112" s="1" t="s">
        <v>34</v>
      </c>
      <c r="G112" s="1">
        <v>16.489999999999998</v>
      </c>
      <c r="H112" s="1">
        <v>2</v>
      </c>
      <c r="I112" s="1">
        <v>1.649</v>
      </c>
      <c r="J112" s="1">
        <v>34.628999999999998</v>
      </c>
      <c r="K112" s="39">
        <v>43587</v>
      </c>
      <c r="L112" s="3">
        <v>0.48055555555555557</v>
      </c>
      <c r="M112" s="1" t="s">
        <v>21</v>
      </c>
      <c r="N112" s="1">
        <v>32.979999999999997</v>
      </c>
      <c r="O112" s="1">
        <v>10</v>
      </c>
      <c r="P112" s="1">
        <v>1.649</v>
      </c>
      <c r="Q112" s="1">
        <v>4.5999999999999996</v>
      </c>
    </row>
    <row r="113" spans="1:17" x14ac:dyDescent="0.3">
      <c r="A113" s="5" t="s">
        <v>145</v>
      </c>
      <c r="B113" s="5" t="s">
        <v>23</v>
      </c>
      <c r="C113" s="5" t="s">
        <v>24</v>
      </c>
      <c r="D113" s="5" t="s">
        <v>18</v>
      </c>
      <c r="E113" s="5" t="s">
        <v>19</v>
      </c>
      <c r="F113" s="5" t="s">
        <v>20</v>
      </c>
      <c r="G113" s="5">
        <v>98.21</v>
      </c>
      <c r="H113" s="5">
        <v>3</v>
      </c>
      <c r="I113" s="5">
        <v>14.7315</v>
      </c>
      <c r="J113" s="5">
        <v>309.36149999999998</v>
      </c>
      <c r="K113" s="40">
        <v>43587</v>
      </c>
      <c r="L113" s="7">
        <v>0.44513888888888892</v>
      </c>
      <c r="M113" s="5" t="s">
        <v>31</v>
      </c>
      <c r="N113" s="5">
        <v>294.63</v>
      </c>
      <c r="O113" s="1">
        <v>10</v>
      </c>
      <c r="P113" s="5">
        <v>14.7315</v>
      </c>
      <c r="Q113" s="5">
        <v>7.8</v>
      </c>
    </row>
    <row r="114" spans="1:17" x14ac:dyDescent="0.3">
      <c r="A114" s="1" t="s">
        <v>146</v>
      </c>
      <c r="B114" s="1" t="s">
        <v>40</v>
      </c>
      <c r="C114" s="1" t="s">
        <v>41</v>
      </c>
      <c r="D114" s="1" t="s">
        <v>25</v>
      </c>
      <c r="E114" s="1" t="s">
        <v>19</v>
      </c>
      <c r="F114" s="1" t="s">
        <v>44</v>
      </c>
      <c r="G114" s="1">
        <v>72.84</v>
      </c>
      <c r="H114" s="1">
        <v>7</v>
      </c>
      <c r="I114" s="1">
        <v>25.494</v>
      </c>
      <c r="J114" s="1">
        <v>535.37400000000002</v>
      </c>
      <c r="K114" s="39">
        <v>43511</v>
      </c>
      <c r="L114" s="3">
        <v>0.53055555555555556</v>
      </c>
      <c r="M114" s="1" t="s">
        <v>27</v>
      </c>
      <c r="N114" s="1">
        <v>509.88</v>
      </c>
      <c r="O114" s="1">
        <v>10</v>
      </c>
      <c r="P114" s="1">
        <v>25.494</v>
      </c>
      <c r="Q114" s="1">
        <v>8.4</v>
      </c>
    </row>
    <row r="115" spans="1:17" x14ac:dyDescent="0.3">
      <c r="A115" s="5" t="s">
        <v>147</v>
      </c>
      <c r="B115" s="5" t="s">
        <v>16</v>
      </c>
      <c r="C115" s="5" t="s">
        <v>17</v>
      </c>
      <c r="D115" s="5" t="s">
        <v>18</v>
      </c>
      <c r="E115" s="5" t="s">
        <v>29</v>
      </c>
      <c r="F115" s="5" t="s">
        <v>30</v>
      </c>
      <c r="G115" s="5">
        <v>58.07</v>
      </c>
      <c r="H115" s="5">
        <v>9</v>
      </c>
      <c r="I115" s="5">
        <v>26.131499999999999</v>
      </c>
      <c r="J115" s="5">
        <v>548.76149999999996</v>
      </c>
      <c r="K115" s="40">
        <v>43484</v>
      </c>
      <c r="L115" s="7">
        <v>0.83819444444444446</v>
      </c>
      <c r="M115" s="5" t="s">
        <v>21</v>
      </c>
      <c r="N115" s="5">
        <v>522.63</v>
      </c>
      <c r="O115" s="1">
        <v>10</v>
      </c>
      <c r="P115" s="5">
        <v>26.131499999999999</v>
      </c>
      <c r="Q115" s="5">
        <v>4.3</v>
      </c>
    </row>
    <row r="116" spans="1:17" x14ac:dyDescent="0.3">
      <c r="A116" s="1" t="s">
        <v>148</v>
      </c>
      <c r="B116" s="1" t="s">
        <v>23</v>
      </c>
      <c r="C116" s="1" t="s">
        <v>24</v>
      </c>
      <c r="D116" s="1" t="s">
        <v>18</v>
      </c>
      <c r="E116" s="1" t="s">
        <v>19</v>
      </c>
      <c r="F116" s="1" t="s">
        <v>30</v>
      </c>
      <c r="G116" s="1">
        <v>80.790000000000006</v>
      </c>
      <c r="H116" s="1">
        <v>9</v>
      </c>
      <c r="I116" s="1">
        <v>36.355499999999999</v>
      </c>
      <c r="J116" s="1">
        <v>763.46550000000002</v>
      </c>
      <c r="K116" s="39">
        <v>43467</v>
      </c>
      <c r="L116" s="3">
        <v>0.85486111111111107</v>
      </c>
      <c r="M116" s="1" t="s">
        <v>31</v>
      </c>
      <c r="N116" s="1">
        <v>727.11</v>
      </c>
      <c r="O116" s="1">
        <v>10</v>
      </c>
      <c r="P116" s="1">
        <v>36.355499999999999</v>
      </c>
      <c r="Q116" s="1">
        <v>9.5</v>
      </c>
    </row>
    <row r="117" spans="1:17" x14ac:dyDescent="0.3">
      <c r="A117" s="5" t="s">
        <v>149</v>
      </c>
      <c r="B117" s="5" t="s">
        <v>23</v>
      </c>
      <c r="C117" s="5" t="s">
        <v>24</v>
      </c>
      <c r="D117" s="5" t="s">
        <v>25</v>
      </c>
      <c r="E117" s="5" t="s">
        <v>19</v>
      </c>
      <c r="F117" s="5" t="s">
        <v>44</v>
      </c>
      <c r="G117" s="5">
        <v>27.02</v>
      </c>
      <c r="H117" s="5">
        <v>3</v>
      </c>
      <c r="I117" s="5">
        <v>4.0529999999999999</v>
      </c>
      <c r="J117" s="5">
        <v>85.113</v>
      </c>
      <c r="K117" s="40">
        <v>43499</v>
      </c>
      <c r="L117" s="7">
        <v>0.54236111111111118</v>
      </c>
      <c r="M117" s="5" t="s">
        <v>31</v>
      </c>
      <c r="N117" s="5">
        <v>81.06</v>
      </c>
      <c r="O117" s="1">
        <v>10</v>
      </c>
      <c r="P117" s="5">
        <v>4.0529999999999999</v>
      </c>
      <c r="Q117" s="5">
        <v>7.1</v>
      </c>
    </row>
    <row r="118" spans="1:17" x14ac:dyDescent="0.3">
      <c r="A118" s="1" t="s">
        <v>150</v>
      </c>
      <c r="B118" s="1" t="s">
        <v>40</v>
      </c>
      <c r="C118" s="1" t="s">
        <v>41</v>
      </c>
      <c r="D118" s="1" t="s">
        <v>18</v>
      </c>
      <c r="E118" s="1" t="s">
        <v>29</v>
      </c>
      <c r="F118" s="1" t="s">
        <v>44</v>
      </c>
      <c r="G118" s="1">
        <v>21.94</v>
      </c>
      <c r="H118" s="1">
        <v>5</v>
      </c>
      <c r="I118" s="1">
        <v>5.4850000000000003</v>
      </c>
      <c r="J118" s="1">
        <v>115.185</v>
      </c>
      <c r="K118" s="39">
        <v>43588</v>
      </c>
      <c r="L118" s="3">
        <v>0.52013888888888882</v>
      </c>
      <c r="M118" s="1" t="s">
        <v>21</v>
      </c>
      <c r="N118" s="1">
        <v>109.7</v>
      </c>
      <c r="O118" s="1">
        <v>10</v>
      </c>
      <c r="P118" s="1">
        <v>5.4850000000000003</v>
      </c>
      <c r="Q118" s="1">
        <v>5.3</v>
      </c>
    </row>
    <row r="119" spans="1:17" x14ac:dyDescent="0.3">
      <c r="A119" s="5" t="s">
        <v>151</v>
      </c>
      <c r="B119" s="5" t="s">
        <v>40</v>
      </c>
      <c r="C119" s="5" t="s">
        <v>41</v>
      </c>
      <c r="D119" s="5" t="s">
        <v>18</v>
      </c>
      <c r="E119" s="5" t="s">
        <v>29</v>
      </c>
      <c r="F119" s="5" t="s">
        <v>44</v>
      </c>
      <c r="G119" s="5">
        <v>51.36</v>
      </c>
      <c r="H119" s="5">
        <v>1</v>
      </c>
      <c r="I119" s="5">
        <v>2.5680000000000001</v>
      </c>
      <c r="J119" s="5">
        <v>53.927999999999997</v>
      </c>
      <c r="K119" s="40">
        <v>43481</v>
      </c>
      <c r="L119" s="7">
        <v>0.6430555555555556</v>
      </c>
      <c r="M119" s="5" t="s">
        <v>21</v>
      </c>
      <c r="N119" s="5">
        <v>51.36</v>
      </c>
      <c r="O119" s="1">
        <v>10</v>
      </c>
      <c r="P119" s="5">
        <v>2.5680000000000001</v>
      </c>
      <c r="Q119" s="5">
        <v>5.2</v>
      </c>
    </row>
    <row r="120" spans="1:17" x14ac:dyDescent="0.3">
      <c r="A120" s="1" t="s">
        <v>152</v>
      </c>
      <c r="B120" s="1" t="s">
        <v>16</v>
      </c>
      <c r="C120" s="1" t="s">
        <v>17</v>
      </c>
      <c r="D120" s="1" t="s">
        <v>25</v>
      </c>
      <c r="E120" s="1" t="s">
        <v>19</v>
      </c>
      <c r="F120" s="1" t="s">
        <v>42</v>
      </c>
      <c r="G120" s="1">
        <v>10.96</v>
      </c>
      <c r="H120" s="1">
        <v>10</v>
      </c>
      <c r="I120" s="1">
        <v>5.48</v>
      </c>
      <c r="J120" s="1">
        <v>115.08</v>
      </c>
      <c r="K120" s="39">
        <v>43498</v>
      </c>
      <c r="L120" s="3">
        <v>0.8666666666666667</v>
      </c>
      <c r="M120" s="1" t="s">
        <v>21</v>
      </c>
      <c r="N120" s="1">
        <v>109.6</v>
      </c>
      <c r="O120" s="1">
        <v>10</v>
      </c>
      <c r="P120" s="1">
        <v>5.48</v>
      </c>
      <c r="Q120" s="1">
        <v>6</v>
      </c>
    </row>
    <row r="121" spans="1:17" x14ac:dyDescent="0.3">
      <c r="A121" s="5" t="s">
        <v>153</v>
      </c>
      <c r="B121" s="5" t="s">
        <v>40</v>
      </c>
      <c r="C121" s="5" t="s">
        <v>41</v>
      </c>
      <c r="D121" s="5" t="s">
        <v>25</v>
      </c>
      <c r="E121" s="5" t="s">
        <v>29</v>
      </c>
      <c r="F121" s="5" t="s">
        <v>30</v>
      </c>
      <c r="G121" s="5">
        <v>53.44</v>
      </c>
      <c r="H121" s="5">
        <v>2</v>
      </c>
      <c r="I121" s="5">
        <v>5.3440000000000003</v>
      </c>
      <c r="J121" s="5">
        <v>112.224</v>
      </c>
      <c r="K121" s="40">
        <v>43485</v>
      </c>
      <c r="L121" s="7">
        <v>0.85972222222222217</v>
      </c>
      <c r="M121" s="5" t="s">
        <v>21</v>
      </c>
      <c r="N121" s="5">
        <v>106.88</v>
      </c>
      <c r="O121" s="1">
        <v>10</v>
      </c>
      <c r="P121" s="5">
        <v>5.3440000000000003</v>
      </c>
      <c r="Q121" s="5">
        <v>4.0999999999999996</v>
      </c>
    </row>
    <row r="122" spans="1:17" x14ac:dyDescent="0.3">
      <c r="A122" s="1" t="s">
        <v>154</v>
      </c>
      <c r="B122" s="1" t="s">
        <v>16</v>
      </c>
      <c r="C122" s="1" t="s">
        <v>17</v>
      </c>
      <c r="D122" s="1" t="s">
        <v>25</v>
      </c>
      <c r="E122" s="1" t="s">
        <v>19</v>
      </c>
      <c r="F122" s="1" t="s">
        <v>26</v>
      </c>
      <c r="G122" s="1">
        <v>99.56</v>
      </c>
      <c r="H122" s="1">
        <v>8</v>
      </c>
      <c r="I122" s="1">
        <v>39.823999999999998</v>
      </c>
      <c r="J122" s="1">
        <v>836.30399999999997</v>
      </c>
      <c r="K122" s="39">
        <v>43510</v>
      </c>
      <c r="L122" s="3">
        <v>0.7104166666666667</v>
      </c>
      <c r="M122" s="1" t="s">
        <v>31</v>
      </c>
      <c r="N122" s="1">
        <v>796.48</v>
      </c>
      <c r="O122" s="1">
        <v>10</v>
      </c>
      <c r="P122" s="1">
        <v>39.823999999999998</v>
      </c>
      <c r="Q122" s="1">
        <v>5.2</v>
      </c>
    </row>
    <row r="123" spans="1:17" x14ac:dyDescent="0.3">
      <c r="A123" s="5" t="s">
        <v>155</v>
      </c>
      <c r="B123" s="5" t="s">
        <v>23</v>
      </c>
      <c r="C123" s="5" t="s">
        <v>24</v>
      </c>
      <c r="D123" s="5" t="s">
        <v>18</v>
      </c>
      <c r="E123" s="5" t="s">
        <v>29</v>
      </c>
      <c r="F123" s="5" t="s">
        <v>34</v>
      </c>
      <c r="G123" s="5">
        <v>57.12</v>
      </c>
      <c r="H123" s="5">
        <v>7</v>
      </c>
      <c r="I123" s="5">
        <v>19.992000000000001</v>
      </c>
      <c r="J123" s="5">
        <v>419.83199999999999</v>
      </c>
      <c r="K123" s="40">
        <v>43800</v>
      </c>
      <c r="L123" s="7">
        <v>0.50138888888888888</v>
      </c>
      <c r="M123" s="5" t="s">
        <v>31</v>
      </c>
      <c r="N123" s="5">
        <v>399.84</v>
      </c>
      <c r="O123" s="1">
        <v>10</v>
      </c>
      <c r="P123" s="5">
        <v>19.992000000000001</v>
      </c>
      <c r="Q123" s="5">
        <v>6.5</v>
      </c>
    </row>
    <row r="124" spans="1:17" x14ac:dyDescent="0.3">
      <c r="A124" s="1" t="s">
        <v>156</v>
      </c>
      <c r="B124" s="1" t="s">
        <v>40</v>
      </c>
      <c r="C124" s="1" t="s">
        <v>41</v>
      </c>
      <c r="D124" s="1" t="s">
        <v>18</v>
      </c>
      <c r="E124" s="1" t="s">
        <v>29</v>
      </c>
      <c r="F124" s="1" t="s">
        <v>34</v>
      </c>
      <c r="G124" s="1">
        <v>99.96</v>
      </c>
      <c r="H124" s="1">
        <v>9</v>
      </c>
      <c r="I124" s="1">
        <v>44.981999999999999</v>
      </c>
      <c r="J124" s="1">
        <v>944.62199999999996</v>
      </c>
      <c r="K124" s="39">
        <v>43711</v>
      </c>
      <c r="L124" s="3">
        <v>0.72638888888888886</v>
      </c>
      <c r="M124" s="1" t="s">
        <v>31</v>
      </c>
      <c r="N124" s="1">
        <v>899.64</v>
      </c>
      <c r="O124" s="1">
        <v>10</v>
      </c>
      <c r="P124" s="1">
        <v>44.981999999999999</v>
      </c>
      <c r="Q124" s="1">
        <v>4.2</v>
      </c>
    </row>
    <row r="125" spans="1:17" x14ac:dyDescent="0.3">
      <c r="A125" s="5" t="s">
        <v>157</v>
      </c>
      <c r="B125" s="5" t="s">
        <v>23</v>
      </c>
      <c r="C125" s="5" t="s">
        <v>24</v>
      </c>
      <c r="D125" s="5" t="s">
        <v>18</v>
      </c>
      <c r="E125" s="5" t="s">
        <v>29</v>
      </c>
      <c r="F125" s="5" t="s">
        <v>30</v>
      </c>
      <c r="G125" s="5">
        <v>63.91</v>
      </c>
      <c r="H125" s="5">
        <v>8</v>
      </c>
      <c r="I125" s="5">
        <v>25.564</v>
      </c>
      <c r="J125" s="5">
        <v>536.84400000000005</v>
      </c>
      <c r="K125" s="40">
        <v>43537</v>
      </c>
      <c r="L125" s="7">
        <v>0.82777777777777783</v>
      </c>
      <c r="M125" s="5" t="s">
        <v>31</v>
      </c>
      <c r="N125" s="5">
        <v>511.28</v>
      </c>
      <c r="O125" s="1">
        <v>10</v>
      </c>
      <c r="P125" s="5">
        <v>25.564</v>
      </c>
      <c r="Q125" s="5">
        <v>4.5999999999999996</v>
      </c>
    </row>
    <row r="126" spans="1:17" x14ac:dyDescent="0.3">
      <c r="A126" s="1" t="s">
        <v>158</v>
      </c>
      <c r="B126" s="1" t="s">
        <v>40</v>
      </c>
      <c r="C126" s="1" t="s">
        <v>41</v>
      </c>
      <c r="D126" s="1" t="s">
        <v>18</v>
      </c>
      <c r="E126" s="1" t="s">
        <v>19</v>
      </c>
      <c r="F126" s="1" t="s">
        <v>44</v>
      </c>
      <c r="G126" s="1">
        <v>56.47</v>
      </c>
      <c r="H126" s="1">
        <v>8</v>
      </c>
      <c r="I126" s="1">
        <v>22.588000000000001</v>
      </c>
      <c r="J126" s="1">
        <v>474.34800000000001</v>
      </c>
      <c r="K126" s="39">
        <v>43711</v>
      </c>
      <c r="L126" s="3">
        <v>0.62291666666666667</v>
      </c>
      <c r="M126" s="1" t="s">
        <v>21</v>
      </c>
      <c r="N126" s="1">
        <v>451.76</v>
      </c>
      <c r="O126" s="1">
        <v>10</v>
      </c>
      <c r="P126" s="1">
        <v>22.588000000000001</v>
      </c>
      <c r="Q126" s="1">
        <v>7.3</v>
      </c>
    </row>
    <row r="127" spans="1:17" x14ac:dyDescent="0.3">
      <c r="A127" s="5" t="s">
        <v>159</v>
      </c>
      <c r="B127" s="5" t="s">
        <v>16</v>
      </c>
      <c r="C127" s="5" t="s">
        <v>17</v>
      </c>
      <c r="D127" s="5" t="s">
        <v>25</v>
      </c>
      <c r="E127" s="5" t="s">
        <v>19</v>
      </c>
      <c r="F127" s="5" t="s">
        <v>30</v>
      </c>
      <c r="G127" s="5">
        <v>93.69</v>
      </c>
      <c r="H127" s="5">
        <v>7</v>
      </c>
      <c r="I127" s="5">
        <v>32.791499999999999</v>
      </c>
      <c r="J127" s="5">
        <v>688.62149999999997</v>
      </c>
      <c r="K127" s="40">
        <v>43741</v>
      </c>
      <c r="L127" s="7">
        <v>0.78055555555555556</v>
      </c>
      <c r="M127" s="5" t="s">
        <v>31</v>
      </c>
      <c r="N127" s="5">
        <v>655.83</v>
      </c>
      <c r="O127" s="1">
        <v>10</v>
      </c>
      <c r="P127" s="5">
        <v>32.791499999999999</v>
      </c>
      <c r="Q127" s="5">
        <v>4.5</v>
      </c>
    </row>
    <row r="128" spans="1:17" x14ac:dyDescent="0.3">
      <c r="A128" s="1" t="s">
        <v>160</v>
      </c>
      <c r="B128" s="1" t="s">
        <v>16</v>
      </c>
      <c r="C128" s="1" t="s">
        <v>17</v>
      </c>
      <c r="D128" s="1" t="s">
        <v>25</v>
      </c>
      <c r="E128" s="1" t="s">
        <v>19</v>
      </c>
      <c r="F128" s="1" t="s">
        <v>34</v>
      </c>
      <c r="G128" s="1">
        <v>32.25</v>
      </c>
      <c r="H128" s="1">
        <v>5</v>
      </c>
      <c r="I128" s="1">
        <v>8.0625</v>
      </c>
      <c r="J128" s="1">
        <v>169.3125</v>
      </c>
      <c r="K128" s="39">
        <v>43492</v>
      </c>
      <c r="L128" s="3">
        <v>0.55972222222222223</v>
      </c>
      <c r="M128" s="1" t="s">
        <v>27</v>
      </c>
      <c r="N128" s="1">
        <v>161.25</v>
      </c>
      <c r="O128" s="1">
        <v>10</v>
      </c>
      <c r="P128" s="1">
        <v>8.0625</v>
      </c>
      <c r="Q128" s="1">
        <v>9</v>
      </c>
    </row>
    <row r="129" spans="1:17" x14ac:dyDescent="0.3">
      <c r="A129" s="5" t="s">
        <v>161</v>
      </c>
      <c r="B129" s="5" t="s">
        <v>23</v>
      </c>
      <c r="C129" s="5" t="s">
        <v>24</v>
      </c>
      <c r="D129" s="5" t="s">
        <v>25</v>
      </c>
      <c r="E129" s="5" t="s">
        <v>19</v>
      </c>
      <c r="F129" s="5" t="s">
        <v>44</v>
      </c>
      <c r="G129" s="5">
        <v>31.73</v>
      </c>
      <c r="H129" s="5">
        <v>9</v>
      </c>
      <c r="I129" s="5">
        <v>14.278499999999999</v>
      </c>
      <c r="J129" s="5">
        <v>299.8485</v>
      </c>
      <c r="K129" s="40">
        <v>43678</v>
      </c>
      <c r="L129" s="7">
        <v>0.67847222222222225</v>
      </c>
      <c r="M129" s="5" t="s">
        <v>31</v>
      </c>
      <c r="N129" s="5">
        <v>285.57</v>
      </c>
      <c r="O129" s="1">
        <v>10</v>
      </c>
      <c r="P129" s="5">
        <v>14.278499999999999</v>
      </c>
      <c r="Q129" s="5">
        <v>5.9</v>
      </c>
    </row>
    <row r="130" spans="1:17" x14ac:dyDescent="0.3">
      <c r="A130" s="1" t="s">
        <v>162</v>
      </c>
      <c r="B130" s="1" t="s">
        <v>23</v>
      </c>
      <c r="C130" s="1" t="s">
        <v>24</v>
      </c>
      <c r="D130" s="1" t="s">
        <v>18</v>
      </c>
      <c r="E130" s="1" t="s">
        <v>19</v>
      </c>
      <c r="F130" s="1" t="s">
        <v>42</v>
      </c>
      <c r="G130" s="1">
        <v>68.540000000000006</v>
      </c>
      <c r="H130" s="1">
        <v>8</v>
      </c>
      <c r="I130" s="1">
        <v>27.416</v>
      </c>
      <c r="J130" s="1">
        <v>575.73599999999999</v>
      </c>
      <c r="K130" s="39">
        <v>43678</v>
      </c>
      <c r="L130" s="3">
        <v>0.6645833333333333</v>
      </c>
      <c r="M130" s="1" t="s">
        <v>21</v>
      </c>
      <c r="N130" s="1">
        <v>548.32000000000005</v>
      </c>
      <c r="O130" s="1">
        <v>10</v>
      </c>
      <c r="P130" s="1">
        <v>27.416</v>
      </c>
      <c r="Q130" s="1">
        <v>8.5</v>
      </c>
    </row>
    <row r="131" spans="1:17" x14ac:dyDescent="0.3">
      <c r="A131" s="5" t="s">
        <v>163</v>
      </c>
      <c r="B131" s="5" t="s">
        <v>40</v>
      </c>
      <c r="C131" s="5" t="s">
        <v>41</v>
      </c>
      <c r="D131" s="5" t="s">
        <v>25</v>
      </c>
      <c r="E131" s="5" t="s">
        <v>19</v>
      </c>
      <c r="F131" s="5" t="s">
        <v>34</v>
      </c>
      <c r="G131" s="5">
        <v>90.28</v>
      </c>
      <c r="H131" s="5">
        <v>9</v>
      </c>
      <c r="I131" s="5">
        <v>40.625999999999998</v>
      </c>
      <c r="J131" s="5">
        <v>853.14599999999996</v>
      </c>
      <c r="K131" s="40">
        <v>43679</v>
      </c>
      <c r="L131" s="7">
        <v>0.46875</v>
      </c>
      <c r="M131" s="5" t="s">
        <v>21</v>
      </c>
      <c r="N131" s="5">
        <v>812.52</v>
      </c>
      <c r="O131" s="1">
        <v>10</v>
      </c>
      <c r="P131" s="5">
        <v>40.625999999999998</v>
      </c>
      <c r="Q131" s="5">
        <v>7.2</v>
      </c>
    </row>
    <row r="132" spans="1:17" x14ac:dyDescent="0.3">
      <c r="A132" s="1" t="s">
        <v>164</v>
      </c>
      <c r="B132" s="1" t="s">
        <v>40</v>
      </c>
      <c r="C132" s="1" t="s">
        <v>41</v>
      </c>
      <c r="D132" s="1" t="s">
        <v>25</v>
      </c>
      <c r="E132" s="1" t="s">
        <v>19</v>
      </c>
      <c r="F132" s="1" t="s">
        <v>44</v>
      </c>
      <c r="G132" s="1">
        <v>39.619999999999997</v>
      </c>
      <c r="H132" s="1">
        <v>7</v>
      </c>
      <c r="I132" s="1">
        <v>13.867000000000001</v>
      </c>
      <c r="J132" s="1">
        <v>291.20699999999999</v>
      </c>
      <c r="K132" s="39">
        <v>43490</v>
      </c>
      <c r="L132" s="3">
        <v>0.5541666666666667</v>
      </c>
      <c r="M132" s="1" t="s">
        <v>27</v>
      </c>
      <c r="N132" s="1">
        <v>277.33999999999997</v>
      </c>
      <c r="O132" s="1">
        <v>10</v>
      </c>
      <c r="P132" s="1">
        <v>13.867000000000001</v>
      </c>
      <c r="Q132" s="1">
        <v>7.5</v>
      </c>
    </row>
    <row r="133" spans="1:17" x14ac:dyDescent="0.3">
      <c r="A133" s="5" t="s">
        <v>165</v>
      </c>
      <c r="B133" s="5" t="s">
        <v>16</v>
      </c>
      <c r="C133" s="5" t="s">
        <v>17</v>
      </c>
      <c r="D133" s="5" t="s">
        <v>18</v>
      </c>
      <c r="E133" s="5" t="s">
        <v>19</v>
      </c>
      <c r="F133" s="5" t="s">
        <v>34</v>
      </c>
      <c r="G133" s="5">
        <v>92.13</v>
      </c>
      <c r="H133" s="5">
        <v>6</v>
      </c>
      <c r="I133" s="5">
        <v>27.638999999999999</v>
      </c>
      <c r="J133" s="5">
        <v>580.41899999999998</v>
      </c>
      <c r="K133" s="40">
        <v>43619</v>
      </c>
      <c r="L133" s="7">
        <v>0.8569444444444444</v>
      </c>
      <c r="M133" s="5" t="s">
        <v>27</v>
      </c>
      <c r="N133" s="5">
        <v>552.78</v>
      </c>
      <c r="O133" s="1">
        <v>10</v>
      </c>
      <c r="P133" s="5">
        <v>27.638999999999999</v>
      </c>
      <c r="Q133" s="5">
        <v>8.3000000000000007</v>
      </c>
    </row>
    <row r="134" spans="1:17" x14ac:dyDescent="0.3">
      <c r="A134" s="1" t="s">
        <v>166</v>
      </c>
      <c r="B134" s="1" t="s">
        <v>40</v>
      </c>
      <c r="C134" s="1" t="s">
        <v>41</v>
      </c>
      <c r="D134" s="1" t="s">
        <v>25</v>
      </c>
      <c r="E134" s="1" t="s">
        <v>19</v>
      </c>
      <c r="F134" s="1" t="s">
        <v>34</v>
      </c>
      <c r="G134" s="1">
        <v>34.840000000000003</v>
      </c>
      <c r="H134" s="1">
        <v>4</v>
      </c>
      <c r="I134" s="1">
        <v>6.968</v>
      </c>
      <c r="J134" s="1">
        <v>146.328</v>
      </c>
      <c r="K134" s="39">
        <v>43740</v>
      </c>
      <c r="L134" s="3">
        <v>0.77500000000000002</v>
      </c>
      <c r="M134" s="1" t="s">
        <v>27</v>
      </c>
      <c r="N134" s="1">
        <v>139.36000000000001</v>
      </c>
      <c r="O134" s="1">
        <v>10</v>
      </c>
      <c r="P134" s="1">
        <v>6.968</v>
      </c>
      <c r="Q134" s="1">
        <v>7.4</v>
      </c>
    </row>
    <row r="135" spans="1:17" x14ac:dyDescent="0.3">
      <c r="A135" s="5" t="s">
        <v>167</v>
      </c>
      <c r="B135" s="5" t="s">
        <v>40</v>
      </c>
      <c r="C135" s="5" t="s">
        <v>41</v>
      </c>
      <c r="D135" s="5" t="s">
        <v>18</v>
      </c>
      <c r="E135" s="5" t="s">
        <v>29</v>
      </c>
      <c r="F135" s="5" t="s">
        <v>26</v>
      </c>
      <c r="G135" s="5">
        <v>87.45</v>
      </c>
      <c r="H135" s="5">
        <v>6</v>
      </c>
      <c r="I135" s="5">
        <v>26.234999999999999</v>
      </c>
      <c r="J135" s="5">
        <v>550.93499999999995</v>
      </c>
      <c r="K135" s="40">
        <v>43513</v>
      </c>
      <c r="L135" s="7">
        <v>0.61111111111111105</v>
      </c>
      <c r="M135" s="5" t="s">
        <v>31</v>
      </c>
      <c r="N135" s="5">
        <v>524.70000000000005</v>
      </c>
      <c r="O135" s="1">
        <v>10</v>
      </c>
      <c r="P135" s="5">
        <v>26.234999999999999</v>
      </c>
      <c r="Q135" s="5">
        <v>8.8000000000000007</v>
      </c>
    </row>
    <row r="136" spans="1:17" x14ac:dyDescent="0.3">
      <c r="A136" s="1" t="s">
        <v>168</v>
      </c>
      <c r="B136" s="1" t="s">
        <v>23</v>
      </c>
      <c r="C136" s="1" t="s">
        <v>24</v>
      </c>
      <c r="D136" s="1" t="s">
        <v>25</v>
      </c>
      <c r="E136" s="1" t="s">
        <v>19</v>
      </c>
      <c r="F136" s="1" t="s">
        <v>20</v>
      </c>
      <c r="G136" s="1">
        <v>81.3</v>
      </c>
      <c r="H136" s="1">
        <v>6</v>
      </c>
      <c r="I136" s="1">
        <v>24.39</v>
      </c>
      <c r="J136" s="1">
        <v>512.19000000000005</v>
      </c>
      <c r="K136" s="39">
        <v>43680</v>
      </c>
      <c r="L136" s="3">
        <v>0.69652777777777775</v>
      </c>
      <c r="M136" s="1" t="s">
        <v>21</v>
      </c>
      <c r="N136" s="1">
        <v>487.8</v>
      </c>
      <c r="O136" s="1">
        <v>10</v>
      </c>
      <c r="P136" s="1">
        <v>24.39</v>
      </c>
      <c r="Q136" s="1">
        <v>5.3</v>
      </c>
    </row>
    <row r="137" spans="1:17" x14ac:dyDescent="0.3">
      <c r="A137" s="5" t="s">
        <v>169</v>
      </c>
      <c r="B137" s="5" t="s">
        <v>23</v>
      </c>
      <c r="C137" s="5" t="s">
        <v>24</v>
      </c>
      <c r="D137" s="5" t="s">
        <v>25</v>
      </c>
      <c r="E137" s="5" t="s">
        <v>29</v>
      </c>
      <c r="F137" s="5" t="s">
        <v>44</v>
      </c>
      <c r="G137" s="5">
        <v>90.22</v>
      </c>
      <c r="H137" s="5">
        <v>3</v>
      </c>
      <c r="I137" s="5">
        <v>13.532999999999999</v>
      </c>
      <c r="J137" s="5">
        <v>284.19299999999998</v>
      </c>
      <c r="K137" s="40">
        <v>43514</v>
      </c>
      <c r="L137" s="7">
        <v>0.81874999999999998</v>
      </c>
      <c r="M137" s="5" t="s">
        <v>27</v>
      </c>
      <c r="N137" s="5">
        <v>270.66000000000003</v>
      </c>
      <c r="O137" s="1">
        <v>10</v>
      </c>
      <c r="P137" s="5">
        <v>13.532999999999999</v>
      </c>
      <c r="Q137" s="5">
        <v>6.2</v>
      </c>
    </row>
    <row r="138" spans="1:17" x14ac:dyDescent="0.3">
      <c r="A138" s="1" t="s">
        <v>170</v>
      </c>
      <c r="B138" s="1" t="s">
        <v>16</v>
      </c>
      <c r="C138" s="1" t="s">
        <v>17</v>
      </c>
      <c r="D138" s="1" t="s">
        <v>25</v>
      </c>
      <c r="E138" s="1" t="s">
        <v>19</v>
      </c>
      <c r="F138" s="1" t="s">
        <v>26</v>
      </c>
      <c r="G138" s="1">
        <v>26.31</v>
      </c>
      <c r="H138" s="1">
        <v>5</v>
      </c>
      <c r="I138" s="1">
        <v>6.5774999999999997</v>
      </c>
      <c r="J138" s="1">
        <v>138.1275</v>
      </c>
      <c r="K138" s="39">
        <v>43483</v>
      </c>
      <c r="L138" s="3">
        <v>0.87430555555555556</v>
      </c>
      <c r="M138" s="1" t="s">
        <v>31</v>
      </c>
      <c r="N138" s="1">
        <v>131.55000000000001</v>
      </c>
      <c r="O138" s="1">
        <v>10</v>
      </c>
      <c r="P138" s="1">
        <v>6.5774999999999997</v>
      </c>
      <c r="Q138" s="1">
        <v>8.8000000000000007</v>
      </c>
    </row>
    <row r="139" spans="1:17" x14ac:dyDescent="0.3">
      <c r="A139" s="5" t="s">
        <v>171</v>
      </c>
      <c r="B139" s="5" t="s">
        <v>16</v>
      </c>
      <c r="C139" s="5" t="s">
        <v>17</v>
      </c>
      <c r="D139" s="5" t="s">
        <v>18</v>
      </c>
      <c r="E139" s="5" t="s">
        <v>19</v>
      </c>
      <c r="F139" s="5" t="s">
        <v>30</v>
      </c>
      <c r="G139" s="5">
        <v>34.42</v>
      </c>
      <c r="H139" s="5">
        <v>6</v>
      </c>
      <c r="I139" s="5">
        <v>10.326000000000001</v>
      </c>
      <c r="J139" s="5">
        <v>216.846</v>
      </c>
      <c r="K139" s="40">
        <v>43514</v>
      </c>
      <c r="L139" s="7">
        <v>0.65208333333333335</v>
      </c>
      <c r="M139" s="5" t="s">
        <v>27</v>
      </c>
      <c r="N139" s="5">
        <v>206.52</v>
      </c>
      <c r="O139" s="1">
        <v>10</v>
      </c>
      <c r="P139" s="5">
        <v>10.326000000000001</v>
      </c>
      <c r="Q139" s="5">
        <v>9.8000000000000007</v>
      </c>
    </row>
    <row r="140" spans="1:17" x14ac:dyDescent="0.3">
      <c r="A140" s="1" t="s">
        <v>172</v>
      </c>
      <c r="B140" s="1" t="s">
        <v>40</v>
      </c>
      <c r="C140" s="1" t="s">
        <v>41</v>
      </c>
      <c r="D140" s="1" t="s">
        <v>25</v>
      </c>
      <c r="E140" s="1" t="s">
        <v>29</v>
      </c>
      <c r="F140" s="1" t="s">
        <v>34</v>
      </c>
      <c r="G140" s="1">
        <v>51.91</v>
      </c>
      <c r="H140" s="1">
        <v>10</v>
      </c>
      <c r="I140" s="1">
        <v>25.954999999999998</v>
      </c>
      <c r="J140" s="1">
        <v>545.05499999999995</v>
      </c>
      <c r="K140" s="39">
        <v>43512</v>
      </c>
      <c r="L140" s="3">
        <v>0.51458333333333328</v>
      </c>
      <c r="M140" s="1" t="s">
        <v>27</v>
      </c>
      <c r="N140" s="1">
        <v>519.1</v>
      </c>
      <c r="O140" s="1">
        <v>10</v>
      </c>
      <c r="P140" s="1">
        <v>25.954999999999998</v>
      </c>
      <c r="Q140" s="1">
        <v>8.1999999999999993</v>
      </c>
    </row>
    <row r="141" spans="1:17" x14ac:dyDescent="0.3">
      <c r="A141" s="5" t="s">
        <v>173</v>
      </c>
      <c r="B141" s="5" t="s">
        <v>16</v>
      </c>
      <c r="C141" s="5" t="s">
        <v>17</v>
      </c>
      <c r="D141" s="5" t="s">
        <v>25</v>
      </c>
      <c r="E141" s="5" t="s">
        <v>29</v>
      </c>
      <c r="F141" s="5" t="s">
        <v>34</v>
      </c>
      <c r="G141" s="5">
        <v>72.5</v>
      </c>
      <c r="H141" s="5">
        <v>8</v>
      </c>
      <c r="I141" s="5">
        <v>29</v>
      </c>
      <c r="J141" s="5">
        <v>609</v>
      </c>
      <c r="K141" s="40">
        <v>43540</v>
      </c>
      <c r="L141" s="7">
        <v>0.80902777777777779</v>
      </c>
      <c r="M141" s="5" t="s">
        <v>21</v>
      </c>
      <c r="N141" s="5">
        <v>580</v>
      </c>
      <c r="O141" s="1">
        <v>10</v>
      </c>
      <c r="P141" s="5">
        <v>29</v>
      </c>
      <c r="Q141" s="5">
        <v>9.1999999999999993</v>
      </c>
    </row>
    <row r="142" spans="1:17" x14ac:dyDescent="0.3">
      <c r="A142" s="1" t="s">
        <v>174</v>
      </c>
      <c r="B142" s="1" t="s">
        <v>23</v>
      </c>
      <c r="C142" s="1" t="s">
        <v>24</v>
      </c>
      <c r="D142" s="1" t="s">
        <v>18</v>
      </c>
      <c r="E142" s="1" t="s">
        <v>19</v>
      </c>
      <c r="F142" s="1" t="s">
        <v>34</v>
      </c>
      <c r="G142" s="1">
        <v>89.8</v>
      </c>
      <c r="H142" s="1">
        <v>10</v>
      </c>
      <c r="I142" s="1">
        <v>44.9</v>
      </c>
      <c r="J142" s="1">
        <v>942.9</v>
      </c>
      <c r="K142" s="39">
        <v>43488</v>
      </c>
      <c r="L142" s="3">
        <v>0.54166666666666663</v>
      </c>
      <c r="M142" s="1" t="s">
        <v>31</v>
      </c>
      <c r="N142" s="1">
        <v>898</v>
      </c>
      <c r="O142" s="1">
        <v>10</v>
      </c>
      <c r="P142" s="1">
        <v>44.9</v>
      </c>
      <c r="Q142" s="1">
        <v>5.4</v>
      </c>
    </row>
    <row r="143" spans="1:17" x14ac:dyDescent="0.3">
      <c r="A143" s="5" t="s">
        <v>175</v>
      </c>
      <c r="B143" s="5" t="s">
        <v>23</v>
      </c>
      <c r="C143" s="5" t="s">
        <v>24</v>
      </c>
      <c r="D143" s="5" t="s">
        <v>18</v>
      </c>
      <c r="E143" s="5" t="s">
        <v>29</v>
      </c>
      <c r="F143" s="5" t="s">
        <v>20</v>
      </c>
      <c r="G143" s="5">
        <v>90.5</v>
      </c>
      <c r="H143" s="5">
        <v>10</v>
      </c>
      <c r="I143" s="5">
        <v>45.25</v>
      </c>
      <c r="J143" s="5">
        <v>950.25</v>
      </c>
      <c r="K143" s="40">
        <v>43490</v>
      </c>
      <c r="L143" s="7">
        <v>0.57500000000000007</v>
      </c>
      <c r="M143" s="5" t="s">
        <v>27</v>
      </c>
      <c r="N143" s="5">
        <v>905</v>
      </c>
      <c r="O143" s="1">
        <v>10</v>
      </c>
      <c r="P143" s="5">
        <v>45.25</v>
      </c>
      <c r="Q143" s="5">
        <v>8.1</v>
      </c>
    </row>
    <row r="144" spans="1:17" x14ac:dyDescent="0.3">
      <c r="A144" s="1" t="s">
        <v>176</v>
      </c>
      <c r="B144" s="1" t="s">
        <v>23</v>
      </c>
      <c r="C144" s="1" t="s">
        <v>24</v>
      </c>
      <c r="D144" s="1" t="s">
        <v>18</v>
      </c>
      <c r="E144" s="1" t="s">
        <v>19</v>
      </c>
      <c r="F144" s="1" t="s">
        <v>20</v>
      </c>
      <c r="G144" s="1">
        <v>68.599999999999994</v>
      </c>
      <c r="H144" s="1">
        <v>10</v>
      </c>
      <c r="I144" s="1">
        <v>34.299999999999997</v>
      </c>
      <c r="J144" s="1">
        <v>720.3</v>
      </c>
      <c r="K144" s="39">
        <v>43587</v>
      </c>
      <c r="L144" s="3">
        <v>0.83124999999999993</v>
      </c>
      <c r="M144" s="1" t="s">
        <v>27</v>
      </c>
      <c r="N144" s="1">
        <v>686</v>
      </c>
      <c r="O144" s="1">
        <v>10</v>
      </c>
      <c r="P144" s="1">
        <v>34.299999999999997</v>
      </c>
      <c r="Q144" s="1">
        <v>9.1</v>
      </c>
    </row>
    <row r="145" spans="1:17" x14ac:dyDescent="0.3">
      <c r="A145" s="5" t="s">
        <v>177</v>
      </c>
      <c r="B145" s="5" t="s">
        <v>23</v>
      </c>
      <c r="C145" s="5" t="s">
        <v>24</v>
      </c>
      <c r="D145" s="5" t="s">
        <v>18</v>
      </c>
      <c r="E145" s="5" t="s">
        <v>19</v>
      </c>
      <c r="F145" s="5" t="s">
        <v>42</v>
      </c>
      <c r="G145" s="5">
        <v>30.41</v>
      </c>
      <c r="H145" s="5">
        <v>1</v>
      </c>
      <c r="I145" s="5">
        <v>1.5205</v>
      </c>
      <c r="J145" s="5">
        <v>31.930499999999999</v>
      </c>
      <c r="K145" s="40">
        <v>43518</v>
      </c>
      <c r="L145" s="7">
        <v>0.44166666666666665</v>
      </c>
      <c r="M145" s="5" t="s">
        <v>31</v>
      </c>
      <c r="N145" s="5">
        <v>30.41</v>
      </c>
      <c r="O145" s="1">
        <v>10</v>
      </c>
      <c r="P145" s="5">
        <v>1.5205</v>
      </c>
      <c r="Q145" s="5">
        <v>8.4</v>
      </c>
    </row>
    <row r="146" spans="1:17" x14ac:dyDescent="0.3">
      <c r="A146" s="1" t="s">
        <v>178</v>
      </c>
      <c r="B146" s="1" t="s">
        <v>16</v>
      </c>
      <c r="C146" s="1" t="s">
        <v>17</v>
      </c>
      <c r="D146" s="1" t="s">
        <v>25</v>
      </c>
      <c r="E146" s="1" t="s">
        <v>19</v>
      </c>
      <c r="F146" s="1" t="s">
        <v>30</v>
      </c>
      <c r="G146" s="1">
        <v>77.95</v>
      </c>
      <c r="H146" s="1">
        <v>6</v>
      </c>
      <c r="I146" s="1">
        <v>23.385000000000002</v>
      </c>
      <c r="J146" s="1">
        <v>491.08499999999998</v>
      </c>
      <c r="K146" s="39">
        <v>43486</v>
      </c>
      <c r="L146" s="3">
        <v>0.69236111111111109</v>
      </c>
      <c r="M146" s="1" t="s">
        <v>21</v>
      </c>
      <c r="N146" s="1">
        <v>467.7</v>
      </c>
      <c r="O146" s="1">
        <v>10</v>
      </c>
      <c r="P146" s="1">
        <v>23.385000000000002</v>
      </c>
      <c r="Q146" s="1">
        <v>8</v>
      </c>
    </row>
    <row r="147" spans="1:17" x14ac:dyDescent="0.3">
      <c r="A147" s="5" t="s">
        <v>179</v>
      </c>
      <c r="B147" s="5" t="s">
        <v>23</v>
      </c>
      <c r="C147" s="5" t="s">
        <v>24</v>
      </c>
      <c r="D147" s="5" t="s">
        <v>25</v>
      </c>
      <c r="E147" s="5" t="s">
        <v>19</v>
      </c>
      <c r="F147" s="5" t="s">
        <v>20</v>
      </c>
      <c r="G147" s="5">
        <v>46.26</v>
      </c>
      <c r="H147" s="5">
        <v>6</v>
      </c>
      <c r="I147" s="5">
        <v>13.878</v>
      </c>
      <c r="J147" s="5">
        <v>291.43799999999999</v>
      </c>
      <c r="K147" s="40">
        <v>43680</v>
      </c>
      <c r="L147" s="7">
        <v>0.71597222222222223</v>
      </c>
      <c r="M147" s="5" t="s">
        <v>31</v>
      </c>
      <c r="N147" s="5">
        <v>277.56</v>
      </c>
      <c r="O147" s="1">
        <v>10</v>
      </c>
      <c r="P147" s="5">
        <v>13.878</v>
      </c>
      <c r="Q147" s="5">
        <v>9.5</v>
      </c>
    </row>
    <row r="148" spans="1:17" x14ac:dyDescent="0.3">
      <c r="A148" s="1" t="s">
        <v>180</v>
      </c>
      <c r="B148" s="1" t="s">
        <v>16</v>
      </c>
      <c r="C148" s="1" t="s">
        <v>17</v>
      </c>
      <c r="D148" s="1" t="s">
        <v>18</v>
      </c>
      <c r="E148" s="1" t="s">
        <v>19</v>
      </c>
      <c r="F148" s="1" t="s">
        <v>44</v>
      </c>
      <c r="G148" s="1">
        <v>30.14</v>
      </c>
      <c r="H148" s="1">
        <v>10</v>
      </c>
      <c r="I148" s="1">
        <v>15.07</v>
      </c>
      <c r="J148" s="1">
        <v>316.47000000000003</v>
      </c>
      <c r="K148" s="39">
        <v>43740</v>
      </c>
      <c r="L148" s="3">
        <v>0.51944444444444449</v>
      </c>
      <c r="M148" s="1" t="s">
        <v>21</v>
      </c>
      <c r="N148" s="1">
        <v>301.39999999999998</v>
      </c>
      <c r="O148" s="1">
        <v>10</v>
      </c>
      <c r="P148" s="1">
        <v>15.07</v>
      </c>
      <c r="Q148" s="1">
        <v>9.1999999999999993</v>
      </c>
    </row>
    <row r="149" spans="1:17" x14ac:dyDescent="0.3">
      <c r="A149" s="5" t="s">
        <v>181</v>
      </c>
      <c r="B149" s="5" t="s">
        <v>23</v>
      </c>
      <c r="C149" s="5" t="s">
        <v>24</v>
      </c>
      <c r="D149" s="5" t="s">
        <v>25</v>
      </c>
      <c r="E149" s="5" t="s">
        <v>29</v>
      </c>
      <c r="F149" s="5" t="s">
        <v>20</v>
      </c>
      <c r="G149" s="5">
        <v>66.14</v>
      </c>
      <c r="H149" s="5">
        <v>4</v>
      </c>
      <c r="I149" s="5">
        <v>13.228</v>
      </c>
      <c r="J149" s="5">
        <v>277.78800000000001</v>
      </c>
      <c r="K149" s="40">
        <v>43543</v>
      </c>
      <c r="L149" s="7">
        <v>0.53194444444444444</v>
      </c>
      <c r="M149" s="5" t="s">
        <v>31</v>
      </c>
      <c r="N149" s="5">
        <v>264.56</v>
      </c>
      <c r="O149" s="1">
        <v>10</v>
      </c>
      <c r="P149" s="5">
        <v>13.228</v>
      </c>
      <c r="Q149" s="5">
        <v>5.6</v>
      </c>
    </row>
    <row r="150" spans="1:17" x14ac:dyDescent="0.3">
      <c r="A150" s="1" t="s">
        <v>182</v>
      </c>
      <c r="B150" s="1" t="s">
        <v>40</v>
      </c>
      <c r="C150" s="1" t="s">
        <v>41</v>
      </c>
      <c r="D150" s="1" t="s">
        <v>18</v>
      </c>
      <c r="E150" s="1" t="s">
        <v>29</v>
      </c>
      <c r="F150" s="1" t="s">
        <v>30</v>
      </c>
      <c r="G150" s="1">
        <v>71.86</v>
      </c>
      <c r="H150" s="1">
        <v>8</v>
      </c>
      <c r="I150" s="1">
        <v>28.744</v>
      </c>
      <c r="J150" s="1">
        <v>603.62400000000002</v>
      </c>
      <c r="K150" s="39">
        <v>43619</v>
      </c>
      <c r="L150" s="3">
        <v>0.62986111111111109</v>
      </c>
      <c r="M150" s="1" t="s">
        <v>31</v>
      </c>
      <c r="N150" s="1">
        <v>574.88</v>
      </c>
      <c r="O150" s="1">
        <v>10</v>
      </c>
      <c r="P150" s="1">
        <v>28.744</v>
      </c>
      <c r="Q150" s="1">
        <v>6.2</v>
      </c>
    </row>
    <row r="151" spans="1:17" x14ac:dyDescent="0.3">
      <c r="A151" s="5" t="s">
        <v>183</v>
      </c>
      <c r="B151" s="5" t="s">
        <v>16</v>
      </c>
      <c r="C151" s="5" t="s">
        <v>17</v>
      </c>
      <c r="D151" s="5" t="s">
        <v>25</v>
      </c>
      <c r="E151" s="5" t="s">
        <v>29</v>
      </c>
      <c r="F151" s="5" t="s">
        <v>20</v>
      </c>
      <c r="G151" s="5">
        <v>32.46</v>
      </c>
      <c r="H151" s="5">
        <v>8</v>
      </c>
      <c r="I151" s="5">
        <v>12.984</v>
      </c>
      <c r="J151" s="5">
        <v>272.66399999999999</v>
      </c>
      <c r="K151" s="40">
        <v>43551</v>
      </c>
      <c r="L151" s="7">
        <v>0.57500000000000007</v>
      </c>
      <c r="M151" s="5" t="s">
        <v>31</v>
      </c>
      <c r="N151" s="5">
        <v>259.68</v>
      </c>
      <c r="O151" s="1">
        <v>10</v>
      </c>
      <c r="P151" s="5">
        <v>12.984</v>
      </c>
      <c r="Q151" s="5">
        <v>4.9000000000000004</v>
      </c>
    </row>
    <row r="152" spans="1:17" x14ac:dyDescent="0.3">
      <c r="A152" s="1" t="s">
        <v>184</v>
      </c>
      <c r="B152" s="1" t="s">
        <v>40</v>
      </c>
      <c r="C152" s="1" t="s">
        <v>41</v>
      </c>
      <c r="D152" s="1" t="s">
        <v>18</v>
      </c>
      <c r="E152" s="1" t="s">
        <v>19</v>
      </c>
      <c r="F152" s="1" t="s">
        <v>44</v>
      </c>
      <c r="G152" s="1">
        <v>91.54</v>
      </c>
      <c r="H152" s="1">
        <v>4</v>
      </c>
      <c r="I152" s="1">
        <v>18.308</v>
      </c>
      <c r="J152" s="1">
        <v>384.46800000000002</v>
      </c>
      <c r="K152" s="39">
        <v>43547</v>
      </c>
      <c r="L152" s="3">
        <v>0.80555555555555547</v>
      </c>
      <c r="M152" s="1" t="s">
        <v>31</v>
      </c>
      <c r="N152" s="1">
        <v>366.16</v>
      </c>
      <c r="O152" s="1">
        <v>10</v>
      </c>
      <c r="P152" s="1">
        <v>18.308</v>
      </c>
      <c r="Q152" s="1">
        <v>4.8</v>
      </c>
    </row>
    <row r="153" spans="1:17" x14ac:dyDescent="0.3">
      <c r="A153" s="5" t="s">
        <v>185</v>
      </c>
      <c r="B153" s="5" t="s">
        <v>23</v>
      </c>
      <c r="C153" s="5" t="s">
        <v>24</v>
      </c>
      <c r="D153" s="5" t="s">
        <v>18</v>
      </c>
      <c r="E153" s="5" t="s">
        <v>29</v>
      </c>
      <c r="F153" s="5" t="s">
        <v>34</v>
      </c>
      <c r="G153" s="5">
        <v>34.56</v>
      </c>
      <c r="H153" s="5">
        <v>7</v>
      </c>
      <c r="I153" s="5">
        <v>12.096</v>
      </c>
      <c r="J153" s="5">
        <v>254.01599999999999</v>
      </c>
      <c r="K153" s="40">
        <v>43772</v>
      </c>
      <c r="L153" s="7">
        <v>0.67152777777777783</v>
      </c>
      <c r="M153" s="5" t="s">
        <v>31</v>
      </c>
      <c r="N153" s="5">
        <v>241.92</v>
      </c>
      <c r="O153" s="1">
        <v>10</v>
      </c>
      <c r="P153" s="5">
        <v>12.096</v>
      </c>
      <c r="Q153" s="5">
        <v>7.3</v>
      </c>
    </row>
    <row r="154" spans="1:17" x14ac:dyDescent="0.3">
      <c r="A154" s="1" t="s">
        <v>186</v>
      </c>
      <c r="B154" s="1" t="s">
        <v>16</v>
      </c>
      <c r="C154" s="1" t="s">
        <v>17</v>
      </c>
      <c r="D154" s="1" t="s">
        <v>25</v>
      </c>
      <c r="E154" s="1" t="s">
        <v>29</v>
      </c>
      <c r="F154" s="1" t="s">
        <v>44</v>
      </c>
      <c r="G154" s="1">
        <v>83.24</v>
      </c>
      <c r="H154" s="1">
        <v>9</v>
      </c>
      <c r="I154" s="1">
        <v>37.457999999999998</v>
      </c>
      <c r="J154" s="1">
        <v>786.61800000000005</v>
      </c>
      <c r="K154" s="39">
        <v>43494</v>
      </c>
      <c r="L154" s="3">
        <v>0.49722222222222223</v>
      </c>
      <c r="M154" s="1" t="s">
        <v>31</v>
      </c>
      <c r="N154" s="1">
        <v>749.16</v>
      </c>
      <c r="O154" s="1">
        <v>10</v>
      </c>
      <c r="P154" s="1">
        <v>37.457999999999998</v>
      </c>
      <c r="Q154" s="1">
        <v>7.4</v>
      </c>
    </row>
    <row r="155" spans="1:17" x14ac:dyDescent="0.3">
      <c r="A155" s="5" t="s">
        <v>187</v>
      </c>
      <c r="B155" s="5" t="s">
        <v>23</v>
      </c>
      <c r="C155" s="5" t="s">
        <v>24</v>
      </c>
      <c r="D155" s="5" t="s">
        <v>25</v>
      </c>
      <c r="E155" s="5" t="s">
        <v>19</v>
      </c>
      <c r="F155" s="5" t="s">
        <v>42</v>
      </c>
      <c r="G155" s="5">
        <v>16.48</v>
      </c>
      <c r="H155" s="5">
        <v>6</v>
      </c>
      <c r="I155" s="5">
        <v>4.944</v>
      </c>
      <c r="J155" s="5">
        <v>103.824</v>
      </c>
      <c r="K155" s="40">
        <v>43648</v>
      </c>
      <c r="L155" s="7">
        <v>0.76597222222222217</v>
      </c>
      <c r="M155" s="5" t="s">
        <v>21</v>
      </c>
      <c r="N155" s="5">
        <v>98.88</v>
      </c>
      <c r="O155" s="1">
        <v>10</v>
      </c>
      <c r="P155" s="5">
        <v>4.944</v>
      </c>
      <c r="Q155" s="5">
        <v>9.9</v>
      </c>
    </row>
    <row r="156" spans="1:17" x14ac:dyDescent="0.3">
      <c r="A156" s="1" t="s">
        <v>188</v>
      </c>
      <c r="B156" s="1" t="s">
        <v>23</v>
      </c>
      <c r="C156" s="1" t="s">
        <v>24</v>
      </c>
      <c r="D156" s="1" t="s">
        <v>25</v>
      </c>
      <c r="E156" s="1" t="s">
        <v>19</v>
      </c>
      <c r="F156" s="1" t="s">
        <v>34</v>
      </c>
      <c r="G156" s="1">
        <v>80.97</v>
      </c>
      <c r="H156" s="1">
        <v>8</v>
      </c>
      <c r="I156" s="1">
        <v>32.387999999999998</v>
      </c>
      <c r="J156" s="1">
        <v>680.14800000000002</v>
      </c>
      <c r="K156" s="39">
        <v>43493</v>
      </c>
      <c r="L156" s="3">
        <v>0.54513888888888895</v>
      </c>
      <c r="M156" s="1" t="s">
        <v>27</v>
      </c>
      <c r="N156" s="1">
        <v>647.76</v>
      </c>
      <c r="O156" s="1">
        <v>10</v>
      </c>
      <c r="P156" s="1">
        <v>32.387999999999998</v>
      </c>
      <c r="Q156" s="1">
        <v>9.3000000000000007</v>
      </c>
    </row>
    <row r="157" spans="1:17" x14ac:dyDescent="0.3">
      <c r="A157" s="5" t="s">
        <v>189</v>
      </c>
      <c r="B157" s="5" t="s">
        <v>16</v>
      </c>
      <c r="C157" s="5" t="s">
        <v>17</v>
      </c>
      <c r="D157" s="5" t="s">
        <v>18</v>
      </c>
      <c r="E157" s="5" t="s">
        <v>29</v>
      </c>
      <c r="F157" s="5" t="s">
        <v>42</v>
      </c>
      <c r="G157" s="5">
        <v>92.29</v>
      </c>
      <c r="H157" s="5">
        <v>5</v>
      </c>
      <c r="I157" s="5">
        <v>23.072500000000002</v>
      </c>
      <c r="J157" s="5">
        <v>484.52249999999998</v>
      </c>
      <c r="K157" s="40">
        <v>43516</v>
      </c>
      <c r="L157" s="7">
        <v>0.66319444444444442</v>
      </c>
      <c r="M157" s="5" t="s">
        <v>31</v>
      </c>
      <c r="N157" s="5">
        <v>461.45</v>
      </c>
      <c r="O157" s="1">
        <v>10</v>
      </c>
      <c r="P157" s="5">
        <v>23.072500000000002</v>
      </c>
      <c r="Q157" s="5">
        <v>9</v>
      </c>
    </row>
    <row r="158" spans="1:17" x14ac:dyDescent="0.3">
      <c r="A158" s="1" t="s">
        <v>190</v>
      </c>
      <c r="B158" s="1" t="s">
        <v>40</v>
      </c>
      <c r="C158" s="1" t="s">
        <v>41</v>
      </c>
      <c r="D158" s="1" t="s">
        <v>18</v>
      </c>
      <c r="E158" s="1" t="s">
        <v>29</v>
      </c>
      <c r="F158" s="1" t="s">
        <v>26</v>
      </c>
      <c r="G158" s="1">
        <v>72.17</v>
      </c>
      <c r="H158" s="1">
        <v>1</v>
      </c>
      <c r="I158" s="1">
        <v>3.6084999999999998</v>
      </c>
      <c r="J158" s="1">
        <v>75.778499999999994</v>
      </c>
      <c r="K158" s="39">
        <v>43556</v>
      </c>
      <c r="L158" s="3">
        <v>0.81944444444444453</v>
      </c>
      <c r="M158" s="1" t="s">
        <v>27</v>
      </c>
      <c r="N158" s="1">
        <v>72.17</v>
      </c>
      <c r="O158" s="1">
        <v>10</v>
      </c>
      <c r="P158" s="1">
        <v>3.6084999999999998</v>
      </c>
      <c r="Q158" s="1">
        <v>6.1</v>
      </c>
    </row>
    <row r="159" spans="1:17" x14ac:dyDescent="0.3">
      <c r="A159" s="5" t="s">
        <v>191</v>
      </c>
      <c r="B159" s="5" t="s">
        <v>40</v>
      </c>
      <c r="C159" s="5" t="s">
        <v>41</v>
      </c>
      <c r="D159" s="5" t="s">
        <v>25</v>
      </c>
      <c r="E159" s="5" t="s">
        <v>29</v>
      </c>
      <c r="F159" s="5" t="s">
        <v>30</v>
      </c>
      <c r="G159" s="5">
        <v>50.28</v>
      </c>
      <c r="H159" s="5">
        <v>5</v>
      </c>
      <c r="I159" s="5">
        <v>12.57</v>
      </c>
      <c r="J159" s="5">
        <v>263.97000000000003</v>
      </c>
      <c r="K159" s="40">
        <v>43649</v>
      </c>
      <c r="L159" s="7">
        <v>0.58194444444444449</v>
      </c>
      <c r="M159" s="5" t="s">
        <v>21</v>
      </c>
      <c r="N159" s="5">
        <v>251.4</v>
      </c>
      <c r="O159" s="1">
        <v>10</v>
      </c>
      <c r="P159" s="5">
        <v>12.57</v>
      </c>
      <c r="Q159" s="5">
        <v>9.6999999999999993</v>
      </c>
    </row>
    <row r="160" spans="1:17" x14ac:dyDescent="0.3">
      <c r="A160" s="1" t="s">
        <v>192</v>
      </c>
      <c r="B160" s="1" t="s">
        <v>40</v>
      </c>
      <c r="C160" s="1" t="s">
        <v>41</v>
      </c>
      <c r="D160" s="1" t="s">
        <v>18</v>
      </c>
      <c r="E160" s="1" t="s">
        <v>29</v>
      </c>
      <c r="F160" s="1" t="s">
        <v>20</v>
      </c>
      <c r="G160" s="1">
        <v>97.22</v>
      </c>
      <c r="H160" s="1">
        <v>9</v>
      </c>
      <c r="I160" s="1">
        <v>43.749000000000002</v>
      </c>
      <c r="J160" s="1">
        <v>918.72900000000004</v>
      </c>
      <c r="K160" s="39">
        <v>43554</v>
      </c>
      <c r="L160" s="3">
        <v>0.61319444444444449</v>
      </c>
      <c r="M160" s="1" t="s">
        <v>21</v>
      </c>
      <c r="N160" s="1">
        <v>874.98</v>
      </c>
      <c r="O160" s="1">
        <v>10</v>
      </c>
      <c r="P160" s="1">
        <v>43.749000000000002</v>
      </c>
      <c r="Q160" s="1">
        <v>6</v>
      </c>
    </row>
    <row r="161" spans="1:17" x14ac:dyDescent="0.3">
      <c r="A161" s="5" t="s">
        <v>193</v>
      </c>
      <c r="B161" s="5" t="s">
        <v>40</v>
      </c>
      <c r="C161" s="5" t="s">
        <v>41</v>
      </c>
      <c r="D161" s="5" t="s">
        <v>25</v>
      </c>
      <c r="E161" s="5" t="s">
        <v>29</v>
      </c>
      <c r="F161" s="5" t="s">
        <v>34</v>
      </c>
      <c r="G161" s="5">
        <v>93.39</v>
      </c>
      <c r="H161" s="5">
        <v>6</v>
      </c>
      <c r="I161" s="5">
        <v>28.016999999999999</v>
      </c>
      <c r="J161" s="5">
        <v>588.35699999999997</v>
      </c>
      <c r="K161" s="40">
        <v>43551</v>
      </c>
      <c r="L161" s="7">
        <v>0.8041666666666667</v>
      </c>
      <c r="M161" s="5" t="s">
        <v>21</v>
      </c>
      <c r="N161" s="5">
        <v>560.34</v>
      </c>
      <c r="O161" s="1">
        <v>10</v>
      </c>
      <c r="P161" s="5">
        <v>28.016999999999999</v>
      </c>
      <c r="Q161" s="5">
        <v>10</v>
      </c>
    </row>
    <row r="162" spans="1:17" x14ac:dyDescent="0.3">
      <c r="A162" s="1" t="s">
        <v>194</v>
      </c>
      <c r="B162" s="1" t="s">
        <v>23</v>
      </c>
      <c r="C162" s="1" t="s">
        <v>24</v>
      </c>
      <c r="D162" s="1" t="s">
        <v>25</v>
      </c>
      <c r="E162" s="1" t="s">
        <v>19</v>
      </c>
      <c r="F162" s="1" t="s">
        <v>42</v>
      </c>
      <c r="G162" s="1">
        <v>43.18</v>
      </c>
      <c r="H162" s="1">
        <v>8</v>
      </c>
      <c r="I162" s="1">
        <v>17.271999999999998</v>
      </c>
      <c r="J162" s="1">
        <v>362.71199999999999</v>
      </c>
      <c r="K162" s="39">
        <v>43484</v>
      </c>
      <c r="L162" s="3">
        <v>0.81874999999999998</v>
      </c>
      <c r="M162" s="1" t="s">
        <v>31</v>
      </c>
      <c r="N162" s="1">
        <v>345.44</v>
      </c>
      <c r="O162" s="1">
        <v>10</v>
      </c>
      <c r="P162" s="1">
        <v>17.271999999999998</v>
      </c>
      <c r="Q162" s="1">
        <v>8.3000000000000007</v>
      </c>
    </row>
    <row r="163" spans="1:17" x14ac:dyDescent="0.3">
      <c r="A163" s="5" t="s">
        <v>195</v>
      </c>
      <c r="B163" s="5" t="s">
        <v>16</v>
      </c>
      <c r="C163" s="5" t="s">
        <v>17</v>
      </c>
      <c r="D163" s="5" t="s">
        <v>25</v>
      </c>
      <c r="E163" s="5" t="s">
        <v>29</v>
      </c>
      <c r="F163" s="5" t="s">
        <v>34</v>
      </c>
      <c r="G163" s="5">
        <v>63.69</v>
      </c>
      <c r="H163" s="5">
        <v>1</v>
      </c>
      <c r="I163" s="5">
        <v>3.1844999999999999</v>
      </c>
      <c r="J163" s="5">
        <v>66.874499999999998</v>
      </c>
      <c r="K163" s="40">
        <v>43521</v>
      </c>
      <c r="L163" s="7">
        <v>0.68125000000000002</v>
      </c>
      <c r="M163" s="5" t="s">
        <v>27</v>
      </c>
      <c r="N163" s="5">
        <v>63.69</v>
      </c>
      <c r="O163" s="1">
        <v>10</v>
      </c>
      <c r="P163" s="5">
        <v>3.1844999999999999</v>
      </c>
      <c r="Q163" s="5">
        <v>6</v>
      </c>
    </row>
    <row r="164" spans="1:17" x14ac:dyDescent="0.3">
      <c r="A164" s="1" t="s">
        <v>196</v>
      </c>
      <c r="B164" s="1" t="s">
        <v>16</v>
      </c>
      <c r="C164" s="1" t="s">
        <v>17</v>
      </c>
      <c r="D164" s="1" t="s">
        <v>25</v>
      </c>
      <c r="E164" s="1" t="s">
        <v>29</v>
      </c>
      <c r="F164" s="1" t="s">
        <v>42</v>
      </c>
      <c r="G164" s="1">
        <v>45.79</v>
      </c>
      <c r="H164" s="1">
        <v>7</v>
      </c>
      <c r="I164" s="1">
        <v>16.026499999999999</v>
      </c>
      <c r="J164" s="1">
        <v>336.55650000000003</v>
      </c>
      <c r="K164" s="39">
        <v>43537</v>
      </c>
      <c r="L164" s="3">
        <v>0.8222222222222223</v>
      </c>
      <c r="M164" s="1" t="s">
        <v>31</v>
      </c>
      <c r="N164" s="1">
        <v>320.52999999999997</v>
      </c>
      <c r="O164" s="1">
        <v>10</v>
      </c>
      <c r="P164" s="1">
        <v>16.026499999999999</v>
      </c>
      <c r="Q164" s="1">
        <v>7</v>
      </c>
    </row>
    <row r="165" spans="1:17" x14ac:dyDescent="0.3">
      <c r="A165" s="5" t="s">
        <v>197</v>
      </c>
      <c r="B165" s="5" t="s">
        <v>23</v>
      </c>
      <c r="C165" s="5" t="s">
        <v>24</v>
      </c>
      <c r="D165" s="5" t="s">
        <v>25</v>
      </c>
      <c r="E165" s="5" t="s">
        <v>29</v>
      </c>
      <c r="F165" s="5" t="s">
        <v>34</v>
      </c>
      <c r="G165" s="5">
        <v>76.400000000000006</v>
      </c>
      <c r="H165" s="5">
        <v>2</v>
      </c>
      <c r="I165" s="5">
        <v>7.64</v>
      </c>
      <c r="J165" s="5">
        <v>160.44</v>
      </c>
      <c r="K165" s="40">
        <v>43495</v>
      </c>
      <c r="L165" s="7">
        <v>0.8208333333333333</v>
      </c>
      <c r="M165" s="5" t="s">
        <v>21</v>
      </c>
      <c r="N165" s="5">
        <v>152.80000000000001</v>
      </c>
      <c r="O165" s="1">
        <v>10</v>
      </c>
      <c r="P165" s="5">
        <v>7.64</v>
      </c>
      <c r="Q165" s="5">
        <v>6.5</v>
      </c>
    </row>
    <row r="166" spans="1:17" x14ac:dyDescent="0.3">
      <c r="A166" s="1" t="s">
        <v>198</v>
      </c>
      <c r="B166" s="1" t="s">
        <v>40</v>
      </c>
      <c r="C166" s="1" t="s">
        <v>41</v>
      </c>
      <c r="D166" s="1" t="s">
        <v>25</v>
      </c>
      <c r="E166" s="1" t="s">
        <v>29</v>
      </c>
      <c r="F166" s="1" t="s">
        <v>42</v>
      </c>
      <c r="G166" s="1">
        <v>39.9</v>
      </c>
      <c r="H166" s="1">
        <v>10</v>
      </c>
      <c r="I166" s="1">
        <v>19.95</v>
      </c>
      <c r="J166" s="1">
        <v>418.95</v>
      </c>
      <c r="K166" s="39">
        <v>43516</v>
      </c>
      <c r="L166" s="3">
        <v>0.64166666666666672</v>
      </c>
      <c r="M166" s="1" t="s">
        <v>31</v>
      </c>
      <c r="N166" s="1">
        <v>399</v>
      </c>
      <c r="O166" s="1">
        <v>10</v>
      </c>
      <c r="P166" s="1">
        <v>19.95</v>
      </c>
      <c r="Q166" s="1">
        <v>5.9</v>
      </c>
    </row>
    <row r="167" spans="1:17" x14ac:dyDescent="0.3">
      <c r="A167" s="5" t="s">
        <v>199</v>
      </c>
      <c r="B167" s="5" t="s">
        <v>40</v>
      </c>
      <c r="C167" s="5" t="s">
        <v>41</v>
      </c>
      <c r="D167" s="5" t="s">
        <v>18</v>
      </c>
      <c r="E167" s="5" t="s">
        <v>29</v>
      </c>
      <c r="F167" s="5" t="s">
        <v>20</v>
      </c>
      <c r="G167" s="5">
        <v>42.57</v>
      </c>
      <c r="H167" s="5">
        <v>8</v>
      </c>
      <c r="I167" s="5">
        <v>17.027999999999999</v>
      </c>
      <c r="J167" s="5">
        <v>357.58800000000002</v>
      </c>
      <c r="K167" s="40">
        <v>43521</v>
      </c>
      <c r="L167" s="7">
        <v>0.59166666666666667</v>
      </c>
      <c r="M167" s="5" t="s">
        <v>21</v>
      </c>
      <c r="N167" s="5">
        <v>340.56</v>
      </c>
      <c r="O167" s="1">
        <v>10</v>
      </c>
      <c r="P167" s="5">
        <v>17.027999999999999</v>
      </c>
      <c r="Q167" s="5">
        <v>5.6</v>
      </c>
    </row>
    <row r="168" spans="1:17" x14ac:dyDescent="0.3">
      <c r="A168" s="1" t="s">
        <v>200</v>
      </c>
      <c r="B168" s="1" t="s">
        <v>23</v>
      </c>
      <c r="C168" s="1" t="s">
        <v>24</v>
      </c>
      <c r="D168" s="1" t="s">
        <v>25</v>
      </c>
      <c r="E168" s="1" t="s">
        <v>29</v>
      </c>
      <c r="F168" s="1" t="s">
        <v>30</v>
      </c>
      <c r="G168" s="1">
        <v>95.58</v>
      </c>
      <c r="H168" s="1">
        <v>10</v>
      </c>
      <c r="I168" s="1">
        <v>47.79</v>
      </c>
      <c r="J168" s="1">
        <v>1003.59</v>
      </c>
      <c r="K168" s="39">
        <v>43481</v>
      </c>
      <c r="L168" s="3">
        <v>0.56388888888888888</v>
      </c>
      <c r="M168" s="1" t="s">
        <v>27</v>
      </c>
      <c r="N168" s="1">
        <v>955.8</v>
      </c>
      <c r="O168" s="1">
        <v>10</v>
      </c>
      <c r="P168" s="1">
        <v>47.79</v>
      </c>
      <c r="Q168" s="1">
        <v>4.8</v>
      </c>
    </row>
    <row r="169" spans="1:17" x14ac:dyDescent="0.3">
      <c r="A169" s="5" t="s">
        <v>201</v>
      </c>
      <c r="B169" s="5" t="s">
        <v>16</v>
      </c>
      <c r="C169" s="5" t="s">
        <v>17</v>
      </c>
      <c r="D169" s="5" t="s">
        <v>25</v>
      </c>
      <c r="E169" s="5" t="s">
        <v>29</v>
      </c>
      <c r="F169" s="5" t="s">
        <v>44</v>
      </c>
      <c r="G169" s="5">
        <v>98.98</v>
      </c>
      <c r="H169" s="5">
        <v>10</v>
      </c>
      <c r="I169" s="5">
        <v>49.49</v>
      </c>
      <c r="J169" s="5">
        <v>1039.29</v>
      </c>
      <c r="K169" s="40">
        <v>43679</v>
      </c>
      <c r="L169" s="7">
        <v>0.68055555555555547</v>
      </c>
      <c r="M169" s="5" t="s">
        <v>31</v>
      </c>
      <c r="N169" s="5">
        <v>989.8</v>
      </c>
      <c r="O169" s="1">
        <v>10</v>
      </c>
      <c r="P169" s="5">
        <v>49.49</v>
      </c>
      <c r="Q169" s="5">
        <v>8.6999999999999993</v>
      </c>
    </row>
    <row r="170" spans="1:17" x14ac:dyDescent="0.3">
      <c r="A170" s="1" t="s">
        <v>202</v>
      </c>
      <c r="B170" s="1" t="s">
        <v>16</v>
      </c>
      <c r="C170" s="1" t="s">
        <v>17</v>
      </c>
      <c r="D170" s="1" t="s">
        <v>25</v>
      </c>
      <c r="E170" s="1" t="s">
        <v>29</v>
      </c>
      <c r="F170" s="1" t="s">
        <v>42</v>
      </c>
      <c r="G170" s="1">
        <v>51.28</v>
      </c>
      <c r="H170" s="1">
        <v>6</v>
      </c>
      <c r="I170" s="1">
        <v>15.384</v>
      </c>
      <c r="J170" s="1">
        <v>323.06400000000002</v>
      </c>
      <c r="K170" s="39">
        <v>43484</v>
      </c>
      <c r="L170" s="3">
        <v>0.68819444444444444</v>
      </c>
      <c r="M170" s="1" t="s">
        <v>27</v>
      </c>
      <c r="N170" s="1">
        <v>307.68</v>
      </c>
      <c r="O170" s="1">
        <v>10</v>
      </c>
      <c r="P170" s="1">
        <v>15.384</v>
      </c>
      <c r="Q170" s="1">
        <v>6.5</v>
      </c>
    </row>
    <row r="171" spans="1:17" x14ac:dyDescent="0.3">
      <c r="A171" s="5" t="s">
        <v>203</v>
      </c>
      <c r="B171" s="5" t="s">
        <v>16</v>
      </c>
      <c r="C171" s="5" t="s">
        <v>17</v>
      </c>
      <c r="D171" s="5" t="s">
        <v>18</v>
      </c>
      <c r="E171" s="5" t="s">
        <v>29</v>
      </c>
      <c r="F171" s="5" t="s">
        <v>34</v>
      </c>
      <c r="G171" s="5">
        <v>69.52</v>
      </c>
      <c r="H171" s="5">
        <v>7</v>
      </c>
      <c r="I171" s="5">
        <v>24.332000000000001</v>
      </c>
      <c r="J171" s="5">
        <v>510.97199999999998</v>
      </c>
      <c r="K171" s="40">
        <v>43467</v>
      </c>
      <c r="L171" s="7">
        <v>0.63194444444444442</v>
      </c>
      <c r="M171" s="5" t="s">
        <v>31</v>
      </c>
      <c r="N171" s="5">
        <v>486.64</v>
      </c>
      <c r="O171" s="1">
        <v>10</v>
      </c>
      <c r="P171" s="5">
        <v>24.332000000000001</v>
      </c>
      <c r="Q171" s="5">
        <v>8.5</v>
      </c>
    </row>
    <row r="172" spans="1:17" x14ac:dyDescent="0.3">
      <c r="A172" s="1" t="s">
        <v>204</v>
      </c>
      <c r="B172" s="1" t="s">
        <v>16</v>
      </c>
      <c r="C172" s="1" t="s">
        <v>17</v>
      </c>
      <c r="D172" s="1" t="s">
        <v>25</v>
      </c>
      <c r="E172" s="1" t="s">
        <v>29</v>
      </c>
      <c r="F172" s="1" t="s">
        <v>20</v>
      </c>
      <c r="G172" s="1">
        <v>70.010000000000005</v>
      </c>
      <c r="H172" s="1">
        <v>5</v>
      </c>
      <c r="I172" s="1">
        <v>17.502500000000001</v>
      </c>
      <c r="J172" s="1">
        <v>367.55250000000001</v>
      </c>
      <c r="K172" s="39">
        <v>43525</v>
      </c>
      <c r="L172" s="3">
        <v>0.48333333333333334</v>
      </c>
      <c r="M172" s="1" t="s">
        <v>21</v>
      </c>
      <c r="N172" s="1">
        <v>350.05</v>
      </c>
      <c r="O172" s="1">
        <v>10</v>
      </c>
      <c r="P172" s="1">
        <v>17.502500000000001</v>
      </c>
      <c r="Q172" s="1">
        <v>5.5</v>
      </c>
    </row>
    <row r="173" spans="1:17" x14ac:dyDescent="0.3">
      <c r="A173" s="5" t="s">
        <v>205</v>
      </c>
      <c r="B173" s="5" t="s">
        <v>40</v>
      </c>
      <c r="C173" s="5" t="s">
        <v>41</v>
      </c>
      <c r="D173" s="5" t="s">
        <v>18</v>
      </c>
      <c r="E173" s="5" t="s">
        <v>29</v>
      </c>
      <c r="F173" s="5" t="s">
        <v>42</v>
      </c>
      <c r="G173" s="5">
        <v>80.05</v>
      </c>
      <c r="H173" s="5">
        <v>5</v>
      </c>
      <c r="I173" s="5">
        <v>20.012499999999999</v>
      </c>
      <c r="J173" s="5">
        <v>420.26249999999999</v>
      </c>
      <c r="K173" s="40">
        <v>43491</v>
      </c>
      <c r="L173" s="7">
        <v>0.53125</v>
      </c>
      <c r="M173" s="5" t="s">
        <v>31</v>
      </c>
      <c r="N173" s="5">
        <v>400.25</v>
      </c>
      <c r="O173" s="1">
        <v>10</v>
      </c>
      <c r="P173" s="5">
        <v>20.012499999999999</v>
      </c>
      <c r="Q173" s="5">
        <v>9.4</v>
      </c>
    </row>
    <row r="174" spans="1:17" x14ac:dyDescent="0.3">
      <c r="A174" s="1" t="s">
        <v>206</v>
      </c>
      <c r="B174" s="1" t="s">
        <v>23</v>
      </c>
      <c r="C174" s="1" t="s">
        <v>24</v>
      </c>
      <c r="D174" s="1" t="s">
        <v>25</v>
      </c>
      <c r="E174" s="1" t="s">
        <v>29</v>
      </c>
      <c r="F174" s="1" t="s">
        <v>26</v>
      </c>
      <c r="G174" s="1">
        <v>20.85</v>
      </c>
      <c r="H174" s="1">
        <v>8</v>
      </c>
      <c r="I174" s="1">
        <v>8.34</v>
      </c>
      <c r="J174" s="1">
        <v>175.14</v>
      </c>
      <c r="K174" s="39">
        <v>43527</v>
      </c>
      <c r="L174" s="3">
        <v>0.80347222222222225</v>
      </c>
      <c r="M174" s="1" t="s">
        <v>27</v>
      </c>
      <c r="N174" s="1">
        <v>166.8</v>
      </c>
      <c r="O174" s="1">
        <v>10</v>
      </c>
      <c r="P174" s="1">
        <v>8.34</v>
      </c>
      <c r="Q174" s="1">
        <v>6.3</v>
      </c>
    </row>
    <row r="175" spans="1:17" x14ac:dyDescent="0.3">
      <c r="A175" s="5" t="s">
        <v>207</v>
      </c>
      <c r="B175" s="5" t="s">
        <v>40</v>
      </c>
      <c r="C175" s="5" t="s">
        <v>41</v>
      </c>
      <c r="D175" s="5" t="s">
        <v>18</v>
      </c>
      <c r="E175" s="5" t="s">
        <v>29</v>
      </c>
      <c r="F175" s="5" t="s">
        <v>26</v>
      </c>
      <c r="G175" s="5">
        <v>52.89</v>
      </c>
      <c r="H175" s="5">
        <v>6</v>
      </c>
      <c r="I175" s="5">
        <v>15.867000000000001</v>
      </c>
      <c r="J175" s="5">
        <v>333.20699999999999</v>
      </c>
      <c r="K175" s="40">
        <v>43484</v>
      </c>
      <c r="L175" s="7">
        <v>0.7319444444444444</v>
      </c>
      <c r="M175" s="5" t="s">
        <v>31</v>
      </c>
      <c r="N175" s="5">
        <v>317.33999999999997</v>
      </c>
      <c r="O175" s="1">
        <v>10</v>
      </c>
      <c r="P175" s="5">
        <v>15.867000000000001</v>
      </c>
      <c r="Q175" s="5">
        <v>9.8000000000000007</v>
      </c>
    </row>
    <row r="176" spans="1:17" x14ac:dyDescent="0.3">
      <c r="A176" s="1" t="s">
        <v>208</v>
      </c>
      <c r="B176" s="1" t="s">
        <v>40</v>
      </c>
      <c r="C176" s="1" t="s">
        <v>41</v>
      </c>
      <c r="D176" s="1" t="s">
        <v>25</v>
      </c>
      <c r="E176" s="1" t="s">
        <v>29</v>
      </c>
      <c r="F176" s="1" t="s">
        <v>42</v>
      </c>
      <c r="G176" s="1">
        <v>19.79</v>
      </c>
      <c r="H176" s="1">
        <v>8</v>
      </c>
      <c r="I176" s="1">
        <v>7.9160000000000004</v>
      </c>
      <c r="J176" s="1">
        <v>166.23599999999999</v>
      </c>
      <c r="K176" s="39">
        <v>43483</v>
      </c>
      <c r="L176" s="3">
        <v>0.50277777777777777</v>
      </c>
      <c r="M176" s="1" t="s">
        <v>21</v>
      </c>
      <c r="N176" s="1">
        <v>158.32</v>
      </c>
      <c r="O176" s="1">
        <v>10</v>
      </c>
      <c r="P176" s="1">
        <v>7.9160000000000004</v>
      </c>
      <c r="Q176" s="1">
        <v>8.6999999999999993</v>
      </c>
    </row>
    <row r="177" spans="1:17" x14ac:dyDescent="0.3">
      <c r="A177" s="5" t="s">
        <v>209</v>
      </c>
      <c r="B177" s="5" t="s">
        <v>16</v>
      </c>
      <c r="C177" s="5" t="s">
        <v>17</v>
      </c>
      <c r="D177" s="5" t="s">
        <v>18</v>
      </c>
      <c r="E177" s="5" t="s">
        <v>29</v>
      </c>
      <c r="F177" s="5" t="s">
        <v>30</v>
      </c>
      <c r="G177" s="5">
        <v>33.840000000000003</v>
      </c>
      <c r="H177" s="5">
        <v>9</v>
      </c>
      <c r="I177" s="5">
        <v>15.228</v>
      </c>
      <c r="J177" s="5">
        <v>319.78800000000001</v>
      </c>
      <c r="K177" s="40">
        <v>43545</v>
      </c>
      <c r="L177" s="7">
        <v>0.68125000000000002</v>
      </c>
      <c r="M177" s="5" t="s">
        <v>21</v>
      </c>
      <c r="N177" s="5">
        <v>304.56</v>
      </c>
      <c r="O177" s="1">
        <v>10</v>
      </c>
      <c r="P177" s="5">
        <v>15.228</v>
      </c>
      <c r="Q177" s="5">
        <v>8.8000000000000007</v>
      </c>
    </row>
    <row r="178" spans="1:17" x14ac:dyDescent="0.3">
      <c r="A178" s="1" t="s">
        <v>210</v>
      </c>
      <c r="B178" s="1" t="s">
        <v>16</v>
      </c>
      <c r="C178" s="1" t="s">
        <v>17</v>
      </c>
      <c r="D178" s="1" t="s">
        <v>18</v>
      </c>
      <c r="E178" s="1" t="s">
        <v>29</v>
      </c>
      <c r="F178" s="1" t="s">
        <v>42</v>
      </c>
      <c r="G178" s="1">
        <v>22.17</v>
      </c>
      <c r="H178" s="1">
        <v>8</v>
      </c>
      <c r="I178" s="1">
        <v>8.8680000000000003</v>
      </c>
      <c r="J178" s="1">
        <v>186.22800000000001</v>
      </c>
      <c r="K178" s="39">
        <v>43527</v>
      </c>
      <c r="L178" s="3">
        <v>0.7090277777777777</v>
      </c>
      <c r="M178" s="1" t="s">
        <v>31</v>
      </c>
      <c r="N178" s="1">
        <v>177.36</v>
      </c>
      <c r="O178" s="1">
        <v>10</v>
      </c>
      <c r="P178" s="1">
        <v>8.8680000000000003</v>
      </c>
      <c r="Q178" s="1">
        <v>9.6</v>
      </c>
    </row>
    <row r="179" spans="1:17" x14ac:dyDescent="0.3">
      <c r="A179" s="5" t="s">
        <v>211</v>
      </c>
      <c r="B179" s="5" t="s">
        <v>23</v>
      </c>
      <c r="C179" s="5" t="s">
        <v>24</v>
      </c>
      <c r="D179" s="5" t="s">
        <v>25</v>
      </c>
      <c r="E179" s="5" t="s">
        <v>19</v>
      </c>
      <c r="F179" s="5" t="s">
        <v>44</v>
      </c>
      <c r="G179" s="5">
        <v>22.51</v>
      </c>
      <c r="H179" s="5">
        <v>7</v>
      </c>
      <c r="I179" s="5">
        <v>7.8784999999999998</v>
      </c>
      <c r="J179" s="5">
        <v>165.4485</v>
      </c>
      <c r="K179" s="40">
        <v>43509</v>
      </c>
      <c r="L179" s="7">
        <v>0.4513888888888889</v>
      </c>
      <c r="M179" s="5" t="s">
        <v>31</v>
      </c>
      <c r="N179" s="5">
        <v>157.57</v>
      </c>
      <c r="O179" s="1">
        <v>10</v>
      </c>
      <c r="P179" s="5">
        <v>7.8784999999999998</v>
      </c>
      <c r="Q179" s="5">
        <v>4.8</v>
      </c>
    </row>
    <row r="180" spans="1:17" x14ac:dyDescent="0.3">
      <c r="A180" s="1" t="s">
        <v>212</v>
      </c>
      <c r="B180" s="1" t="s">
        <v>16</v>
      </c>
      <c r="C180" s="1" t="s">
        <v>17</v>
      </c>
      <c r="D180" s="1" t="s">
        <v>25</v>
      </c>
      <c r="E180" s="1" t="s">
        <v>29</v>
      </c>
      <c r="F180" s="1" t="s">
        <v>42</v>
      </c>
      <c r="G180" s="1">
        <v>73.88</v>
      </c>
      <c r="H180" s="1">
        <v>6</v>
      </c>
      <c r="I180" s="1">
        <v>22.164000000000001</v>
      </c>
      <c r="J180" s="1">
        <v>465.44400000000002</v>
      </c>
      <c r="K180" s="39">
        <v>43547</v>
      </c>
      <c r="L180" s="3">
        <v>0.8027777777777777</v>
      </c>
      <c r="M180" s="1" t="s">
        <v>21</v>
      </c>
      <c r="N180" s="1">
        <v>443.28</v>
      </c>
      <c r="O180" s="1">
        <v>10</v>
      </c>
      <c r="P180" s="1">
        <v>22.164000000000001</v>
      </c>
      <c r="Q180" s="1">
        <v>4.4000000000000004</v>
      </c>
    </row>
    <row r="181" spans="1:17" x14ac:dyDescent="0.3">
      <c r="A181" s="5" t="s">
        <v>213</v>
      </c>
      <c r="B181" s="5" t="s">
        <v>23</v>
      </c>
      <c r="C181" s="5" t="s">
        <v>24</v>
      </c>
      <c r="D181" s="5" t="s">
        <v>18</v>
      </c>
      <c r="E181" s="5" t="s">
        <v>29</v>
      </c>
      <c r="F181" s="5" t="s">
        <v>20</v>
      </c>
      <c r="G181" s="5">
        <v>86.8</v>
      </c>
      <c r="H181" s="5">
        <v>3</v>
      </c>
      <c r="I181" s="5">
        <v>13.02</v>
      </c>
      <c r="J181" s="5">
        <v>273.42</v>
      </c>
      <c r="K181" s="40">
        <v>43493</v>
      </c>
      <c r="L181" s="7">
        <v>0.69930555555555562</v>
      </c>
      <c r="M181" s="5" t="s">
        <v>21</v>
      </c>
      <c r="N181" s="5">
        <v>260.39999999999998</v>
      </c>
      <c r="O181" s="1">
        <v>10</v>
      </c>
      <c r="P181" s="5">
        <v>13.02</v>
      </c>
      <c r="Q181" s="5">
        <v>9.9</v>
      </c>
    </row>
    <row r="182" spans="1:17" x14ac:dyDescent="0.3">
      <c r="A182" s="1" t="s">
        <v>214</v>
      </c>
      <c r="B182" s="1" t="s">
        <v>23</v>
      </c>
      <c r="C182" s="1" t="s">
        <v>24</v>
      </c>
      <c r="D182" s="1" t="s">
        <v>25</v>
      </c>
      <c r="E182" s="1" t="s">
        <v>29</v>
      </c>
      <c r="F182" s="1" t="s">
        <v>44</v>
      </c>
      <c r="G182" s="1">
        <v>64.260000000000005</v>
      </c>
      <c r="H182" s="1">
        <v>7</v>
      </c>
      <c r="I182" s="1">
        <v>22.491</v>
      </c>
      <c r="J182" s="1">
        <v>472.31099999999998</v>
      </c>
      <c r="K182" s="39">
        <v>43710</v>
      </c>
      <c r="L182" s="3">
        <v>0.41666666666666669</v>
      </c>
      <c r="M182" s="1" t="s">
        <v>27</v>
      </c>
      <c r="N182" s="1">
        <v>449.82</v>
      </c>
      <c r="O182" s="1">
        <v>10</v>
      </c>
      <c r="P182" s="1">
        <v>22.491</v>
      </c>
      <c r="Q182" s="1">
        <v>5.7</v>
      </c>
    </row>
    <row r="183" spans="1:17" x14ac:dyDescent="0.3">
      <c r="A183" s="5" t="s">
        <v>215</v>
      </c>
      <c r="B183" s="5" t="s">
        <v>23</v>
      </c>
      <c r="C183" s="5" t="s">
        <v>24</v>
      </c>
      <c r="D183" s="5" t="s">
        <v>18</v>
      </c>
      <c r="E183" s="5" t="s">
        <v>29</v>
      </c>
      <c r="F183" s="5" t="s">
        <v>42</v>
      </c>
      <c r="G183" s="5">
        <v>38.47</v>
      </c>
      <c r="H183" s="5">
        <v>8</v>
      </c>
      <c r="I183" s="5">
        <v>15.388</v>
      </c>
      <c r="J183" s="5">
        <v>323.14800000000002</v>
      </c>
      <c r="K183" s="40">
        <v>43488</v>
      </c>
      <c r="L183" s="7">
        <v>0.49374999999999997</v>
      </c>
      <c r="M183" s="5" t="s">
        <v>27</v>
      </c>
      <c r="N183" s="5">
        <v>307.76</v>
      </c>
      <c r="O183" s="1">
        <v>10</v>
      </c>
      <c r="P183" s="5">
        <v>15.388</v>
      </c>
      <c r="Q183" s="5">
        <v>7.7</v>
      </c>
    </row>
    <row r="184" spans="1:17" x14ac:dyDescent="0.3">
      <c r="A184" s="1" t="s">
        <v>216</v>
      </c>
      <c r="B184" s="1" t="s">
        <v>16</v>
      </c>
      <c r="C184" s="1" t="s">
        <v>17</v>
      </c>
      <c r="D184" s="1" t="s">
        <v>18</v>
      </c>
      <c r="E184" s="1" t="s">
        <v>29</v>
      </c>
      <c r="F184" s="1" t="s">
        <v>34</v>
      </c>
      <c r="G184" s="1">
        <v>15.5</v>
      </c>
      <c r="H184" s="1">
        <v>10</v>
      </c>
      <c r="I184" s="1">
        <v>7.75</v>
      </c>
      <c r="J184" s="1">
        <v>162.75</v>
      </c>
      <c r="K184" s="39">
        <v>43547</v>
      </c>
      <c r="L184" s="3">
        <v>0.4548611111111111</v>
      </c>
      <c r="M184" s="1" t="s">
        <v>21</v>
      </c>
      <c r="N184" s="1">
        <v>155</v>
      </c>
      <c r="O184" s="1">
        <v>10</v>
      </c>
      <c r="P184" s="1">
        <v>7.75</v>
      </c>
      <c r="Q184" s="1">
        <v>8</v>
      </c>
    </row>
    <row r="185" spans="1:17" x14ac:dyDescent="0.3">
      <c r="A185" s="5" t="s">
        <v>217</v>
      </c>
      <c r="B185" s="5" t="s">
        <v>23</v>
      </c>
      <c r="C185" s="5" t="s">
        <v>24</v>
      </c>
      <c r="D185" s="5" t="s">
        <v>25</v>
      </c>
      <c r="E185" s="5" t="s">
        <v>29</v>
      </c>
      <c r="F185" s="5" t="s">
        <v>20</v>
      </c>
      <c r="G185" s="5">
        <v>34.31</v>
      </c>
      <c r="H185" s="5">
        <v>8</v>
      </c>
      <c r="I185" s="5">
        <v>13.724</v>
      </c>
      <c r="J185" s="5">
        <v>288.20400000000001</v>
      </c>
      <c r="K185" s="40">
        <v>43490</v>
      </c>
      <c r="L185" s="7">
        <v>0.625</v>
      </c>
      <c r="M185" s="5" t="s">
        <v>21</v>
      </c>
      <c r="N185" s="5">
        <v>274.48</v>
      </c>
      <c r="O185" s="1">
        <v>10</v>
      </c>
      <c r="P185" s="5">
        <v>13.724</v>
      </c>
      <c r="Q185" s="5">
        <v>5.7</v>
      </c>
    </row>
    <row r="186" spans="1:17" x14ac:dyDescent="0.3">
      <c r="A186" s="1" t="s">
        <v>218</v>
      </c>
      <c r="B186" s="1" t="s">
        <v>16</v>
      </c>
      <c r="C186" s="1" t="s">
        <v>17</v>
      </c>
      <c r="D186" s="1" t="s">
        <v>25</v>
      </c>
      <c r="E186" s="1" t="s">
        <v>19</v>
      </c>
      <c r="F186" s="1" t="s">
        <v>34</v>
      </c>
      <c r="G186" s="1">
        <v>12.34</v>
      </c>
      <c r="H186" s="1">
        <v>7</v>
      </c>
      <c r="I186" s="1">
        <v>4.319</v>
      </c>
      <c r="J186" s="1">
        <v>90.698999999999998</v>
      </c>
      <c r="K186" s="39">
        <v>43558</v>
      </c>
      <c r="L186" s="3">
        <v>0.47152777777777777</v>
      </c>
      <c r="M186" s="1" t="s">
        <v>31</v>
      </c>
      <c r="N186" s="1">
        <v>86.38</v>
      </c>
      <c r="O186" s="1">
        <v>10</v>
      </c>
      <c r="P186" s="1">
        <v>4.319</v>
      </c>
      <c r="Q186" s="1">
        <v>6.7</v>
      </c>
    </row>
    <row r="187" spans="1:17" x14ac:dyDescent="0.3">
      <c r="A187" s="5" t="s">
        <v>219</v>
      </c>
      <c r="B187" s="5" t="s">
        <v>40</v>
      </c>
      <c r="C187" s="5" t="s">
        <v>41</v>
      </c>
      <c r="D187" s="5" t="s">
        <v>18</v>
      </c>
      <c r="E187" s="5" t="s">
        <v>29</v>
      </c>
      <c r="F187" s="5" t="s">
        <v>42</v>
      </c>
      <c r="G187" s="5">
        <v>18.079999999999998</v>
      </c>
      <c r="H187" s="5">
        <v>3</v>
      </c>
      <c r="I187" s="5">
        <v>2.7120000000000002</v>
      </c>
      <c r="J187" s="5">
        <v>56.951999999999998</v>
      </c>
      <c r="K187" s="40">
        <v>43588</v>
      </c>
      <c r="L187" s="7">
        <v>0.82361111111111107</v>
      </c>
      <c r="M187" s="5" t="s">
        <v>21</v>
      </c>
      <c r="N187" s="5">
        <v>54.24</v>
      </c>
      <c r="O187" s="1">
        <v>10</v>
      </c>
      <c r="P187" s="5">
        <v>2.7120000000000002</v>
      </c>
      <c r="Q187" s="5">
        <v>8</v>
      </c>
    </row>
    <row r="188" spans="1:17" x14ac:dyDescent="0.3">
      <c r="A188" s="1" t="s">
        <v>220</v>
      </c>
      <c r="B188" s="1" t="s">
        <v>40</v>
      </c>
      <c r="C188" s="1" t="s">
        <v>41</v>
      </c>
      <c r="D188" s="1" t="s">
        <v>18</v>
      </c>
      <c r="E188" s="1" t="s">
        <v>19</v>
      </c>
      <c r="F188" s="1" t="s">
        <v>30</v>
      </c>
      <c r="G188" s="1">
        <v>94.49</v>
      </c>
      <c r="H188" s="1">
        <v>8</v>
      </c>
      <c r="I188" s="1">
        <v>37.795999999999999</v>
      </c>
      <c r="J188" s="1">
        <v>793.71600000000001</v>
      </c>
      <c r="K188" s="39">
        <v>43527</v>
      </c>
      <c r="L188" s="3">
        <v>0.79166666666666663</v>
      </c>
      <c r="M188" s="1" t="s">
        <v>21</v>
      </c>
      <c r="N188" s="1">
        <v>755.92</v>
      </c>
      <c r="O188" s="1">
        <v>10</v>
      </c>
      <c r="P188" s="1">
        <v>37.795999999999999</v>
      </c>
      <c r="Q188" s="1">
        <v>7.5</v>
      </c>
    </row>
    <row r="189" spans="1:17" x14ac:dyDescent="0.3">
      <c r="A189" s="5" t="s">
        <v>221</v>
      </c>
      <c r="B189" s="5" t="s">
        <v>40</v>
      </c>
      <c r="C189" s="5" t="s">
        <v>41</v>
      </c>
      <c r="D189" s="5" t="s">
        <v>18</v>
      </c>
      <c r="E189" s="5" t="s">
        <v>29</v>
      </c>
      <c r="F189" s="5" t="s">
        <v>30</v>
      </c>
      <c r="G189" s="5">
        <v>46.47</v>
      </c>
      <c r="H189" s="5">
        <v>4</v>
      </c>
      <c r="I189" s="5">
        <v>9.2940000000000005</v>
      </c>
      <c r="J189" s="5">
        <v>195.17400000000001</v>
      </c>
      <c r="K189" s="40">
        <v>43679</v>
      </c>
      <c r="L189" s="7">
        <v>0.45347222222222222</v>
      </c>
      <c r="M189" s="5" t="s">
        <v>27</v>
      </c>
      <c r="N189" s="5">
        <v>185.88</v>
      </c>
      <c r="O189" s="1">
        <v>10</v>
      </c>
      <c r="P189" s="5">
        <v>9.2940000000000005</v>
      </c>
      <c r="Q189" s="5">
        <v>7</v>
      </c>
    </row>
    <row r="190" spans="1:17" x14ac:dyDescent="0.3">
      <c r="A190" s="1" t="s">
        <v>222</v>
      </c>
      <c r="B190" s="1" t="s">
        <v>16</v>
      </c>
      <c r="C190" s="1" t="s">
        <v>17</v>
      </c>
      <c r="D190" s="1" t="s">
        <v>25</v>
      </c>
      <c r="E190" s="1" t="s">
        <v>29</v>
      </c>
      <c r="F190" s="1" t="s">
        <v>30</v>
      </c>
      <c r="G190" s="1">
        <v>74.069999999999993</v>
      </c>
      <c r="H190" s="1">
        <v>1</v>
      </c>
      <c r="I190" s="1">
        <v>3.7035</v>
      </c>
      <c r="J190" s="1">
        <v>77.773499999999999</v>
      </c>
      <c r="K190" s="39">
        <v>43740</v>
      </c>
      <c r="L190" s="3">
        <v>0.53472222222222221</v>
      </c>
      <c r="M190" s="1" t="s">
        <v>21</v>
      </c>
      <c r="N190" s="1">
        <v>74.069999999999993</v>
      </c>
      <c r="O190" s="1">
        <v>10</v>
      </c>
      <c r="P190" s="1">
        <v>3.7035</v>
      </c>
      <c r="Q190" s="1">
        <v>9.9</v>
      </c>
    </row>
    <row r="191" spans="1:17" x14ac:dyDescent="0.3">
      <c r="A191" s="5" t="s">
        <v>223</v>
      </c>
      <c r="B191" s="5" t="s">
        <v>23</v>
      </c>
      <c r="C191" s="5" t="s">
        <v>24</v>
      </c>
      <c r="D191" s="5" t="s">
        <v>25</v>
      </c>
      <c r="E191" s="5" t="s">
        <v>19</v>
      </c>
      <c r="F191" s="5" t="s">
        <v>30</v>
      </c>
      <c r="G191" s="5">
        <v>69.81</v>
      </c>
      <c r="H191" s="5">
        <v>4</v>
      </c>
      <c r="I191" s="5">
        <v>13.962</v>
      </c>
      <c r="J191" s="5">
        <v>293.202</v>
      </c>
      <c r="K191" s="40">
        <v>43493</v>
      </c>
      <c r="L191" s="7">
        <v>0.86805555555555547</v>
      </c>
      <c r="M191" s="5" t="s">
        <v>31</v>
      </c>
      <c r="N191" s="5">
        <v>279.24</v>
      </c>
      <c r="O191" s="1">
        <v>10</v>
      </c>
      <c r="P191" s="5">
        <v>13.962</v>
      </c>
      <c r="Q191" s="5">
        <v>5.9</v>
      </c>
    </row>
    <row r="192" spans="1:17" x14ac:dyDescent="0.3">
      <c r="A192" s="1" t="s">
        <v>224</v>
      </c>
      <c r="B192" s="1" t="s">
        <v>40</v>
      </c>
      <c r="C192" s="1" t="s">
        <v>41</v>
      </c>
      <c r="D192" s="1" t="s">
        <v>25</v>
      </c>
      <c r="E192" s="1" t="s">
        <v>19</v>
      </c>
      <c r="F192" s="1" t="s">
        <v>30</v>
      </c>
      <c r="G192" s="1">
        <v>77.040000000000006</v>
      </c>
      <c r="H192" s="1">
        <v>3</v>
      </c>
      <c r="I192" s="1">
        <v>11.555999999999999</v>
      </c>
      <c r="J192" s="1">
        <v>242.67599999999999</v>
      </c>
      <c r="K192" s="39">
        <v>43771</v>
      </c>
      <c r="L192" s="3">
        <v>0.44375000000000003</v>
      </c>
      <c r="M192" s="1" t="s">
        <v>31</v>
      </c>
      <c r="N192" s="1">
        <v>231.12</v>
      </c>
      <c r="O192" s="1">
        <v>10</v>
      </c>
      <c r="P192" s="1">
        <v>11.555999999999999</v>
      </c>
      <c r="Q192" s="1">
        <v>7.2</v>
      </c>
    </row>
    <row r="193" spans="1:17" x14ac:dyDescent="0.3">
      <c r="A193" s="5" t="s">
        <v>225</v>
      </c>
      <c r="B193" s="5" t="s">
        <v>40</v>
      </c>
      <c r="C193" s="5" t="s">
        <v>41</v>
      </c>
      <c r="D193" s="5" t="s">
        <v>25</v>
      </c>
      <c r="E193" s="5" t="s">
        <v>19</v>
      </c>
      <c r="F193" s="5" t="s">
        <v>44</v>
      </c>
      <c r="G193" s="5">
        <v>73.52</v>
      </c>
      <c r="H193" s="5">
        <v>2</v>
      </c>
      <c r="I193" s="5">
        <v>7.3520000000000003</v>
      </c>
      <c r="J193" s="5">
        <v>154.392</v>
      </c>
      <c r="K193" s="40">
        <v>43480</v>
      </c>
      <c r="L193" s="7">
        <v>0.57013888888888886</v>
      </c>
      <c r="M193" s="5" t="s">
        <v>21</v>
      </c>
      <c r="N193" s="5">
        <v>147.04</v>
      </c>
      <c r="O193" s="1">
        <v>10</v>
      </c>
      <c r="P193" s="5">
        <v>7.3520000000000003</v>
      </c>
      <c r="Q193" s="5">
        <v>4.5999999999999996</v>
      </c>
    </row>
    <row r="194" spans="1:17" x14ac:dyDescent="0.3">
      <c r="A194" s="1" t="s">
        <v>226</v>
      </c>
      <c r="B194" s="1" t="s">
        <v>23</v>
      </c>
      <c r="C194" s="1" t="s">
        <v>24</v>
      </c>
      <c r="D194" s="1" t="s">
        <v>25</v>
      </c>
      <c r="E194" s="1" t="s">
        <v>19</v>
      </c>
      <c r="F194" s="1" t="s">
        <v>42</v>
      </c>
      <c r="G194" s="1">
        <v>87.8</v>
      </c>
      <c r="H194" s="1">
        <v>9</v>
      </c>
      <c r="I194" s="1">
        <v>39.51</v>
      </c>
      <c r="J194" s="1">
        <v>829.71</v>
      </c>
      <c r="K194" s="39">
        <v>43540</v>
      </c>
      <c r="L194" s="3">
        <v>0.79722222222222217</v>
      </c>
      <c r="M194" s="1" t="s">
        <v>27</v>
      </c>
      <c r="N194" s="1">
        <v>790.2</v>
      </c>
      <c r="O194" s="1">
        <v>10</v>
      </c>
      <c r="P194" s="1">
        <v>39.51</v>
      </c>
      <c r="Q194" s="1">
        <v>9.1999999999999993</v>
      </c>
    </row>
    <row r="195" spans="1:17" x14ac:dyDescent="0.3">
      <c r="A195" s="5" t="s">
        <v>227</v>
      </c>
      <c r="B195" s="5" t="s">
        <v>40</v>
      </c>
      <c r="C195" s="5" t="s">
        <v>41</v>
      </c>
      <c r="D195" s="5" t="s">
        <v>25</v>
      </c>
      <c r="E195" s="5" t="s">
        <v>29</v>
      </c>
      <c r="F195" s="5" t="s">
        <v>30</v>
      </c>
      <c r="G195" s="5">
        <v>25.55</v>
      </c>
      <c r="H195" s="5">
        <v>4</v>
      </c>
      <c r="I195" s="5">
        <v>5.1100000000000003</v>
      </c>
      <c r="J195" s="5">
        <v>107.31</v>
      </c>
      <c r="K195" s="40">
        <v>43491</v>
      </c>
      <c r="L195" s="7">
        <v>0.84930555555555554</v>
      </c>
      <c r="M195" s="5" t="s">
        <v>21</v>
      </c>
      <c r="N195" s="5">
        <v>102.2</v>
      </c>
      <c r="O195" s="1">
        <v>10</v>
      </c>
      <c r="P195" s="5">
        <v>5.1100000000000003</v>
      </c>
      <c r="Q195" s="5">
        <v>5.7</v>
      </c>
    </row>
    <row r="196" spans="1:17" x14ac:dyDescent="0.3">
      <c r="A196" s="1" t="s">
        <v>228</v>
      </c>
      <c r="B196" s="1" t="s">
        <v>16</v>
      </c>
      <c r="C196" s="1" t="s">
        <v>17</v>
      </c>
      <c r="D196" s="1" t="s">
        <v>25</v>
      </c>
      <c r="E196" s="1" t="s">
        <v>29</v>
      </c>
      <c r="F196" s="1" t="s">
        <v>26</v>
      </c>
      <c r="G196" s="1">
        <v>32.71</v>
      </c>
      <c r="H196" s="1">
        <v>5</v>
      </c>
      <c r="I196" s="1">
        <v>8.1775000000000002</v>
      </c>
      <c r="J196" s="1">
        <v>171.72749999999999</v>
      </c>
      <c r="K196" s="39">
        <v>43543</v>
      </c>
      <c r="L196" s="3">
        <v>0.47916666666666669</v>
      </c>
      <c r="M196" s="1" t="s">
        <v>31</v>
      </c>
      <c r="N196" s="1">
        <v>163.55000000000001</v>
      </c>
      <c r="O196" s="1">
        <v>10</v>
      </c>
      <c r="P196" s="1">
        <v>8.1775000000000002</v>
      </c>
      <c r="Q196" s="1">
        <v>9.9</v>
      </c>
    </row>
    <row r="197" spans="1:17" x14ac:dyDescent="0.3">
      <c r="A197" s="5" t="s">
        <v>229</v>
      </c>
      <c r="B197" s="5" t="s">
        <v>23</v>
      </c>
      <c r="C197" s="5" t="s">
        <v>24</v>
      </c>
      <c r="D197" s="5" t="s">
        <v>18</v>
      </c>
      <c r="E197" s="5" t="s">
        <v>19</v>
      </c>
      <c r="F197" s="5" t="s">
        <v>44</v>
      </c>
      <c r="G197" s="5">
        <v>74.290000000000006</v>
      </c>
      <c r="H197" s="5">
        <v>1</v>
      </c>
      <c r="I197" s="5">
        <v>3.7145000000000001</v>
      </c>
      <c r="J197" s="5">
        <v>78.004499999999993</v>
      </c>
      <c r="K197" s="40">
        <v>43478</v>
      </c>
      <c r="L197" s="7">
        <v>0.8125</v>
      </c>
      <c r="M197" s="5" t="s">
        <v>27</v>
      </c>
      <c r="N197" s="5">
        <v>74.290000000000006</v>
      </c>
      <c r="O197" s="1">
        <v>10</v>
      </c>
      <c r="P197" s="5">
        <v>3.7145000000000001</v>
      </c>
      <c r="Q197" s="5">
        <v>5</v>
      </c>
    </row>
    <row r="198" spans="1:17" x14ac:dyDescent="0.3">
      <c r="A198" s="1" t="s">
        <v>230</v>
      </c>
      <c r="B198" s="1" t="s">
        <v>23</v>
      </c>
      <c r="C198" s="1" t="s">
        <v>24</v>
      </c>
      <c r="D198" s="1" t="s">
        <v>18</v>
      </c>
      <c r="E198" s="1" t="s">
        <v>29</v>
      </c>
      <c r="F198" s="1" t="s">
        <v>20</v>
      </c>
      <c r="G198" s="1">
        <v>43.7</v>
      </c>
      <c r="H198" s="1">
        <v>2</v>
      </c>
      <c r="I198" s="1">
        <v>4.37</v>
      </c>
      <c r="J198" s="1">
        <v>91.77</v>
      </c>
      <c r="K198" s="39">
        <v>43550</v>
      </c>
      <c r="L198" s="3">
        <v>0.75208333333333333</v>
      </c>
      <c r="M198" s="1" t="s">
        <v>27</v>
      </c>
      <c r="N198" s="1">
        <v>87.4</v>
      </c>
      <c r="O198" s="1">
        <v>10</v>
      </c>
      <c r="P198" s="1">
        <v>4.37</v>
      </c>
      <c r="Q198" s="1">
        <v>4.9000000000000004</v>
      </c>
    </row>
    <row r="199" spans="1:17" x14ac:dyDescent="0.3">
      <c r="A199" s="5" t="s">
        <v>231</v>
      </c>
      <c r="B199" s="5" t="s">
        <v>16</v>
      </c>
      <c r="C199" s="5" t="s">
        <v>17</v>
      </c>
      <c r="D199" s="5" t="s">
        <v>25</v>
      </c>
      <c r="E199" s="5" t="s">
        <v>19</v>
      </c>
      <c r="F199" s="5" t="s">
        <v>30</v>
      </c>
      <c r="G199" s="5">
        <v>25.29</v>
      </c>
      <c r="H199" s="5">
        <v>1</v>
      </c>
      <c r="I199" s="5">
        <v>1.2645</v>
      </c>
      <c r="J199" s="5">
        <v>26.554500000000001</v>
      </c>
      <c r="K199" s="40">
        <v>43547</v>
      </c>
      <c r="L199" s="7">
        <v>0.42569444444444443</v>
      </c>
      <c r="M199" s="5" t="s">
        <v>21</v>
      </c>
      <c r="N199" s="5">
        <v>25.29</v>
      </c>
      <c r="O199" s="1">
        <v>10</v>
      </c>
      <c r="P199" s="5">
        <v>1.2645</v>
      </c>
      <c r="Q199" s="5">
        <v>6.1</v>
      </c>
    </row>
    <row r="200" spans="1:17" x14ac:dyDescent="0.3">
      <c r="A200" s="1" t="s">
        <v>232</v>
      </c>
      <c r="B200" s="1" t="s">
        <v>23</v>
      </c>
      <c r="C200" s="1" t="s">
        <v>24</v>
      </c>
      <c r="D200" s="1" t="s">
        <v>25</v>
      </c>
      <c r="E200" s="1" t="s">
        <v>29</v>
      </c>
      <c r="F200" s="1" t="s">
        <v>20</v>
      </c>
      <c r="G200" s="1">
        <v>41.5</v>
      </c>
      <c r="H200" s="1">
        <v>4</v>
      </c>
      <c r="I200" s="1">
        <v>8.3000000000000007</v>
      </c>
      <c r="J200" s="1">
        <v>174.3</v>
      </c>
      <c r="K200" s="39">
        <v>43802</v>
      </c>
      <c r="L200" s="3">
        <v>0.83194444444444438</v>
      </c>
      <c r="M200" s="1" t="s">
        <v>31</v>
      </c>
      <c r="N200" s="1">
        <v>166</v>
      </c>
      <c r="O200" s="1">
        <v>10</v>
      </c>
      <c r="P200" s="1">
        <v>8.3000000000000007</v>
      </c>
      <c r="Q200" s="1">
        <v>8.1999999999999993</v>
      </c>
    </row>
    <row r="201" spans="1:17" x14ac:dyDescent="0.3">
      <c r="A201" s="5" t="s">
        <v>233</v>
      </c>
      <c r="B201" s="5" t="s">
        <v>23</v>
      </c>
      <c r="C201" s="5" t="s">
        <v>24</v>
      </c>
      <c r="D201" s="5" t="s">
        <v>18</v>
      </c>
      <c r="E201" s="5" t="s">
        <v>19</v>
      </c>
      <c r="F201" s="5" t="s">
        <v>42</v>
      </c>
      <c r="G201" s="5">
        <v>71.39</v>
      </c>
      <c r="H201" s="5">
        <v>5</v>
      </c>
      <c r="I201" s="5">
        <v>17.8475</v>
      </c>
      <c r="J201" s="5">
        <v>374.79750000000001</v>
      </c>
      <c r="K201" s="40">
        <v>43513</v>
      </c>
      <c r="L201" s="7">
        <v>0.83124999999999993</v>
      </c>
      <c r="M201" s="5" t="s">
        <v>31</v>
      </c>
      <c r="N201" s="5">
        <v>356.95</v>
      </c>
      <c r="O201" s="1">
        <v>10</v>
      </c>
      <c r="P201" s="5">
        <v>17.8475</v>
      </c>
      <c r="Q201" s="5">
        <v>5.5</v>
      </c>
    </row>
    <row r="202" spans="1:17" x14ac:dyDescent="0.3">
      <c r="A202" s="1" t="s">
        <v>234</v>
      </c>
      <c r="B202" s="1" t="s">
        <v>23</v>
      </c>
      <c r="C202" s="1" t="s">
        <v>24</v>
      </c>
      <c r="D202" s="1" t="s">
        <v>18</v>
      </c>
      <c r="E202" s="1" t="s">
        <v>19</v>
      </c>
      <c r="F202" s="1" t="s">
        <v>34</v>
      </c>
      <c r="G202" s="1">
        <v>19.149999999999999</v>
      </c>
      <c r="H202" s="1">
        <v>6</v>
      </c>
      <c r="I202" s="1">
        <v>5.7450000000000001</v>
      </c>
      <c r="J202" s="1">
        <v>120.645</v>
      </c>
      <c r="K202" s="39">
        <v>43494</v>
      </c>
      <c r="L202" s="3">
        <v>0.41736111111111113</v>
      </c>
      <c r="M202" s="1" t="s">
        <v>31</v>
      </c>
      <c r="N202" s="1">
        <v>114.9</v>
      </c>
      <c r="O202" s="1">
        <v>10</v>
      </c>
      <c r="P202" s="1">
        <v>5.7450000000000001</v>
      </c>
      <c r="Q202" s="1">
        <v>6.8</v>
      </c>
    </row>
    <row r="203" spans="1:17" x14ac:dyDescent="0.3">
      <c r="A203" s="5" t="s">
        <v>235</v>
      </c>
      <c r="B203" s="5" t="s">
        <v>40</v>
      </c>
      <c r="C203" s="5" t="s">
        <v>41</v>
      </c>
      <c r="D203" s="5" t="s">
        <v>18</v>
      </c>
      <c r="E203" s="5" t="s">
        <v>19</v>
      </c>
      <c r="F203" s="5" t="s">
        <v>26</v>
      </c>
      <c r="G203" s="5">
        <v>57.49</v>
      </c>
      <c r="H203" s="5">
        <v>4</v>
      </c>
      <c r="I203" s="5">
        <v>11.497999999999999</v>
      </c>
      <c r="J203" s="5">
        <v>241.458</v>
      </c>
      <c r="K203" s="40">
        <v>43539</v>
      </c>
      <c r="L203" s="7">
        <v>0.49791666666666662</v>
      </c>
      <c r="M203" s="5" t="s">
        <v>27</v>
      </c>
      <c r="N203" s="5">
        <v>229.96</v>
      </c>
      <c r="O203" s="1">
        <v>10</v>
      </c>
      <c r="P203" s="5">
        <v>11.497999999999999</v>
      </c>
      <c r="Q203" s="5">
        <v>6.6</v>
      </c>
    </row>
    <row r="204" spans="1:17" x14ac:dyDescent="0.3">
      <c r="A204" s="1" t="s">
        <v>236</v>
      </c>
      <c r="B204" s="1" t="s">
        <v>23</v>
      </c>
      <c r="C204" s="1" t="s">
        <v>24</v>
      </c>
      <c r="D204" s="1" t="s">
        <v>25</v>
      </c>
      <c r="E204" s="1" t="s">
        <v>29</v>
      </c>
      <c r="F204" s="1" t="s">
        <v>26</v>
      </c>
      <c r="G204" s="1">
        <v>61.41</v>
      </c>
      <c r="H204" s="1">
        <v>7</v>
      </c>
      <c r="I204" s="1">
        <v>21.493500000000001</v>
      </c>
      <c r="J204" s="1">
        <v>451.36349999999999</v>
      </c>
      <c r="K204" s="39">
        <v>43479</v>
      </c>
      <c r="L204" s="3">
        <v>0.41805555555555557</v>
      </c>
      <c r="M204" s="1" t="s">
        <v>27</v>
      </c>
      <c r="N204" s="1">
        <v>429.87</v>
      </c>
      <c r="O204" s="1">
        <v>10</v>
      </c>
      <c r="P204" s="1">
        <v>21.493500000000001</v>
      </c>
      <c r="Q204" s="1">
        <v>9.8000000000000007</v>
      </c>
    </row>
    <row r="205" spans="1:17" x14ac:dyDescent="0.3">
      <c r="A205" s="5" t="s">
        <v>237</v>
      </c>
      <c r="B205" s="5" t="s">
        <v>40</v>
      </c>
      <c r="C205" s="5" t="s">
        <v>41</v>
      </c>
      <c r="D205" s="5" t="s">
        <v>18</v>
      </c>
      <c r="E205" s="5" t="s">
        <v>29</v>
      </c>
      <c r="F205" s="5" t="s">
        <v>20</v>
      </c>
      <c r="G205" s="5">
        <v>25.9</v>
      </c>
      <c r="H205" s="5">
        <v>10</v>
      </c>
      <c r="I205" s="5">
        <v>12.95</v>
      </c>
      <c r="J205" s="5">
        <v>271.95</v>
      </c>
      <c r="K205" s="40">
        <v>43618</v>
      </c>
      <c r="L205" s="7">
        <v>0.61875000000000002</v>
      </c>
      <c r="M205" s="5" t="s">
        <v>21</v>
      </c>
      <c r="N205" s="5">
        <v>259</v>
      </c>
      <c r="O205" s="1">
        <v>10</v>
      </c>
      <c r="P205" s="5">
        <v>12.95</v>
      </c>
      <c r="Q205" s="5">
        <v>8.6999999999999993</v>
      </c>
    </row>
    <row r="206" spans="1:17" x14ac:dyDescent="0.3">
      <c r="A206" s="1" t="s">
        <v>238</v>
      </c>
      <c r="B206" s="1" t="s">
        <v>40</v>
      </c>
      <c r="C206" s="1" t="s">
        <v>41</v>
      </c>
      <c r="D206" s="1" t="s">
        <v>18</v>
      </c>
      <c r="E206" s="1" t="s">
        <v>29</v>
      </c>
      <c r="F206" s="1" t="s">
        <v>30</v>
      </c>
      <c r="G206" s="1">
        <v>17.77</v>
      </c>
      <c r="H206" s="1">
        <v>5</v>
      </c>
      <c r="I206" s="1">
        <v>4.4424999999999999</v>
      </c>
      <c r="J206" s="1">
        <v>93.292500000000004</v>
      </c>
      <c r="K206" s="39">
        <v>43511</v>
      </c>
      <c r="L206" s="3">
        <v>0.52916666666666667</v>
      </c>
      <c r="M206" s="1" t="s">
        <v>31</v>
      </c>
      <c r="N206" s="1">
        <v>88.85</v>
      </c>
      <c r="O206" s="1">
        <v>10</v>
      </c>
      <c r="P206" s="1">
        <v>4.4424999999999999</v>
      </c>
      <c r="Q206" s="1">
        <v>5.4</v>
      </c>
    </row>
    <row r="207" spans="1:17" x14ac:dyDescent="0.3">
      <c r="A207" s="5" t="s">
        <v>239</v>
      </c>
      <c r="B207" s="5" t="s">
        <v>16</v>
      </c>
      <c r="C207" s="5" t="s">
        <v>17</v>
      </c>
      <c r="D207" s="5" t="s">
        <v>25</v>
      </c>
      <c r="E207" s="5" t="s">
        <v>19</v>
      </c>
      <c r="F207" s="5" t="s">
        <v>20</v>
      </c>
      <c r="G207" s="5">
        <v>23.03</v>
      </c>
      <c r="H207" s="5">
        <v>9</v>
      </c>
      <c r="I207" s="5">
        <v>10.3635</v>
      </c>
      <c r="J207" s="5">
        <v>217.6335</v>
      </c>
      <c r="K207" s="40">
        <v>43525</v>
      </c>
      <c r="L207" s="7">
        <v>0.50138888888888888</v>
      </c>
      <c r="M207" s="5" t="s">
        <v>21</v>
      </c>
      <c r="N207" s="5">
        <v>207.27</v>
      </c>
      <c r="O207" s="1">
        <v>10</v>
      </c>
      <c r="P207" s="5">
        <v>10.3635</v>
      </c>
      <c r="Q207" s="5">
        <v>7.9</v>
      </c>
    </row>
    <row r="208" spans="1:17" x14ac:dyDescent="0.3">
      <c r="A208" s="1" t="s">
        <v>240</v>
      </c>
      <c r="B208" s="1" t="s">
        <v>23</v>
      </c>
      <c r="C208" s="1" t="s">
        <v>24</v>
      </c>
      <c r="D208" s="1" t="s">
        <v>18</v>
      </c>
      <c r="E208" s="1" t="s">
        <v>19</v>
      </c>
      <c r="F208" s="1" t="s">
        <v>26</v>
      </c>
      <c r="G208" s="1">
        <v>66.650000000000006</v>
      </c>
      <c r="H208" s="1">
        <v>9</v>
      </c>
      <c r="I208" s="1">
        <v>29.9925</v>
      </c>
      <c r="J208" s="1">
        <v>629.84249999999997</v>
      </c>
      <c r="K208" s="39">
        <v>43556</v>
      </c>
      <c r="L208" s="3">
        <v>0.7631944444444444</v>
      </c>
      <c r="M208" s="1" t="s">
        <v>31</v>
      </c>
      <c r="N208" s="1">
        <v>599.85</v>
      </c>
      <c r="O208" s="1">
        <v>10</v>
      </c>
      <c r="P208" s="1">
        <v>29.9925</v>
      </c>
      <c r="Q208" s="1">
        <v>9.6999999999999993</v>
      </c>
    </row>
    <row r="209" spans="1:17" x14ac:dyDescent="0.3">
      <c r="A209" s="5" t="s">
        <v>241</v>
      </c>
      <c r="B209" s="5" t="s">
        <v>23</v>
      </c>
      <c r="C209" s="5" t="s">
        <v>24</v>
      </c>
      <c r="D209" s="5" t="s">
        <v>18</v>
      </c>
      <c r="E209" s="5" t="s">
        <v>19</v>
      </c>
      <c r="F209" s="5" t="s">
        <v>30</v>
      </c>
      <c r="G209" s="5">
        <v>28.53</v>
      </c>
      <c r="H209" s="5">
        <v>10</v>
      </c>
      <c r="I209" s="5">
        <v>14.265000000000001</v>
      </c>
      <c r="J209" s="5">
        <v>299.565</v>
      </c>
      <c r="K209" s="40">
        <v>43542</v>
      </c>
      <c r="L209" s="7">
        <v>0.73472222222222217</v>
      </c>
      <c r="M209" s="5" t="s">
        <v>21</v>
      </c>
      <c r="N209" s="5">
        <v>285.3</v>
      </c>
      <c r="O209" s="1">
        <v>10</v>
      </c>
      <c r="P209" s="5">
        <v>14.265000000000001</v>
      </c>
      <c r="Q209" s="5">
        <v>7.8</v>
      </c>
    </row>
    <row r="210" spans="1:17" x14ac:dyDescent="0.3">
      <c r="A210" s="1" t="s">
        <v>242</v>
      </c>
      <c r="B210" s="1" t="s">
        <v>40</v>
      </c>
      <c r="C210" s="1" t="s">
        <v>41</v>
      </c>
      <c r="D210" s="1" t="s">
        <v>25</v>
      </c>
      <c r="E210" s="1" t="s">
        <v>19</v>
      </c>
      <c r="F210" s="1" t="s">
        <v>44</v>
      </c>
      <c r="G210" s="1">
        <v>30.37</v>
      </c>
      <c r="H210" s="1">
        <v>3</v>
      </c>
      <c r="I210" s="1">
        <v>4.5555000000000003</v>
      </c>
      <c r="J210" s="1">
        <v>95.665499999999994</v>
      </c>
      <c r="K210" s="39">
        <v>43552</v>
      </c>
      <c r="L210" s="3">
        <v>0.57013888888888886</v>
      </c>
      <c r="M210" s="1" t="s">
        <v>21</v>
      </c>
      <c r="N210" s="1">
        <v>91.11</v>
      </c>
      <c r="O210" s="1">
        <v>10</v>
      </c>
      <c r="P210" s="1">
        <v>4.5555000000000003</v>
      </c>
      <c r="Q210" s="1">
        <v>5.0999999999999996</v>
      </c>
    </row>
    <row r="211" spans="1:17" x14ac:dyDescent="0.3">
      <c r="A211" s="5" t="s">
        <v>243</v>
      </c>
      <c r="B211" s="5" t="s">
        <v>40</v>
      </c>
      <c r="C211" s="5" t="s">
        <v>41</v>
      </c>
      <c r="D211" s="5" t="s">
        <v>25</v>
      </c>
      <c r="E211" s="5" t="s">
        <v>19</v>
      </c>
      <c r="F211" s="5" t="s">
        <v>26</v>
      </c>
      <c r="G211" s="5">
        <v>99.73</v>
      </c>
      <c r="H211" s="5">
        <v>9</v>
      </c>
      <c r="I211" s="5">
        <v>44.878500000000003</v>
      </c>
      <c r="J211" s="5">
        <v>942.44849999999997</v>
      </c>
      <c r="K211" s="40">
        <v>43499</v>
      </c>
      <c r="L211" s="7">
        <v>0.8208333333333333</v>
      </c>
      <c r="M211" s="5" t="s">
        <v>31</v>
      </c>
      <c r="N211" s="5">
        <v>897.57</v>
      </c>
      <c r="O211" s="1">
        <v>10</v>
      </c>
      <c r="P211" s="5">
        <v>44.878500000000003</v>
      </c>
      <c r="Q211" s="5">
        <v>6.5</v>
      </c>
    </row>
    <row r="212" spans="1:17" x14ac:dyDescent="0.3">
      <c r="A212" s="1" t="s">
        <v>244</v>
      </c>
      <c r="B212" s="1" t="s">
        <v>16</v>
      </c>
      <c r="C212" s="1" t="s">
        <v>17</v>
      </c>
      <c r="D212" s="1" t="s">
        <v>25</v>
      </c>
      <c r="E212" s="1" t="s">
        <v>29</v>
      </c>
      <c r="F212" s="1" t="s">
        <v>26</v>
      </c>
      <c r="G212" s="1">
        <v>26.23</v>
      </c>
      <c r="H212" s="1">
        <v>9</v>
      </c>
      <c r="I212" s="1">
        <v>11.8035</v>
      </c>
      <c r="J212" s="1">
        <v>247.87350000000001</v>
      </c>
      <c r="K212" s="39">
        <v>43490</v>
      </c>
      <c r="L212" s="3">
        <v>0.85</v>
      </c>
      <c r="M212" s="1" t="s">
        <v>21</v>
      </c>
      <c r="N212" s="1">
        <v>236.07</v>
      </c>
      <c r="O212" s="1">
        <v>10</v>
      </c>
      <c r="P212" s="1">
        <v>11.8035</v>
      </c>
      <c r="Q212" s="1">
        <v>5.9</v>
      </c>
    </row>
    <row r="213" spans="1:17" x14ac:dyDescent="0.3">
      <c r="A213" s="5" t="s">
        <v>245</v>
      </c>
      <c r="B213" s="5" t="s">
        <v>23</v>
      </c>
      <c r="C213" s="5" t="s">
        <v>24</v>
      </c>
      <c r="D213" s="5" t="s">
        <v>25</v>
      </c>
      <c r="E213" s="5" t="s">
        <v>19</v>
      </c>
      <c r="F213" s="5" t="s">
        <v>42</v>
      </c>
      <c r="G213" s="5">
        <v>93.26</v>
      </c>
      <c r="H213" s="5">
        <v>9</v>
      </c>
      <c r="I213" s="5">
        <v>41.966999999999999</v>
      </c>
      <c r="J213" s="5">
        <v>881.30700000000002</v>
      </c>
      <c r="K213" s="40">
        <v>43481</v>
      </c>
      <c r="L213" s="7">
        <v>0.75555555555555554</v>
      </c>
      <c r="M213" s="5" t="s">
        <v>27</v>
      </c>
      <c r="N213" s="5">
        <v>839.34</v>
      </c>
      <c r="O213" s="1">
        <v>10</v>
      </c>
      <c r="P213" s="5">
        <v>41.966999999999999</v>
      </c>
      <c r="Q213" s="5">
        <v>8.8000000000000007</v>
      </c>
    </row>
    <row r="214" spans="1:17" x14ac:dyDescent="0.3">
      <c r="A214" s="1" t="s">
        <v>246</v>
      </c>
      <c r="B214" s="1" t="s">
        <v>40</v>
      </c>
      <c r="C214" s="1" t="s">
        <v>41</v>
      </c>
      <c r="D214" s="1" t="s">
        <v>25</v>
      </c>
      <c r="E214" s="1" t="s">
        <v>29</v>
      </c>
      <c r="F214" s="1" t="s">
        <v>30</v>
      </c>
      <c r="G214" s="1">
        <v>92.36</v>
      </c>
      <c r="H214" s="1">
        <v>5</v>
      </c>
      <c r="I214" s="1">
        <v>23.09</v>
      </c>
      <c r="J214" s="1">
        <v>484.89</v>
      </c>
      <c r="K214" s="39">
        <v>43544</v>
      </c>
      <c r="L214" s="3">
        <v>0.80347222222222225</v>
      </c>
      <c r="M214" s="1" t="s">
        <v>21</v>
      </c>
      <c r="N214" s="1">
        <v>461.8</v>
      </c>
      <c r="O214" s="1">
        <v>10</v>
      </c>
      <c r="P214" s="1">
        <v>23.09</v>
      </c>
      <c r="Q214" s="1">
        <v>4.9000000000000004</v>
      </c>
    </row>
    <row r="215" spans="1:17" x14ac:dyDescent="0.3">
      <c r="A215" s="5" t="s">
        <v>247</v>
      </c>
      <c r="B215" s="5" t="s">
        <v>40</v>
      </c>
      <c r="C215" s="5" t="s">
        <v>41</v>
      </c>
      <c r="D215" s="5" t="s">
        <v>25</v>
      </c>
      <c r="E215" s="5" t="s">
        <v>29</v>
      </c>
      <c r="F215" s="5" t="s">
        <v>34</v>
      </c>
      <c r="G215" s="5">
        <v>46.42</v>
      </c>
      <c r="H215" s="5">
        <v>3</v>
      </c>
      <c r="I215" s="5">
        <v>6.9630000000000001</v>
      </c>
      <c r="J215" s="5">
        <v>146.22300000000001</v>
      </c>
      <c r="K215" s="40">
        <v>43556</v>
      </c>
      <c r="L215" s="7">
        <v>0.55833333333333335</v>
      </c>
      <c r="M215" s="5" t="s">
        <v>31</v>
      </c>
      <c r="N215" s="5">
        <v>139.26</v>
      </c>
      <c r="O215" s="1">
        <v>10</v>
      </c>
      <c r="P215" s="5">
        <v>6.9630000000000001</v>
      </c>
      <c r="Q215" s="5">
        <v>4.4000000000000004</v>
      </c>
    </row>
    <row r="216" spans="1:17" x14ac:dyDescent="0.3">
      <c r="A216" s="1" t="s">
        <v>248</v>
      </c>
      <c r="B216" s="1" t="s">
        <v>40</v>
      </c>
      <c r="C216" s="1" t="s">
        <v>41</v>
      </c>
      <c r="D216" s="1" t="s">
        <v>18</v>
      </c>
      <c r="E216" s="1" t="s">
        <v>19</v>
      </c>
      <c r="F216" s="1" t="s">
        <v>34</v>
      </c>
      <c r="G216" s="1">
        <v>29.61</v>
      </c>
      <c r="H216" s="1">
        <v>7</v>
      </c>
      <c r="I216" s="1">
        <v>10.3635</v>
      </c>
      <c r="J216" s="1">
        <v>217.6335</v>
      </c>
      <c r="K216" s="39">
        <v>43772</v>
      </c>
      <c r="L216" s="3">
        <v>0.66180555555555554</v>
      </c>
      <c r="M216" s="1" t="s">
        <v>27</v>
      </c>
      <c r="N216" s="1">
        <v>207.27</v>
      </c>
      <c r="O216" s="1">
        <v>10</v>
      </c>
      <c r="P216" s="1">
        <v>10.3635</v>
      </c>
      <c r="Q216" s="1">
        <v>6.5</v>
      </c>
    </row>
    <row r="217" spans="1:17" x14ac:dyDescent="0.3">
      <c r="A217" s="5" t="s">
        <v>249</v>
      </c>
      <c r="B217" s="5" t="s">
        <v>16</v>
      </c>
      <c r="C217" s="5" t="s">
        <v>17</v>
      </c>
      <c r="D217" s="5" t="s">
        <v>25</v>
      </c>
      <c r="E217" s="5" t="s">
        <v>29</v>
      </c>
      <c r="F217" s="5" t="s">
        <v>30</v>
      </c>
      <c r="G217" s="5">
        <v>18.28</v>
      </c>
      <c r="H217" s="5">
        <v>1</v>
      </c>
      <c r="I217" s="5">
        <v>0.91400000000000003</v>
      </c>
      <c r="J217" s="5">
        <v>19.193999999999999</v>
      </c>
      <c r="K217" s="40">
        <v>43546</v>
      </c>
      <c r="L217" s="7">
        <v>0.62847222222222221</v>
      </c>
      <c r="M217" s="5" t="s">
        <v>31</v>
      </c>
      <c r="N217" s="5">
        <v>18.28</v>
      </c>
      <c r="O217" s="1">
        <v>10</v>
      </c>
      <c r="P217" s="5">
        <v>0.91400000000000003</v>
      </c>
      <c r="Q217" s="5">
        <v>8.3000000000000007</v>
      </c>
    </row>
    <row r="218" spans="1:17" x14ac:dyDescent="0.3">
      <c r="A218" s="1" t="s">
        <v>250</v>
      </c>
      <c r="B218" s="1" t="s">
        <v>40</v>
      </c>
      <c r="C218" s="1" t="s">
        <v>41</v>
      </c>
      <c r="D218" s="1" t="s">
        <v>25</v>
      </c>
      <c r="E218" s="1" t="s">
        <v>19</v>
      </c>
      <c r="F218" s="1" t="s">
        <v>34</v>
      </c>
      <c r="G218" s="1">
        <v>24.77</v>
      </c>
      <c r="H218" s="1">
        <v>5</v>
      </c>
      <c r="I218" s="1">
        <v>6.1924999999999999</v>
      </c>
      <c r="J218" s="1">
        <v>130.04249999999999</v>
      </c>
      <c r="K218" s="39">
        <v>43548</v>
      </c>
      <c r="L218" s="3">
        <v>0.76874999999999993</v>
      </c>
      <c r="M218" s="1" t="s">
        <v>27</v>
      </c>
      <c r="N218" s="1">
        <v>123.85</v>
      </c>
      <c r="O218" s="1">
        <v>10</v>
      </c>
      <c r="P218" s="1">
        <v>6.1924999999999999</v>
      </c>
      <c r="Q218" s="1">
        <v>8.5</v>
      </c>
    </row>
    <row r="219" spans="1:17" x14ac:dyDescent="0.3">
      <c r="A219" s="5" t="s">
        <v>251</v>
      </c>
      <c r="B219" s="5" t="s">
        <v>16</v>
      </c>
      <c r="C219" s="5" t="s">
        <v>17</v>
      </c>
      <c r="D219" s="5" t="s">
        <v>18</v>
      </c>
      <c r="E219" s="5" t="s">
        <v>19</v>
      </c>
      <c r="F219" s="5" t="s">
        <v>26</v>
      </c>
      <c r="G219" s="5">
        <v>94.64</v>
      </c>
      <c r="H219" s="5">
        <v>3</v>
      </c>
      <c r="I219" s="5">
        <v>14.196</v>
      </c>
      <c r="J219" s="5">
        <v>298.11599999999999</v>
      </c>
      <c r="K219" s="40">
        <v>43517</v>
      </c>
      <c r="L219" s="7">
        <v>0.70486111111111116</v>
      </c>
      <c r="M219" s="5" t="s">
        <v>27</v>
      </c>
      <c r="N219" s="5">
        <v>283.92</v>
      </c>
      <c r="O219" s="1">
        <v>10</v>
      </c>
      <c r="P219" s="5">
        <v>14.196</v>
      </c>
      <c r="Q219" s="5">
        <v>5.5</v>
      </c>
    </row>
    <row r="220" spans="1:17" x14ac:dyDescent="0.3">
      <c r="A220" s="1" t="s">
        <v>252</v>
      </c>
      <c r="B220" s="1" t="s">
        <v>40</v>
      </c>
      <c r="C220" s="1" t="s">
        <v>41</v>
      </c>
      <c r="D220" s="1" t="s">
        <v>25</v>
      </c>
      <c r="E220" s="1" t="s">
        <v>29</v>
      </c>
      <c r="F220" s="1" t="s">
        <v>44</v>
      </c>
      <c r="G220" s="1">
        <v>94.87</v>
      </c>
      <c r="H220" s="1">
        <v>8</v>
      </c>
      <c r="I220" s="1">
        <v>37.948</v>
      </c>
      <c r="J220" s="1">
        <v>796.90800000000002</v>
      </c>
      <c r="K220" s="39">
        <v>43801</v>
      </c>
      <c r="L220" s="3">
        <v>0.54027777777777775</v>
      </c>
      <c r="M220" s="1" t="s">
        <v>21</v>
      </c>
      <c r="N220" s="1">
        <v>758.96</v>
      </c>
      <c r="O220" s="1">
        <v>10</v>
      </c>
      <c r="P220" s="1">
        <v>37.948</v>
      </c>
      <c r="Q220" s="1">
        <v>8.6999999999999993</v>
      </c>
    </row>
    <row r="221" spans="1:17" x14ac:dyDescent="0.3">
      <c r="A221" s="5" t="s">
        <v>253</v>
      </c>
      <c r="B221" s="5" t="s">
        <v>40</v>
      </c>
      <c r="C221" s="5" t="s">
        <v>41</v>
      </c>
      <c r="D221" s="5" t="s">
        <v>25</v>
      </c>
      <c r="E221" s="5" t="s">
        <v>19</v>
      </c>
      <c r="F221" s="5" t="s">
        <v>42</v>
      </c>
      <c r="G221" s="5">
        <v>57.34</v>
      </c>
      <c r="H221" s="5">
        <v>3</v>
      </c>
      <c r="I221" s="5">
        <v>8.6010000000000009</v>
      </c>
      <c r="J221" s="5">
        <v>180.62100000000001</v>
      </c>
      <c r="K221" s="40">
        <v>43741</v>
      </c>
      <c r="L221" s="7">
        <v>0.7909722222222223</v>
      </c>
      <c r="M221" s="5" t="s">
        <v>31</v>
      </c>
      <c r="N221" s="5">
        <v>172.02</v>
      </c>
      <c r="O221" s="1">
        <v>10</v>
      </c>
      <c r="P221" s="5">
        <v>8.6010000000000009</v>
      </c>
      <c r="Q221" s="5">
        <v>7.9</v>
      </c>
    </row>
    <row r="222" spans="1:17" x14ac:dyDescent="0.3">
      <c r="A222" s="1" t="s">
        <v>254</v>
      </c>
      <c r="B222" s="1" t="s">
        <v>40</v>
      </c>
      <c r="C222" s="1" t="s">
        <v>41</v>
      </c>
      <c r="D222" s="1" t="s">
        <v>25</v>
      </c>
      <c r="E222" s="1" t="s">
        <v>29</v>
      </c>
      <c r="F222" s="1" t="s">
        <v>26</v>
      </c>
      <c r="G222" s="1">
        <v>45.35</v>
      </c>
      <c r="H222" s="1">
        <v>6</v>
      </c>
      <c r="I222" s="1">
        <v>13.605</v>
      </c>
      <c r="J222" s="1">
        <v>285.70499999999998</v>
      </c>
      <c r="K222" s="39">
        <v>43496</v>
      </c>
      <c r="L222" s="3">
        <v>0.57222222222222219</v>
      </c>
      <c r="M222" s="1" t="s">
        <v>21</v>
      </c>
      <c r="N222" s="1">
        <v>272.10000000000002</v>
      </c>
      <c r="O222" s="1">
        <v>10</v>
      </c>
      <c r="P222" s="1">
        <v>13.605</v>
      </c>
      <c r="Q222" s="1">
        <v>6.1</v>
      </c>
    </row>
    <row r="223" spans="1:17" x14ac:dyDescent="0.3">
      <c r="A223" s="5" t="s">
        <v>255</v>
      </c>
      <c r="B223" s="5" t="s">
        <v>40</v>
      </c>
      <c r="C223" s="5" t="s">
        <v>41</v>
      </c>
      <c r="D223" s="5" t="s">
        <v>25</v>
      </c>
      <c r="E223" s="5" t="s">
        <v>29</v>
      </c>
      <c r="F223" s="5" t="s">
        <v>42</v>
      </c>
      <c r="G223" s="5">
        <v>62.08</v>
      </c>
      <c r="H223" s="5">
        <v>7</v>
      </c>
      <c r="I223" s="5">
        <v>21.728000000000002</v>
      </c>
      <c r="J223" s="5">
        <v>456.28800000000001</v>
      </c>
      <c r="K223" s="40">
        <v>43619</v>
      </c>
      <c r="L223" s="7">
        <v>0.57361111111111118</v>
      </c>
      <c r="M223" s="5" t="s">
        <v>21</v>
      </c>
      <c r="N223" s="5">
        <v>434.56</v>
      </c>
      <c r="O223" s="1">
        <v>10</v>
      </c>
      <c r="P223" s="5">
        <v>21.728000000000002</v>
      </c>
      <c r="Q223" s="5">
        <v>5.4</v>
      </c>
    </row>
    <row r="224" spans="1:17" x14ac:dyDescent="0.3">
      <c r="A224" s="1" t="s">
        <v>256</v>
      </c>
      <c r="B224" s="1" t="s">
        <v>23</v>
      </c>
      <c r="C224" s="1" t="s">
        <v>24</v>
      </c>
      <c r="D224" s="1" t="s">
        <v>25</v>
      </c>
      <c r="E224" s="1" t="s">
        <v>29</v>
      </c>
      <c r="F224" s="1" t="s">
        <v>26</v>
      </c>
      <c r="G224" s="1">
        <v>11.81</v>
      </c>
      <c r="H224" s="1">
        <v>5</v>
      </c>
      <c r="I224" s="1">
        <v>2.9525000000000001</v>
      </c>
      <c r="J224" s="1">
        <v>62.002499999999998</v>
      </c>
      <c r="K224" s="39">
        <v>43513</v>
      </c>
      <c r="L224" s="3">
        <v>0.75416666666666676</v>
      </c>
      <c r="M224" s="1" t="s">
        <v>27</v>
      </c>
      <c r="N224" s="1">
        <v>59.05</v>
      </c>
      <c r="O224" s="1">
        <v>10</v>
      </c>
      <c r="P224" s="1">
        <v>2.9525000000000001</v>
      </c>
      <c r="Q224" s="1">
        <v>9.4</v>
      </c>
    </row>
    <row r="225" spans="1:17" x14ac:dyDescent="0.3">
      <c r="A225" s="5" t="s">
        <v>257</v>
      </c>
      <c r="B225" s="5" t="s">
        <v>23</v>
      </c>
      <c r="C225" s="5" t="s">
        <v>24</v>
      </c>
      <c r="D225" s="5" t="s">
        <v>18</v>
      </c>
      <c r="E225" s="5" t="s">
        <v>19</v>
      </c>
      <c r="F225" s="5" t="s">
        <v>44</v>
      </c>
      <c r="G225" s="5">
        <v>12.54</v>
      </c>
      <c r="H225" s="5">
        <v>1</v>
      </c>
      <c r="I225" s="5">
        <v>0.627</v>
      </c>
      <c r="J225" s="5">
        <v>13.167</v>
      </c>
      <c r="K225" s="40">
        <v>43517</v>
      </c>
      <c r="L225" s="7">
        <v>0.52638888888888891</v>
      </c>
      <c r="M225" s="5" t="s">
        <v>27</v>
      </c>
      <c r="N225" s="5">
        <v>12.54</v>
      </c>
      <c r="O225" s="1">
        <v>10</v>
      </c>
      <c r="P225" s="5">
        <v>0.627</v>
      </c>
      <c r="Q225" s="5">
        <v>8.1999999999999993</v>
      </c>
    </row>
    <row r="226" spans="1:17" x14ac:dyDescent="0.3">
      <c r="A226" s="1" t="s">
        <v>258</v>
      </c>
      <c r="B226" s="1" t="s">
        <v>16</v>
      </c>
      <c r="C226" s="1" t="s">
        <v>17</v>
      </c>
      <c r="D226" s="1" t="s">
        <v>25</v>
      </c>
      <c r="E226" s="1" t="s">
        <v>29</v>
      </c>
      <c r="F226" s="1" t="s">
        <v>42</v>
      </c>
      <c r="G226" s="1">
        <v>43.25</v>
      </c>
      <c r="H226" s="1">
        <v>2</v>
      </c>
      <c r="I226" s="1">
        <v>4.3250000000000002</v>
      </c>
      <c r="J226" s="1">
        <v>90.825000000000003</v>
      </c>
      <c r="K226" s="39">
        <v>43544</v>
      </c>
      <c r="L226" s="3">
        <v>0.66388888888888886</v>
      </c>
      <c r="M226" s="1" t="s">
        <v>27</v>
      </c>
      <c r="N226" s="1">
        <v>86.5</v>
      </c>
      <c r="O226" s="1">
        <v>10</v>
      </c>
      <c r="P226" s="1">
        <v>4.3250000000000002</v>
      </c>
      <c r="Q226" s="1">
        <v>6.2</v>
      </c>
    </row>
    <row r="227" spans="1:17" x14ac:dyDescent="0.3">
      <c r="A227" s="5" t="s">
        <v>259</v>
      </c>
      <c r="B227" s="5" t="s">
        <v>23</v>
      </c>
      <c r="C227" s="5" t="s">
        <v>24</v>
      </c>
      <c r="D227" s="5" t="s">
        <v>18</v>
      </c>
      <c r="E227" s="5" t="s">
        <v>19</v>
      </c>
      <c r="F227" s="5" t="s">
        <v>34</v>
      </c>
      <c r="G227" s="5">
        <v>87.16</v>
      </c>
      <c r="H227" s="5">
        <v>2</v>
      </c>
      <c r="I227" s="5">
        <v>8.7159999999999993</v>
      </c>
      <c r="J227" s="5">
        <v>183.036</v>
      </c>
      <c r="K227" s="40">
        <v>43770</v>
      </c>
      <c r="L227" s="7">
        <v>0.60347222222222219</v>
      </c>
      <c r="M227" s="5" t="s">
        <v>31</v>
      </c>
      <c r="N227" s="5">
        <v>174.32</v>
      </c>
      <c r="O227" s="1">
        <v>10</v>
      </c>
      <c r="P227" s="5">
        <v>8.7159999999999993</v>
      </c>
      <c r="Q227" s="5">
        <v>9.6999999999999993</v>
      </c>
    </row>
    <row r="228" spans="1:17" x14ac:dyDescent="0.3">
      <c r="A228" s="1" t="s">
        <v>260</v>
      </c>
      <c r="B228" s="1" t="s">
        <v>40</v>
      </c>
      <c r="C228" s="1" t="s">
        <v>41</v>
      </c>
      <c r="D228" s="1" t="s">
        <v>18</v>
      </c>
      <c r="E228" s="1" t="s">
        <v>29</v>
      </c>
      <c r="F228" s="1" t="s">
        <v>20</v>
      </c>
      <c r="G228" s="1">
        <v>69.37</v>
      </c>
      <c r="H228" s="1">
        <v>9</v>
      </c>
      <c r="I228" s="1">
        <v>31.2165</v>
      </c>
      <c r="J228" s="1">
        <v>655.54650000000004</v>
      </c>
      <c r="K228" s="39">
        <v>43491</v>
      </c>
      <c r="L228" s="3">
        <v>0.80138888888888893</v>
      </c>
      <c r="M228" s="1" t="s">
        <v>21</v>
      </c>
      <c r="N228" s="1">
        <v>624.33000000000004</v>
      </c>
      <c r="O228" s="1">
        <v>10</v>
      </c>
      <c r="P228" s="1">
        <v>31.2165</v>
      </c>
      <c r="Q228" s="1">
        <v>4</v>
      </c>
    </row>
    <row r="229" spans="1:17" x14ac:dyDescent="0.3">
      <c r="A229" s="5" t="s">
        <v>261</v>
      </c>
      <c r="B229" s="5" t="s">
        <v>23</v>
      </c>
      <c r="C229" s="5" t="s">
        <v>24</v>
      </c>
      <c r="D229" s="5" t="s">
        <v>18</v>
      </c>
      <c r="E229" s="5" t="s">
        <v>29</v>
      </c>
      <c r="F229" s="5" t="s">
        <v>26</v>
      </c>
      <c r="G229" s="5">
        <v>37.06</v>
      </c>
      <c r="H229" s="5">
        <v>4</v>
      </c>
      <c r="I229" s="5">
        <v>7.4119999999999999</v>
      </c>
      <c r="J229" s="5">
        <v>155.65199999999999</v>
      </c>
      <c r="K229" s="40">
        <v>43496</v>
      </c>
      <c r="L229" s="7">
        <v>0.68333333333333324</v>
      </c>
      <c r="M229" s="5" t="s">
        <v>21</v>
      </c>
      <c r="N229" s="5">
        <v>148.24</v>
      </c>
      <c r="O229" s="1">
        <v>10</v>
      </c>
      <c r="P229" s="5">
        <v>7.4119999999999999</v>
      </c>
      <c r="Q229" s="5">
        <v>9.6999999999999993</v>
      </c>
    </row>
    <row r="230" spans="1:17" x14ac:dyDescent="0.3">
      <c r="A230" s="1" t="s">
        <v>262</v>
      </c>
      <c r="B230" s="1" t="s">
        <v>40</v>
      </c>
      <c r="C230" s="1" t="s">
        <v>41</v>
      </c>
      <c r="D230" s="1" t="s">
        <v>18</v>
      </c>
      <c r="E230" s="1" t="s">
        <v>19</v>
      </c>
      <c r="F230" s="1" t="s">
        <v>26</v>
      </c>
      <c r="G230" s="1">
        <v>90.7</v>
      </c>
      <c r="H230" s="1">
        <v>6</v>
      </c>
      <c r="I230" s="1">
        <v>27.21</v>
      </c>
      <c r="J230" s="1">
        <v>571.41</v>
      </c>
      <c r="K230" s="39">
        <v>43522</v>
      </c>
      <c r="L230" s="3">
        <v>0.45277777777777778</v>
      </c>
      <c r="M230" s="1" t="s">
        <v>27</v>
      </c>
      <c r="N230" s="1">
        <v>544.20000000000005</v>
      </c>
      <c r="O230" s="1">
        <v>10</v>
      </c>
      <c r="P230" s="1">
        <v>27.21</v>
      </c>
      <c r="Q230" s="1">
        <v>5.3</v>
      </c>
    </row>
    <row r="231" spans="1:17" x14ac:dyDescent="0.3">
      <c r="A231" s="5" t="s">
        <v>263</v>
      </c>
      <c r="B231" s="5" t="s">
        <v>16</v>
      </c>
      <c r="C231" s="5" t="s">
        <v>17</v>
      </c>
      <c r="D231" s="5" t="s">
        <v>25</v>
      </c>
      <c r="E231" s="5" t="s">
        <v>19</v>
      </c>
      <c r="F231" s="5" t="s">
        <v>30</v>
      </c>
      <c r="G231" s="5">
        <v>63.42</v>
      </c>
      <c r="H231" s="5">
        <v>8</v>
      </c>
      <c r="I231" s="5">
        <v>25.367999999999999</v>
      </c>
      <c r="J231" s="5">
        <v>532.72799999999995</v>
      </c>
      <c r="K231" s="40">
        <v>43772</v>
      </c>
      <c r="L231" s="7">
        <v>0.53819444444444442</v>
      </c>
      <c r="M231" s="5" t="s">
        <v>21</v>
      </c>
      <c r="N231" s="5">
        <v>507.36</v>
      </c>
      <c r="O231" s="1">
        <v>10</v>
      </c>
      <c r="P231" s="5">
        <v>25.367999999999999</v>
      </c>
      <c r="Q231" s="5">
        <v>7.4</v>
      </c>
    </row>
    <row r="232" spans="1:17" x14ac:dyDescent="0.3">
      <c r="A232" s="1" t="s">
        <v>264</v>
      </c>
      <c r="B232" s="1" t="s">
        <v>40</v>
      </c>
      <c r="C232" s="1" t="s">
        <v>41</v>
      </c>
      <c r="D232" s="1" t="s">
        <v>25</v>
      </c>
      <c r="E232" s="1" t="s">
        <v>19</v>
      </c>
      <c r="F232" s="1" t="s">
        <v>44</v>
      </c>
      <c r="G232" s="1">
        <v>81.37</v>
      </c>
      <c r="H232" s="1">
        <v>2</v>
      </c>
      <c r="I232" s="1">
        <v>8.1370000000000005</v>
      </c>
      <c r="J232" s="1">
        <v>170.87700000000001</v>
      </c>
      <c r="K232" s="39">
        <v>43491</v>
      </c>
      <c r="L232" s="3">
        <v>0.81111111111111101</v>
      </c>
      <c r="M232" s="1" t="s">
        <v>27</v>
      </c>
      <c r="N232" s="1">
        <v>162.74</v>
      </c>
      <c r="O232" s="1">
        <v>10</v>
      </c>
      <c r="P232" s="1">
        <v>8.1370000000000005</v>
      </c>
      <c r="Q232" s="1">
        <v>6.5</v>
      </c>
    </row>
    <row r="233" spans="1:17" x14ac:dyDescent="0.3">
      <c r="A233" s="5" t="s">
        <v>265</v>
      </c>
      <c r="B233" s="5" t="s">
        <v>40</v>
      </c>
      <c r="C233" s="5" t="s">
        <v>41</v>
      </c>
      <c r="D233" s="5" t="s">
        <v>18</v>
      </c>
      <c r="E233" s="5" t="s">
        <v>19</v>
      </c>
      <c r="F233" s="5" t="s">
        <v>26</v>
      </c>
      <c r="G233" s="5">
        <v>10.59</v>
      </c>
      <c r="H233" s="5">
        <v>3</v>
      </c>
      <c r="I233" s="5">
        <v>1.5885</v>
      </c>
      <c r="J233" s="5">
        <v>33.358499999999999</v>
      </c>
      <c r="K233" s="40">
        <v>43802</v>
      </c>
      <c r="L233" s="7">
        <v>0.57777777777777783</v>
      </c>
      <c r="M233" s="5" t="s">
        <v>31</v>
      </c>
      <c r="N233" s="5">
        <v>31.77</v>
      </c>
      <c r="O233" s="1">
        <v>10</v>
      </c>
      <c r="P233" s="5">
        <v>1.5885</v>
      </c>
      <c r="Q233" s="5">
        <v>8.6999999999999993</v>
      </c>
    </row>
    <row r="234" spans="1:17" x14ac:dyDescent="0.3">
      <c r="A234" s="1" t="s">
        <v>266</v>
      </c>
      <c r="B234" s="1" t="s">
        <v>40</v>
      </c>
      <c r="C234" s="1" t="s">
        <v>41</v>
      </c>
      <c r="D234" s="1" t="s">
        <v>25</v>
      </c>
      <c r="E234" s="1" t="s">
        <v>19</v>
      </c>
      <c r="F234" s="1" t="s">
        <v>20</v>
      </c>
      <c r="G234" s="1">
        <v>84.09</v>
      </c>
      <c r="H234" s="1">
        <v>9</v>
      </c>
      <c r="I234" s="1">
        <v>37.840499999999999</v>
      </c>
      <c r="J234" s="1">
        <v>794.65049999999997</v>
      </c>
      <c r="K234" s="39">
        <v>43771</v>
      </c>
      <c r="L234" s="3">
        <v>0.45416666666666666</v>
      </c>
      <c r="M234" s="1" t="s">
        <v>27</v>
      </c>
      <c r="N234" s="1">
        <v>756.81</v>
      </c>
      <c r="O234" s="1">
        <v>10</v>
      </c>
      <c r="P234" s="1">
        <v>37.840499999999999</v>
      </c>
      <c r="Q234" s="1">
        <v>8</v>
      </c>
    </row>
    <row r="235" spans="1:17" x14ac:dyDescent="0.3">
      <c r="A235" s="5" t="s">
        <v>267</v>
      </c>
      <c r="B235" s="5" t="s">
        <v>40</v>
      </c>
      <c r="C235" s="5" t="s">
        <v>41</v>
      </c>
      <c r="D235" s="5" t="s">
        <v>18</v>
      </c>
      <c r="E235" s="5" t="s">
        <v>29</v>
      </c>
      <c r="F235" s="5" t="s">
        <v>44</v>
      </c>
      <c r="G235" s="5">
        <v>73.819999999999993</v>
      </c>
      <c r="H235" s="5">
        <v>4</v>
      </c>
      <c r="I235" s="5">
        <v>14.763999999999999</v>
      </c>
      <c r="J235" s="5">
        <v>310.04399999999998</v>
      </c>
      <c r="K235" s="40">
        <v>43517</v>
      </c>
      <c r="L235" s="7">
        <v>0.7715277777777777</v>
      </c>
      <c r="M235" s="5" t="s">
        <v>27</v>
      </c>
      <c r="N235" s="5">
        <v>295.27999999999997</v>
      </c>
      <c r="O235" s="1">
        <v>10</v>
      </c>
      <c r="P235" s="5">
        <v>14.763999999999999</v>
      </c>
      <c r="Q235" s="5">
        <v>6.7</v>
      </c>
    </row>
    <row r="236" spans="1:17" x14ac:dyDescent="0.3">
      <c r="A236" s="1" t="s">
        <v>268</v>
      </c>
      <c r="B236" s="1" t="s">
        <v>16</v>
      </c>
      <c r="C236" s="1" t="s">
        <v>17</v>
      </c>
      <c r="D236" s="1" t="s">
        <v>18</v>
      </c>
      <c r="E236" s="1" t="s">
        <v>29</v>
      </c>
      <c r="F236" s="1" t="s">
        <v>20</v>
      </c>
      <c r="G236" s="1">
        <v>51.94</v>
      </c>
      <c r="H236" s="1">
        <v>10</v>
      </c>
      <c r="I236" s="1">
        <v>25.97</v>
      </c>
      <c r="J236" s="1">
        <v>545.37</v>
      </c>
      <c r="K236" s="39">
        <v>43711</v>
      </c>
      <c r="L236" s="3">
        <v>0.76666666666666661</v>
      </c>
      <c r="M236" s="1" t="s">
        <v>21</v>
      </c>
      <c r="N236" s="1">
        <v>519.4</v>
      </c>
      <c r="O236" s="1">
        <v>10</v>
      </c>
      <c r="P236" s="1">
        <v>25.97</v>
      </c>
      <c r="Q236" s="1">
        <v>6.5</v>
      </c>
    </row>
    <row r="237" spans="1:17" x14ac:dyDescent="0.3">
      <c r="A237" s="5" t="s">
        <v>269</v>
      </c>
      <c r="B237" s="5" t="s">
        <v>16</v>
      </c>
      <c r="C237" s="5" t="s">
        <v>17</v>
      </c>
      <c r="D237" s="5" t="s">
        <v>25</v>
      </c>
      <c r="E237" s="5" t="s">
        <v>19</v>
      </c>
      <c r="F237" s="5" t="s">
        <v>34</v>
      </c>
      <c r="G237" s="5">
        <v>93.14</v>
      </c>
      <c r="H237" s="5">
        <v>2</v>
      </c>
      <c r="I237" s="5">
        <v>9.3140000000000001</v>
      </c>
      <c r="J237" s="5">
        <v>195.59399999999999</v>
      </c>
      <c r="K237" s="40">
        <v>43485</v>
      </c>
      <c r="L237" s="7">
        <v>0.75624999999999998</v>
      </c>
      <c r="M237" s="5" t="s">
        <v>21</v>
      </c>
      <c r="N237" s="5">
        <v>186.28</v>
      </c>
      <c r="O237" s="1">
        <v>10</v>
      </c>
      <c r="P237" s="5">
        <v>9.3140000000000001</v>
      </c>
      <c r="Q237" s="5">
        <v>4.0999999999999996</v>
      </c>
    </row>
    <row r="238" spans="1:17" x14ac:dyDescent="0.3">
      <c r="A238" s="1" t="s">
        <v>270</v>
      </c>
      <c r="B238" s="1" t="s">
        <v>23</v>
      </c>
      <c r="C238" s="1" t="s">
        <v>24</v>
      </c>
      <c r="D238" s="1" t="s">
        <v>25</v>
      </c>
      <c r="E238" s="1" t="s">
        <v>29</v>
      </c>
      <c r="F238" s="1" t="s">
        <v>20</v>
      </c>
      <c r="G238" s="1">
        <v>17.41</v>
      </c>
      <c r="H238" s="1">
        <v>5</v>
      </c>
      <c r="I238" s="1">
        <v>4.3525</v>
      </c>
      <c r="J238" s="1">
        <v>91.402500000000003</v>
      </c>
      <c r="K238" s="39">
        <v>43493</v>
      </c>
      <c r="L238" s="3">
        <v>0.63611111111111118</v>
      </c>
      <c r="M238" s="1" t="s">
        <v>31</v>
      </c>
      <c r="N238" s="1">
        <v>87.05</v>
      </c>
      <c r="O238" s="1">
        <v>10</v>
      </c>
      <c r="P238" s="1">
        <v>4.3525</v>
      </c>
      <c r="Q238" s="1">
        <v>4.9000000000000004</v>
      </c>
    </row>
    <row r="239" spans="1:17" x14ac:dyDescent="0.3">
      <c r="A239" s="5" t="s">
        <v>271</v>
      </c>
      <c r="B239" s="5" t="s">
        <v>23</v>
      </c>
      <c r="C239" s="5" t="s">
        <v>24</v>
      </c>
      <c r="D239" s="5" t="s">
        <v>18</v>
      </c>
      <c r="E239" s="5" t="s">
        <v>19</v>
      </c>
      <c r="F239" s="5" t="s">
        <v>44</v>
      </c>
      <c r="G239" s="5">
        <v>44.22</v>
      </c>
      <c r="H239" s="5">
        <v>5</v>
      </c>
      <c r="I239" s="5">
        <v>11.055</v>
      </c>
      <c r="J239" s="5">
        <v>232.155</v>
      </c>
      <c r="K239" s="40">
        <v>43588</v>
      </c>
      <c r="L239" s="7">
        <v>0.71319444444444446</v>
      </c>
      <c r="M239" s="5" t="s">
        <v>31</v>
      </c>
      <c r="N239" s="5">
        <v>221.1</v>
      </c>
      <c r="O239" s="1">
        <v>10</v>
      </c>
      <c r="P239" s="5">
        <v>11.055</v>
      </c>
      <c r="Q239" s="5">
        <v>8.6</v>
      </c>
    </row>
    <row r="240" spans="1:17" x14ac:dyDescent="0.3">
      <c r="A240" s="1" t="s">
        <v>272</v>
      </c>
      <c r="B240" s="1" t="s">
        <v>40</v>
      </c>
      <c r="C240" s="1" t="s">
        <v>41</v>
      </c>
      <c r="D240" s="1" t="s">
        <v>18</v>
      </c>
      <c r="E240" s="1" t="s">
        <v>19</v>
      </c>
      <c r="F240" s="1" t="s">
        <v>26</v>
      </c>
      <c r="G240" s="1">
        <v>13.22</v>
      </c>
      <c r="H240" s="1">
        <v>5</v>
      </c>
      <c r="I240" s="1">
        <v>3.3050000000000002</v>
      </c>
      <c r="J240" s="1">
        <v>69.405000000000001</v>
      </c>
      <c r="K240" s="39">
        <v>43499</v>
      </c>
      <c r="L240" s="3">
        <v>0.80972222222222223</v>
      </c>
      <c r="M240" s="1" t="s">
        <v>27</v>
      </c>
      <c r="N240" s="1">
        <v>66.099999999999994</v>
      </c>
      <c r="O240" s="1">
        <v>10</v>
      </c>
      <c r="P240" s="1">
        <v>3.3050000000000002</v>
      </c>
      <c r="Q240" s="1">
        <v>4.3</v>
      </c>
    </row>
    <row r="241" spans="1:17" x14ac:dyDescent="0.3">
      <c r="A241" s="5" t="s">
        <v>273</v>
      </c>
      <c r="B241" s="5" t="s">
        <v>16</v>
      </c>
      <c r="C241" s="5" t="s">
        <v>17</v>
      </c>
      <c r="D241" s="5" t="s">
        <v>25</v>
      </c>
      <c r="E241" s="5" t="s">
        <v>29</v>
      </c>
      <c r="F241" s="5" t="s">
        <v>44</v>
      </c>
      <c r="G241" s="5">
        <v>89.69</v>
      </c>
      <c r="H241" s="5">
        <v>1</v>
      </c>
      <c r="I241" s="5">
        <v>4.4844999999999997</v>
      </c>
      <c r="J241" s="5">
        <v>94.174499999999995</v>
      </c>
      <c r="K241" s="40">
        <v>43770</v>
      </c>
      <c r="L241" s="7">
        <v>0.47222222222222227</v>
      </c>
      <c r="M241" s="5" t="s">
        <v>21</v>
      </c>
      <c r="N241" s="5">
        <v>89.69</v>
      </c>
      <c r="O241" s="1">
        <v>10</v>
      </c>
      <c r="P241" s="5">
        <v>4.4844999999999997</v>
      </c>
      <c r="Q241" s="5">
        <v>4.9000000000000004</v>
      </c>
    </row>
    <row r="242" spans="1:17" x14ac:dyDescent="0.3">
      <c r="A242" s="1" t="s">
        <v>274</v>
      </c>
      <c r="B242" s="1" t="s">
        <v>16</v>
      </c>
      <c r="C242" s="1" t="s">
        <v>17</v>
      </c>
      <c r="D242" s="1" t="s">
        <v>25</v>
      </c>
      <c r="E242" s="1" t="s">
        <v>29</v>
      </c>
      <c r="F242" s="1" t="s">
        <v>42</v>
      </c>
      <c r="G242" s="1">
        <v>24.94</v>
      </c>
      <c r="H242" s="1">
        <v>9</v>
      </c>
      <c r="I242" s="1">
        <v>11.223000000000001</v>
      </c>
      <c r="J242" s="1">
        <v>235.68299999999999</v>
      </c>
      <c r="K242" s="39">
        <v>43770</v>
      </c>
      <c r="L242" s="3">
        <v>0.7006944444444444</v>
      </c>
      <c r="M242" s="1" t="s">
        <v>31</v>
      </c>
      <c r="N242" s="1">
        <v>224.46</v>
      </c>
      <c r="O242" s="1">
        <v>10</v>
      </c>
      <c r="P242" s="1">
        <v>11.223000000000001</v>
      </c>
      <c r="Q242" s="1">
        <v>5.6</v>
      </c>
    </row>
    <row r="243" spans="1:17" x14ac:dyDescent="0.3">
      <c r="A243" s="5" t="s">
        <v>275</v>
      </c>
      <c r="B243" s="5" t="s">
        <v>16</v>
      </c>
      <c r="C243" s="5" t="s">
        <v>17</v>
      </c>
      <c r="D243" s="5" t="s">
        <v>25</v>
      </c>
      <c r="E243" s="5" t="s">
        <v>29</v>
      </c>
      <c r="F243" s="5" t="s">
        <v>20</v>
      </c>
      <c r="G243" s="5">
        <v>59.77</v>
      </c>
      <c r="H243" s="5">
        <v>2</v>
      </c>
      <c r="I243" s="5">
        <v>5.9770000000000003</v>
      </c>
      <c r="J243" s="5">
        <v>125.517</v>
      </c>
      <c r="K243" s="40">
        <v>43772</v>
      </c>
      <c r="L243" s="7">
        <v>0.50069444444444444</v>
      </c>
      <c r="M243" s="5" t="s">
        <v>31</v>
      </c>
      <c r="N243" s="5">
        <v>119.54</v>
      </c>
      <c r="O243" s="1">
        <v>10</v>
      </c>
      <c r="P243" s="5">
        <v>5.9770000000000003</v>
      </c>
      <c r="Q243" s="5">
        <v>5.8</v>
      </c>
    </row>
    <row r="244" spans="1:17" x14ac:dyDescent="0.3">
      <c r="A244" s="1" t="s">
        <v>276</v>
      </c>
      <c r="B244" s="1" t="s">
        <v>23</v>
      </c>
      <c r="C244" s="1" t="s">
        <v>24</v>
      </c>
      <c r="D244" s="1" t="s">
        <v>18</v>
      </c>
      <c r="E244" s="1" t="s">
        <v>29</v>
      </c>
      <c r="F244" s="1" t="s">
        <v>44</v>
      </c>
      <c r="G244" s="1">
        <v>93.2</v>
      </c>
      <c r="H244" s="1">
        <v>2</v>
      </c>
      <c r="I244" s="1">
        <v>9.32</v>
      </c>
      <c r="J244" s="1">
        <v>195.72</v>
      </c>
      <c r="K244" s="39">
        <v>43524</v>
      </c>
      <c r="L244" s="3">
        <v>0.77569444444444446</v>
      </c>
      <c r="M244" s="1" t="s">
        <v>31</v>
      </c>
      <c r="N244" s="1">
        <v>186.4</v>
      </c>
      <c r="O244" s="1">
        <v>10</v>
      </c>
      <c r="P244" s="1">
        <v>9.32</v>
      </c>
      <c r="Q244" s="1">
        <v>6</v>
      </c>
    </row>
    <row r="245" spans="1:17" x14ac:dyDescent="0.3">
      <c r="A245" s="5" t="s">
        <v>277</v>
      </c>
      <c r="B245" s="5" t="s">
        <v>16</v>
      </c>
      <c r="C245" s="5" t="s">
        <v>17</v>
      </c>
      <c r="D245" s="5" t="s">
        <v>18</v>
      </c>
      <c r="E245" s="5" t="s">
        <v>29</v>
      </c>
      <c r="F245" s="5" t="s">
        <v>30</v>
      </c>
      <c r="G245" s="5">
        <v>62.65</v>
      </c>
      <c r="H245" s="5">
        <v>4</v>
      </c>
      <c r="I245" s="5">
        <v>12.53</v>
      </c>
      <c r="J245" s="5">
        <v>263.13</v>
      </c>
      <c r="K245" s="40">
        <v>43586</v>
      </c>
      <c r="L245" s="7">
        <v>0.47569444444444442</v>
      </c>
      <c r="M245" s="5" t="s">
        <v>27</v>
      </c>
      <c r="N245" s="5">
        <v>250.6</v>
      </c>
      <c r="O245" s="1">
        <v>10</v>
      </c>
      <c r="P245" s="5">
        <v>12.53</v>
      </c>
      <c r="Q245" s="5">
        <v>4.2</v>
      </c>
    </row>
    <row r="246" spans="1:17" x14ac:dyDescent="0.3">
      <c r="A246" s="1" t="s">
        <v>278</v>
      </c>
      <c r="B246" s="1" t="s">
        <v>40</v>
      </c>
      <c r="C246" s="1" t="s">
        <v>41</v>
      </c>
      <c r="D246" s="1" t="s">
        <v>25</v>
      </c>
      <c r="E246" s="1" t="s">
        <v>29</v>
      </c>
      <c r="F246" s="1" t="s">
        <v>30</v>
      </c>
      <c r="G246" s="1">
        <v>93.87</v>
      </c>
      <c r="H246" s="1">
        <v>8</v>
      </c>
      <c r="I246" s="1">
        <v>37.548000000000002</v>
      </c>
      <c r="J246" s="1">
        <v>788.50800000000004</v>
      </c>
      <c r="K246" s="39">
        <v>43498</v>
      </c>
      <c r="L246" s="3">
        <v>0.77916666666666667</v>
      </c>
      <c r="M246" s="1" t="s">
        <v>31</v>
      </c>
      <c r="N246" s="1">
        <v>750.96</v>
      </c>
      <c r="O246" s="1">
        <v>10</v>
      </c>
      <c r="P246" s="1">
        <v>37.548000000000002</v>
      </c>
      <c r="Q246" s="1">
        <v>8.3000000000000007</v>
      </c>
    </row>
    <row r="247" spans="1:17" x14ac:dyDescent="0.3">
      <c r="A247" s="5" t="s">
        <v>279</v>
      </c>
      <c r="B247" s="5" t="s">
        <v>16</v>
      </c>
      <c r="C247" s="5" t="s">
        <v>17</v>
      </c>
      <c r="D247" s="5" t="s">
        <v>18</v>
      </c>
      <c r="E247" s="5" t="s">
        <v>29</v>
      </c>
      <c r="F247" s="5" t="s">
        <v>30</v>
      </c>
      <c r="G247" s="5">
        <v>47.59</v>
      </c>
      <c r="H247" s="5">
        <v>8</v>
      </c>
      <c r="I247" s="5">
        <v>19.036000000000001</v>
      </c>
      <c r="J247" s="5">
        <v>399.75599999999997</v>
      </c>
      <c r="K247" s="40">
        <v>43466</v>
      </c>
      <c r="L247" s="7">
        <v>0.61597222222222225</v>
      </c>
      <c r="M247" s="5" t="s">
        <v>27</v>
      </c>
      <c r="N247" s="5">
        <v>380.72</v>
      </c>
      <c r="O247" s="1">
        <v>10</v>
      </c>
      <c r="P247" s="5">
        <v>19.036000000000001</v>
      </c>
      <c r="Q247" s="5">
        <v>5.7</v>
      </c>
    </row>
    <row r="248" spans="1:17" x14ac:dyDescent="0.3">
      <c r="A248" s="1" t="s">
        <v>280</v>
      </c>
      <c r="B248" s="1" t="s">
        <v>40</v>
      </c>
      <c r="C248" s="1" t="s">
        <v>41</v>
      </c>
      <c r="D248" s="1" t="s">
        <v>18</v>
      </c>
      <c r="E248" s="1" t="s">
        <v>19</v>
      </c>
      <c r="F248" s="1" t="s">
        <v>26</v>
      </c>
      <c r="G248" s="1">
        <v>81.400000000000006</v>
      </c>
      <c r="H248" s="1">
        <v>3</v>
      </c>
      <c r="I248" s="1">
        <v>12.21</v>
      </c>
      <c r="J248" s="1">
        <v>256.41000000000003</v>
      </c>
      <c r="K248" s="39">
        <v>43710</v>
      </c>
      <c r="L248" s="3">
        <v>0.82152777777777775</v>
      </c>
      <c r="M248" s="1" t="s">
        <v>27</v>
      </c>
      <c r="N248" s="1">
        <v>244.2</v>
      </c>
      <c r="O248" s="1">
        <v>10</v>
      </c>
      <c r="P248" s="1">
        <v>12.21</v>
      </c>
      <c r="Q248" s="1">
        <v>4.8</v>
      </c>
    </row>
    <row r="249" spans="1:17" x14ac:dyDescent="0.3">
      <c r="A249" s="5" t="s">
        <v>281</v>
      </c>
      <c r="B249" s="5" t="s">
        <v>16</v>
      </c>
      <c r="C249" s="5" t="s">
        <v>17</v>
      </c>
      <c r="D249" s="5" t="s">
        <v>18</v>
      </c>
      <c r="E249" s="5" t="s">
        <v>29</v>
      </c>
      <c r="F249" s="5" t="s">
        <v>44</v>
      </c>
      <c r="G249" s="5">
        <v>17.940000000000001</v>
      </c>
      <c r="H249" s="5">
        <v>5</v>
      </c>
      <c r="I249" s="5">
        <v>4.4850000000000003</v>
      </c>
      <c r="J249" s="5">
        <v>94.185000000000002</v>
      </c>
      <c r="K249" s="40">
        <v>43488</v>
      </c>
      <c r="L249" s="7">
        <v>0.58611111111111114</v>
      </c>
      <c r="M249" s="5" t="s">
        <v>21</v>
      </c>
      <c r="N249" s="5">
        <v>89.7</v>
      </c>
      <c r="O249" s="1">
        <v>10</v>
      </c>
      <c r="P249" s="5">
        <v>4.4850000000000003</v>
      </c>
      <c r="Q249" s="5">
        <v>6.8</v>
      </c>
    </row>
    <row r="250" spans="1:17" x14ac:dyDescent="0.3">
      <c r="A250" s="1" t="s">
        <v>282</v>
      </c>
      <c r="B250" s="1" t="s">
        <v>16</v>
      </c>
      <c r="C250" s="1" t="s">
        <v>17</v>
      </c>
      <c r="D250" s="1" t="s">
        <v>18</v>
      </c>
      <c r="E250" s="1" t="s">
        <v>29</v>
      </c>
      <c r="F250" s="1" t="s">
        <v>26</v>
      </c>
      <c r="G250" s="1">
        <v>77.72</v>
      </c>
      <c r="H250" s="1">
        <v>4</v>
      </c>
      <c r="I250" s="1">
        <v>15.544</v>
      </c>
      <c r="J250" s="1">
        <v>326.42399999999998</v>
      </c>
      <c r="K250" s="39">
        <v>43647</v>
      </c>
      <c r="L250" s="3">
        <v>0.6743055555555556</v>
      </c>
      <c r="M250" s="1" t="s">
        <v>31</v>
      </c>
      <c r="N250" s="1">
        <v>310.88</v>
      </c>
      <c r="O250" s="1">
        <v>10</v>
      </c>
      <c r="P250" s="1">
        <v>15.544</v>
      </c>
      <c r="Q250" s="1">
        <v>8.8000000000000007</v>
      </c>
    </row>
    <row r="251" spans="1:17" x14ac:dyDescent="0.3">
      <c r="A251" s="5" t="s">
        <v>283</v>
      </c>
      <c r="B251" s="5" t="s">
        <v>40</v>
      </c>
      <c r="C251" s="5" t="s">
        <v>41</v>
      </c>
      <c r="D251" s="5" t="s">
        <v>25</v>
      </c>
      <c r="E251" s="5" t="s">
        <v>29</v>
      </c>
      <c r="F251" s="5" t="s">
        <v>42</v>
      </c>
      <c r="G251" s="5">
        <v>73.06</v>
      </c>
      <c r="H251" s="5">
        <v>7</v>
      </c>
      <c r="I251" s="5">
        <v>25.571000000000002</v>
      </c>
      <c r="J251" s="5">
        <v>536.99099999999999</v>
      </c>
      <c r="K251" s="40">
        <v>43479</v>
      </c>
      <c r="L251" s="7">
        <v>0.79583333333333339</v>
      </c>
      <c r="M251" s="5" t="s">
        <v>31</v>
      </c>
      <c r="N251" s="5">
        <v>511.42</v>
      </c>
      <c r="O251" s="1">
        <v>10</v>
      </c>
      <c r="P251" s="5">
        <v>25.571000000000002</v>
      </c>
      <c r="Q251" s="5">
        <v>4.2</v>
      </c>
    </row>
    <row r="252" spans="1:17" x14ac:dyDescent="0.3">
      <c r="A252" s="1" t="s">
        <v>284</v>
      </c>
      <c r="B252" s="1" t="s">
        <v>40</v>
      </c>
      <c r="C252" s="1" t="s">
        <v>41</v>
      </c>
      <c r="D252" s="1" t="s">
        <v>18</v>
      </c>
      <c r="E252" s="1" t="s">
        <v>29</v>
      </c>
      <c r="F252" s="1" t="s">
        <v>42</v>
      </c>
      <c r="G252" s="1">
        <v>46.55</v>
      </c>
      <c r="H252" s="1">
        <v>9</v>
      </c>
      <c r="I252" s="1">
        <v>20.947500000000002</v>
      </c>
      <c r="J252" s="1">
        <v>439.89749999999998</v>
      </c>
      <c r="K252" s="39">
        <v>43498</v>
      </c>
      <c r="L252" s="3">
        <v>0.64861111111111114</v>
      </c>
      <c r="M252" s="1" t="s">
        <v>21</v>
      </c>
      <c r="N252" s="1">
        <v>418.95</v>
      </c>
      <c r="O252" s="1">
        <v>10</v>
      </c>
      <c r="P252" s="1">
        <v>20.947500000000002</v>
      </c>
      <c r="Q252" s="1">
        <v>6.4</v>
      </c>
    </row>
    <row r="253" spans="1:17" x14ac:dyDescent="0.3">
      <c r="A253" s="5" t="s">
        <v>285</v>
      </c>
      <c r="B253" s="5" t="s">
        <v>23</v>
      </c>
      <c r="C253" s="5" t="s">
        <v>24</v>
      </c>
      <c r="D253" s="5" t="s">
        <v>18</v>
      </c>
      <c r="E253" s="5" t="s">
        <v>29</v>
      </c>
      <c r="F253" s="5" t="s">
        <v>44</v>
      </c>
      <c r="G253" s="5">
        <v>35.19</v>
      </c>
      <c r="H253" s="5">
        <v>10</v>
      </c>
      <c r="I253" s="5">
        <v>17.594999999999999</v>
      </c>
      <c r="J253" s="5">
        <v>369.495</v>
      </c>
      <c r="K253" s="40">
        <v>43541</v>
      </c>
      <c r="L253" s="7">
        <v>0.79583333333333339</v>
      </c>
      <c r="M253" s="5" t="s">
        <v>31</v>
      </c>
      <c r="N253" s="5">
        <v>351.9</v>
      </c>
      <c r="O253" s="1">
        <v>10</v>
      </c>
      <c r="P253" s="5">
        <v>17.594999999999999</v>
      </c>
      <c r="Q253" s="5">
        <v>8.4</v>
      </c>
    </row>
    <row r="254" spans="1:17" x14ac:dyDescent="0.3">
      <c r="A254" s="1" t="s">
        <v>286</v>
      </c>
      <c r="B254" s="1" t="s">
        <v>23</v>
      </c>
      <c r="C254" s="1" t="s">
        <v>24</v>
      </c>
      <c r="D254" s="1" t="s">
        <v>25</v>
      </c>
      <c r="E254" s="1" t="s">
        <v>19</v>
      </c>
      <c r="F254" s="1" t="s">
        <v>34</v>
      </c>
      <c r="G254" s="1">
        <v>14.39</v>
      </c>
      <c r="H254" s="1">
        <v>2</v>
      </c>
      <c r="I254" s="1">
        <v>1.4390000000000001</v>
      </c>
      <c r="J254" s="1">
        <v>30.219000000000001</v>
      </c>
      <c r="K254" s="39">
        <v>43499</v>
      </c>
      <c r="L254" s="3">
        <v>0.8222222222222223</v>
      </c>
      <c r="M254" s="1" t="s">
        <v>31</v>
      </c>
      <c r="N254" s="1">
        <v>28.78</v>
      </c>
      <c r="O254" s="1">
        <v>10</v>
      </c>
      <c r="P254" s="1">
        <v>1.4390000000000001</v>
      </c>
      <c r="Q254" s="1">
        <v>7.2</v>
      </c>
    </row>
    <row r="255" spans="1:17" x14ac:dyDescent="0.3">
      <c r="A255" s="5" t="s">
        <v>287</v>
      </c>
      <c r="B255" s="5" t="s">
        <v>16</v>
      </c>
      <c r="C255" s="5" t="s">
        <v>17</v>
      </c>
      <c r="D255" s="5" t="s">
        <v>25</v>
      </c>
      <c r="E255" s="5" t="s">
        <v>29</v>
      </c>
      <c r="F255" s="5" t="s">
        <v>30</v>
      </c>
      <c r="G255" s="5">
        <v>23.75</v>
      </c>
      <c r="H255" s="5">
        <v>4</v>
      </c>
      <c r="I255" s="5">
        <v>4.75</v>
      </c>
      <c r="J255" s="5">
        <v>99.75</v>
      </c>
      <c r="K255" s="40">
        <v>43540</v>
      </c>
      <c r="L255" s="7">
        <v>0.47361111111111115</v>
      </c>
      <c r="M255" s="5" t="s">
        <v>27</v>
      </c>
      <c r="N255" s="5">
        <v>95</v>
      </c>
      <c r="O255" s="1">
        <v>10</v>
      </c>
      <c r="P255" s="5">
        <v>4.75</v>
      </c>
      <c r="Q255" s="5">
        <v>5.2</v>
      </c>
    </row>
    <row r="256" spans="1:17" x14ac:dyDescent="0.3">
      <c r="A256" s="1" t="s">
        <v>288</v>
      </c>
      <c r="B256" s="1" t="s">
        <v>16</v>
      </c>
      <c r="C256" s="1" t="s">
        <v>17</v>
      </c>
      <c r="D256" s="1" t="s">
        <v>18</v>
      </c>
      <c r="E256" s="1" t="s">
        <v>29</v>
      </c>
      <c r="F256" s="1" t="s">
        <v>30</v>
      </c>
      <c r="G256" s="1">
        <v>58.9</v>
      </c>
      <c r="H256" s="1">
        <v>8</v>
      </c>
      <c r="I256" s="1">
        <v>23.56</v>
      </c>
      <c r="J256" s="1">
        <v>494.76</v>
      </c>
      <c r="K256" s="39">
        <v>43617</v>
      </c>
      <c r="L256" s="3">
        <v>0.47430555555555554</v>
      </c>
      <c r="M256" s="1" t="s">
        <v>27</v>
      </c>
      <c r="N256" s="1">
        <v>471.2</v>
      </c>
      <c r="O256" s="1">
        <v>10</v>
      </c>
      <c r="P256" s="1">
        <v>23.56</v>
      </c>
      <c r="Q256" s="1">
        <v>8.9</v>
      </c>
    </row>
    <row r="257" spans="1:17" x14ac:dyDescent="0.3">
      <c r="A257" s="5" t="s">
        <v>289</v>
      </c>
      <c r="B257" s="5" t="s">
        <v>40</v>
      </c>
      <c r="C257" s="5" t="s">
        <v>41</v>
      </c>
      <c r="D257" s="5" t="s">
        <v>18</v>
      </c>
      <c r="E257" s="5" t="s">
        <v>29</v>
      </c>
      <c r="F257" s="5" t="s">
        <v>44</v>
      </c>
      <c r="G257" s="5">
        <v>32.619999999999997</v>
      </c>
      <c r="H257" s="5">
        <v>4</v>
      </c>
      <c r="I257" s="5">
        <v>6.524</v>
      </c>
      <c r="J257" s="5">
        <v>137.00399999999999</v>
      </c>
      <c r="K257" s="40">
        <v>43494</v>
      </c>
      <c r="L257" s="7">
        <v>0.59166666666666667</v>
      </c>
      <c r="M257" s="5" t="s">
        <v>27</v>
      </c>
      <c r="N257" s="5">
        <v>130.47999999999999</v>
      </c>
      <c r="O257" s="1">
        <v>10</v>
      </c>
      <c r="P257" s="5">
        <v>6.524</v>
      </c>
      <c r="Q257" s="5">
        <v>9</v>
      </c>
    </row>
    <row r="258" spans="1:17" x14ac:dyDescent="0.3">
      <c r="A258" s="1" t="s">
        <v>290</v>
      </c>
      <c r="B258" s="1" t="s">
        <v>16</v>
      </c>
      <c r="C258" s="1" t="s">
        <v>17</v>
      </c>
      <c r="D258" s="1" t="s">
        <v>18</v>
      </c>
      <c r="E258" s="1" t="s">
        <v>29</v>
      </c>
      <c r="F258" s="1" t="s">
        <v>26</v>
      </c>
      <c r="G258" s="1">
        <v>66.349999999999994</v>
      </c>
      <c r="H258" s="1">
        <v>1</v>
      </c>
      <c r="I258" s="1">
        <v>3.3174999999999999</v>
      </c>
      <c r="J258" s="1">
        <v>69.667500000000004</v>
      </c>
      <c r="K258" s="39">
        <v>43496</v>
      </c>
      <c r="L258" s="3">
        <v>0.44861111111111113</v>
      </c>
      <c r="M258" s="1" t="s">
        <v>31</v>
      </c>
      <c r="N258" s="1">
        <v>66.349999999999994</v>
      </c>
      <c r="O258" s="1">
        <v>10</v>
      </c>
      <c r="P258" s="1">
        <v>3.3174999999999999</v>
      </c>
      <c r="Q258" s="1">
        <v>9.6999999999999993</v>
      </c>
    </row>
    <row r="259" spans="1:17" x14ac:dyDescent="0.3">
      <c r="A259" s="5" t="s">
        <v>291</v>
      </c>
      <c r="B259" s="5" t="s">
        <v>16</v>
      </c>
      <c r="C259" s="5" t="s">
        <v>17</v>
      </c>
      <c r="D259" s="5" t="s">
        <v>18</v>
      </c>
      <c r="E259" s="5" t="s">
        <v>29</v>
      </c>
      <c r="F259" s="5" t="s">
        <v>30</v>
      </c>
      <c r="G259" s="5">
        <v>25.91</v>
      </c>
      <c r="H259" s="5">
        <v>6</v>
      </c>
      <c r="I259" s="5">
        <v>7.7729999999999997</v>
      </c>
      <c r="J259" s="5">
        <v>163.233</v>
      </c>
      <c r="K259" s="40">
        <v>43587</v>
      </c>
      <c r="L259" s="7">
        <v>0.42777777777777781</v>
      </c>
      <c r="M259" s="5" t="s">
        <v>21</v>
      </c>
      <c r="N259" s="5">
        <v>155.46</v>
      </c>
      <c r="O259" s="1">
        <v>10</v>
      </c>
      <c r="P259" s="5">
        <v>7.7729999999999997</v>
      </c>
      <c r="Q259" s="5">
        <v>8.6999999999999993</v>
      </c>
    </row>
    <row r="260" spans="1:17" x14ac:dyDescent="0.3">
      <c r="A260" s="1" t="s">
        <v>292</v>
      </c>
      <c r="B260" s="1" t="s">
        <v>16</v>
      </c>
      <c r="C260" s="1" t="s">
        <v>17</v>
      </c>
      <c r="D260" s="1" t="s">
        <v>18</v>
      </c>
      <c r="E260" s="1" t="s">
        <v>29</v>
      </c>
      <c r="F260" s="1" t="s">
        <v>26</v>
      </c>
      <c r="G260" s="1">
        <v>32.25</v>
      </c>
      <c r="H260" s="1">
        <v>4</v>
      </c>
      <c r="I260" s="1">
        <v>6.45</v>
      </c>
      <c r="J260" s="1">
        <v>135.44999999999999</v>
      </c>
      <c r="K260" s="39">
        <v>43509</v>
      </c>
      <c r="L260" s="3">
        <v>0.52638888888888891</v>
      </c>
      <c r="M260" s="1" t="s">
        <v>21</v>
      </c>
      <c r="N260" s="1">
        <v>129</v>
      </c>
      <c r="O260" s="1">
        <v>10</v>
      </c>
      <c r="P260" s="1">
        <v>6.45</v>
      </c>
      <c r="Q260" s="1">
        <v>6.5</v>
      </c>
    </row>
    <row r="261" spans="1:17" x14ac:dyDescent="0.3">
      <c r="A261" s="5" t="s">
        <v>293</v>
      </c>
      <c r="B261" s="5" t="s">
        <v>23</v>
      </c>
      <c r="C261" s="5" t="s">
        <v>24</v>
      </c>
      <c r="D261" s="5" t="s">
        <v>18</v>
      </c>
      <c r="E261" s="5" t="s">
        <v>29</v>
      </c>
      <c r="F261" s="5" t="s">
        <v>26</v>
      </c>
      <c r="G261" s="5">
        <v>65.94</v>
      </c>
      <c r="H261" s="5">
        <v>4</v>
      </c>
      <c r="I261" s="5">
        <v>13.188000000000001</v>
      </c>
      <c r="J261" s="5">
        <v>276.94799999999998</v>
      </c>
      <c r="K261" s="40">
        <v>43648</v>
      </c>
      <c r="L261" s="7">
        <v>0.54513888888888895</v>
      </c>
      <c r="M261" s="5" t="s">
        <v>31</v>
      </c>
      <c r="N261" s="5">
        <v>263.76</v>
      </c>
      <c r="O261" s="1">
        <v>10</v>
      </c>
      <c r="P261" s="5">
        <v>13.188000000000001</v>
      </c>
      <c r="Q261" s="5">
        <v>6.9</v>
      </c>
    </row>
    <row r="262" spans="1:17" x14ac:dyDescent="0.3">
      <c r="A262" s="1" t="s">
        <v>294</v>
      </c>
      <c r="B262" s="1" t="s">
        <v>16</v>
      </c>
      <c r="C262" s="1" t="s">
        <v>17</v>
      </c>
      <c r="D262" s="1" t="s">
        <v>25</v>
      </c>
      <c r="E262" s="1" t="s">
        <v>19</v>
      </c>
      <c r="F262" s="1" t="s">
        <v>26</v>
      </c>
      <c r="G262" s="1">
        <v>75.06</v>
      </c>
      <c r="H262" s="1">
        <v>9</v>
      </c>
      <c r="I262" s="1">
        <v>33.777000000000001</v>
      </c>
      <c r="J262" s="1">
        <v>709.31700000000001</v>
      </c>
      <c r="K262" s="39">
        <v>43543</v>
      </c>
      <c r="L262" s="3">
        <v>0.55902777777777779</v>
      </c>
      <c r="M262" s="1" t="s">
        <v>21</v>
      </c>
      <c r="N262" s="1">
        <v>675.54</v>
      </c>
      <c r="O262" s="1">
        <v>10</v>
      </c>
      <c r="P262" s="1">
        <v>33.777000000000001</v>
      </c>
      <c r="Q262" s="1">
        <v>6.2</v>
      </c>
    </row>
    <row r="263" spans="1:17" x14ac:dyDescent="0.3">
      <c r="A263" s="5" t="s">
        <v>295</v>
      </c>
      <c r="B263" s="5" t="s">
        <v>23</v>
      </c>
      <c r="C263" s="5" t="s">
        <v>24</v>
      </c>
      <c r="D263" s="5" t="s">
        <v>25</v>
      </c>
      <c r="E263" s="5" t="s">
        <v>19</v>
      </c>
      <c r="F263" s="5" t="s">
        <v>44</v>
      </c>
      <c r="G263" s="5">
        <v>16.45</v>
      </c>
      <c r="H263" s="5">
        <v>4</v>
      </c>
      <c r="I263" s="5">
        <v>3.29</v>
      </c>
      <c r="J263" s="5">
        <v>69.09</v>
      </c>
      <c r="K263" s="40">
        <v>43649</v>
      </c>
      <c r="L263" s="7">
        <v>0.62013888888888891</v>
      </c>
      <c r="M263" s="5" t="s">
        <v>21</v>
      </c>
      <c r="N263" s="5">
        <v>65.8</v>
      </c>
      <c r="O263" s="1">
        <v>10</v>
      </c>
      <c r="P263" s="5">
        <v>3.29</v>
      </c>
      <c r="Q263" s="5">
        <v>5.6</v>
      </c>
    </row>
    <row r="264" spans="1:17" x14ac:dyDescent="0.3">
      <c r="A264" s="1" t="s">
        <v>296</v>
      </c>
      <c r="B264" s="1" t="s">
        <v>40</v>
      </c>
      <c r="C264" s="1" t="s">
        <v>41</v>
      </c>
      <c r="D264" s="1" t="s">
        <v>18</v>
      </c>
      <c r="E264" s="1" t="s">
        <v>19</v>
      </c>
      <c r="F264" s="1" t="s">
        <v>44</v>
      </c>
      <c r="G264" s="1">
        <v>38.299999999999997</v>
      </c>
      <c r="H264" s="1">
        <v>4</v>
      </c>
      <c r="I264" s="1">
        <v>7.66</v>
      </c>
      <c r="J264" s="1">
        <v>160.86000000000001</v>
      </c>
      <c r="K264" s="39">
        <v>43537</v>
      </c>
      <c r="L264" s="3">
        <v>0.80694444444444446</v>
      </c>
      <c r="M264" s="1" t="s">
        <v>27</v>
      </c>
      <c r="N264" s="1">
        <v>153.19999999999999</v>
      </c>
      <c r="O264" s="1">
        <v>10</v>
      </c>
      <c r="P264" s="1">
        <v>7.66</v>
      </c>
      <c r="Q264" s="1">
        <v>5.7</v>
      </c>
    </row>
    <row r="265" spans="1:17" x14ac:dyDescent="0.3">
      <c r="A265" s="5" t="s">
        <v>297</v>
      </c>
      <c r="B265" s="5" t="s">
        <v>16</v>
      </c>
      <c r="C265" s="5" t="s">
        <v>17</v>
      </c>
      <c r="D265" s="5" t="s">
        <v>18</v>
      </c>
      <c r="E265" s="5" t="s">
        <v>19</v>
      </c>
      <c r="F265" s="5" t="s">
        <v>34</v>
      </c>
      <c r="G265" s="5">
        <v>22.24</v>
      </c>
      <c r="H265" s="5">
        <v>10</v>
      </c>
      <c r="I265" s="5">
        <v>11.12</v>
      </c>
      <c r="J265" s="5">
        <v>233.52</v>
      </c>
      <c r="K265" s="40">
        <v>43710</v>
      </c>
      <c r="L265" s="7">
        <v>0.45833333333333331</v>
      </c>
      <c r="M265" s="5" t="s">
        <v>27</v>
      </c>
      <c r="N265" s="5">
        <v>222.4</v>
      </c>
      <c r="O265" s="1">
        <v>10</v>
      </c>
      <c r="P265" s="5">
        <v>11.12</v>
      </c>
      <c r="Q265" s="5">
        <v>4.2</v>
      </c>
    </row>
    <row r="266" spans="1:17" x14ac:dyDescent="0.3">
      <c r="A266" s="1" t="s">
        <v>298</v>
      </c>
      <c r="B266" s="1" t="s">
        <v>40</v>
      </c>
      <c r="C266" s="1" t="s">
        <v>41</v>
      </c>
      <c r="D266" s="1" t="s">
        <v>25</v>
      </c>
      <c r="E266" s="1" t="s">
        <v>29</v>
      </c>
      <c r="F266" s="1" t="s">
        <v>34</v>
      </c>
      <c r="G266" s="1">
        <v>54.45</v>
      </c>
      <c r="H266" s="1">
        <v>1</v>
      </c>
      <c r="I266" s="1">
        <v>2.7225000000000001</v>
      </c>
      <c r="J266" s="1">
        <v>57.172499999999999</v>
      </c>
      <c r="K266" s="39">
        <v>43522</v>
      </c>
      <c r="L266" s="3">
        <v>0.80833333333333324</v>
      </c>
      <c r="M266" s="1" t="s">
        <v>21</v>
      </c>
      <c r="N266" s="1">
        <v>54.45</v>
      </c>
      <c r="O266" s="1">
        <v>10</v>
      </c>
      <c r="P266" s="1">
        <v>2.7225000000000001</v>
      </c>
      <c r="Q266" s="1">
        <v>7.9</v>
      </c>
    </row>
    <row r="267" spans="1:17" x14ac:dyDescent="0.3">
      <c r="A267" s="5" t="s">
        <v>299</v>
      </c>
      <c r="B267" s="5" t="s">
        <v>16</v>
      </c>
      <c r="C267" s="5" t="s">
        <v>17</v>
      </c>
      <c r="D267" s="5" t="s">
        <v>18</v>
      </c>
      <c r="E267" s="5" t="s">
        <v>19</v>
      </c>
      <c r="F267" s="5" t="s">
        <v>34</v>
      </c>
      <c r="G267" s="5">
        <v>98.4</v>
      </c>
      <c r="H267" s="5">
        <v>7</v>
      </c>
      <c r="I267" s="5">
        <v>34.44</v>
      </c>
      <c r="J267" s="5">
        <v>723.24</v>
      </c>
      <c r="K267" s="40">
        <v>43802</v>
      </c>
      <c r="L267" s="7">
        <v>0.52986111111111112</v>
      </c>
      <c r="M267" s="5" t="s">
        <v>31</v>
      </c>
      <c r="N267" s="5">
        <v>688.8</v>
      </c>
      <c r="O267" s="1">
        <v>10</v>
      </c>
      <c r="P267" s="5">
        <v>34.44</v>
      </c>
      <c r="Q267" s="5">
        <v>8.6999999999999993</v>
      </c>
    </row>
    <row r="268" spans="1:17" x14ac:dyDescent="0.3">
      <c r="A268" s="1" t="s">
        <v>300</v>
      </c>
      <c r="B268" s="1" t="s">
        <v>23</v>
      </c>
      <c r="C268" s="1" t="s">
        <v>24</v>
      </c>
      <c r="D268" s="1" t="s">
        <v>25</v>
      </c>
      <c r="E268" s="1" t="s">
        <v>29</v>
      </c>
      <c r="F268" s="1" t="s">
        <v>30</v>
      </c>
      <c r="G268" s="1">
        <v>35.47</v>
      </c>
      <c r="H268" s="1">
        <v>4</v>
      </c>
      <c r="I268" s="1">
        <v>7.0940000000000003</v>
      </c>
      <c r="J268" s="1">
        <v>148.97399999999999</v>
      </c>
      <c r="K268" s="39">
        <v>43538</v>
      </c>
      <c r="L268" s="3">
        <v>0.72361111111111109</v>
      </c>
      <c r="M268" s="1" t="s">
        <v>31</v>
      </c>
      <c r="N268" s="1">
        <v>141.88</v>
      </c>
      <c r="O268" s="1">
        <v>10</v>
      </c>
      <c r="P268" s="1">
        <v>7.0940000000000003</v>
      </c>
      <c r="Q268" s="1">
        <v>6.9</v>
      </c>
    </row>
    <row r="269" spans="1:17" x14ac:dyDescent="0.3">
      <c r="A269" s="5" t="s">
        <v>301</v>
      </c>
      <c r="B269" s="5" t="s">
        <v>40</v>
      </c>
      <c r="C269" s="5" t="s">
        <v>41</v>
      </c>
      <c r="D269" s="5" t="s">
        <v>18</v>
      </c>
      <c r="E269" s="5" t="s">
        <v>19</v>
      </c>
      <c r="F269" s="5" t="s">
        <v>42</v>
      </c>
      <c r="G269" s="5">
        <v>74.599999999999994</v>
      </c>
      <c r="H269" s="5">
        <v>10</v>
      </c>
      <c r="I269" s="5">
        <v>37.299999999999997</v>
      </c>
      <c r="J269" s="5">
        <v>783.3</v>
      </c>
      <c r="K269" s="40">
        <v>43678</v>
      </c>
      <c r="L269" s="7">
        <v>0.87152777777777779</v>
      </c>
      <c r="M269" s="5" t="s">
        <v>27</v>
      </c>
      <c r="N269" s="5">
        <v>746</v>
      </c>
      <c r="O269" s="1">
        <v>10</v>
      </c>
      <c r="P269" s="5">
        <v>37.299999999999997</v>
      </c>
      <c r="Q269" s="5">
        <v>9.5</v>
      </c>
    </row>
    <row r="270" spans="1:17" x14ac:dyDescent="0.3">
      <c r="A270" s="1" t="s">
        <v>302</v>
      </c>
      <c r="B270" s="1" t="s">
        <v>16</v>
      </c>
      <c r="C270" s="1" t="s">
        <v>17</v>
      </c>
      <c r="D270" s="1" t="s">
        <v>18</v>
      </c>
      <c r="E270" s="1" t="s">
        <v>29</v>
      </c>
      <c r="F270" s="1" t="s">
        <v>30</v>
      </c>
      <c r="G270" s="1">
        <v>70.739999999999995</v>
      </c>
      <c r="H270" s="1">
        <v>4</v>
      </c>
      <c r="I270" s="1">
        <v>14.148</v>
      </c>
      <c r="J270" s="1">
        <v>297.108</v>
      </c>
      <c r="K270" s="39">
        <v>43586</v>
      </c>
      <c r="L270" s="3">
        <v>0.67013888888888884</v>
      </c>
      <c r="M270" s="1" t="s">
        <v>31</v>
      </c>
      <c r="N270" s="1">
        <v>282.95999999999998</v>
      </c>
      <c r="O270" s="1">
        <v>10</v>
      </c>
      <c r="P270" s="1">
        <v>14.148</v>
      </c>
      <c r="Q270" s="1">
        <v>4.4000000000000004</v>
      </c>
    </row>
    <row r="271" spans="1:17" x14ac:dyDescent="0.3">
      <c r="A271" s="5" t="s">
        <v>303</v>
      </c>
      <c r="B271" s="5" t="s">
        <v>16</v>
      </c>
      <c r="C271" s="5" t="s">
        <v>17</v>
      </c>
      <c r="D271" s="5" t="s">
        <v>18</v>
      </c>
      <c r="E271" s="5" t="s">
        <v>19</v>
      </c>
      <c r="F271" s="5" t="s">
        <v>30</v>
      </c>
      <c r="G271" s="5">
        <v>35.54</v>
      </c>
      <c r="H271" s="5">
        <v>10</v>
      </c>
      <c r="I271" s="5">
        <v>17.77</v>
      </c>
      <c r="J271" s="5">
        <v>373.17</v>
      </c>
      <c r="K271" s="40">
        <v>43556</v>
      </c>
      <c r="L271" s="7">
        <v>0.56527777777777777</v>
      </c>
      <c r="M271" s="5" t="s">
        <v>21</v>
      </c>
      <c r="N271" s="5">
        <v>355.4</v>
      </c>
      <c r="O271" s="1">
        <v>10</v>
      </c>
      <c r="P271" s="5">
        <v>17.77</v>
      </c>
      <c r="Q271" s="5">
        <v>7</v>
      </c>
    </row>
    <row r="272" spans="1:17" x14ac:dyDescent="0.3">
      <c r="A272" s="1" t="s">
        <v>304</v>
      </c>
      <c r="B272" s="1" t="s">
        <v>40</v>
      </c>
      <c r="C272" s="1" t="s">
        <v>41</v>
      </c>
      <c r="D272" s="1" t="s">
        <v>25</v>
      </c>
      <c r="E272" s="1" t="s">
        <v>19</v>
      </c>
      <c r="F272" s="1" t="s">
        <v>34</v>
      </c>
      <c r="G272" s="1">
        <v>67.430000000000007</v>
      </c>
      <c r="H272" s="1">
        <v>5</v>
      </c>
      <c r="I272" s="1">
        <v>16.857500000000002</v>
      </c>
      <c r="J272" s="1">
        <v>354.00749999999999</v>
      </c>
      <c r="K272" s="39">
        <v>43619</v>
      </c>
      <c r="L272" s="3">
        <v>0.75902777777777775</v>
      </c>
      <c r="M272" s="1" t="s">
        <v>21</v>
      </c>
      <c r="N272" s="1">
        <v>337.15</v>
      </c>
      <c r="O272" s="1">
        <v>10</v>
      </c>
      <c r="P272" s="1">
        <v>16.857500000000002</v>
      </c>
      <c r="Q272" s="1">
        <v>6.3</v>
      </c>
    </row>
    <row r="273" spans="1:17" x14ac:dyDescent="0.3">
      <c r="A273" s="5" t="s">
        <v>305</v>
      </c>
      <c r="B273" s="5" t="s">
        <v>23</v>
      </c>
      <c r="C273" s="5" t="s">
        <v>24</v>
      </c>
      <c r="D273" s="5" t="s">
        <v>18</v>
      </c>
      <c r="E273" s="5" t="s">
        <v>19</v>
      </c>
      <c r="F273" s="5" t="s">
        <v>20</v>
      </c>
      <c r="G273" s="5">
        <v>21.12</v>
      </c>
      <c r="H273" s="5">
        <v>2</v>
      </c>
      <c r="I273" s="5">
        <v>2.1120000000000001</v>
      </c>
      <c r="J273" s="5">
        <v>44.351999999999997</v>
      </c>
      <c r="K273" s="40">
        <v>43525</v>
      </c>
      <c r="L273" s="7">
        <v>0.80347222222222225</v>
      </c>
      <c r="M273" s="5" t="s">
        <v>27</v>
      </c>
      <c r="N273" s="5">
        <v>42.24</v>
      </c>
      <c r="O273" s="1">
        <v>10</v>
      </c>
      <c r="P273" s="5">
        <v>2.1120000000000001</v>
      </c>
      <c r="Q273" s="5">
        <v>9.6999999999999993</v>
      </c>
    </row>
    <row r="274" spans="1:17" x14ac:dyDescent="0.3">
      <c r="A274" s="1" t="s">
        <v>306</v>
      </c>
      <c r="B274" s="1" t="s">
        <v>16</v>
      </c>
      <c r="C274" s="1" t="s">
        <v>17</v>
      </c>
      <c r="D274" s="1" t="s">
        <v>18</v>
      </c>
      <c r="E274" s="1" t="s">
        <v>19</v>
      </c>
      <c r="F274" s="1" t="s">
        <v>30</v>
      </c>
      <c r="G274" s="1">
        <v>21.54</v>
      </c>
      <c r="H274" s="1">
        <v>9</v>
      </c>
      <c r="I274" s="1">
        <v>9.6929999999999996</v>
      </c>
      <c r="J274" s="1">
        <v>203.553</v>
      </c>
      <c r="K274" s="39">
        <v>43647</v>
      </c>
      <c r="L274" s="3">
        <v>0.48888888888888887</v>
      </c>
      <c r="M274" s="1" t="s">
        <v>31</v>
      </c>
      <c r="N274" s="1">
        <v>193.86</v>
      </c>
      <c r="O274" s="1">
        <v>10</v>
      </c>
      <c r="P274" s="1">
        <v>9.6929999999999996</v>
      </c>
      <c r="Q274" s="1">
        <v>8.8000000000000007</v>
      </c>
    </row>
    <row r="275" spans="1:17" x14ac:dyDescent="0.3">
      <c r="A275" s="5" t="s">
        <v>307</v>
      </c>
      <c r="B275" s="5" t="s">
        <v>16</v>
      </c>
      <c r="C275" s="5" t="s">
        <v>17</v>
      </c>
      <c r="D275" s="5" t="s">
        <v>25</v>
      </c>
      <c r="E275" s="5" t="s">
        <v>19</v>
      </c>
      <c r="F275" s="5" t="s">
        <v>30</v>
      </c>
      <c r="G275" s="5">
        <v>12.03</v>
      </c>
      <c r="H275" s="5">
        <v>2</v>
      </c>
      <c r="I275" s="5">
        <v>1.2030000000000001</v>
      </c>
      <c r="J275" s="5">
        <v>25.263000000000002</v>
      </c>
      <c r="K275" s="40">
        <v>43492</v>
      </c>
      <c r="L275" s="7">
        <v>0.66041666666666665</v>
      </c>
      <c r="M275" s="5" t="s">
        <v>27</v>
      </c>
      <c r="N275" s="5">
        <v>24.06</v>
      </c>
      <c r="O275" s="1">
        <v>10</v>
      </c>
      <c r="P275" s="5">
        <v>1.2030000000000001</v>
      </c>
      <c r="Q275" s="5">
        <v>5.0999999999999996</v>
      </c>
    </row>
    <row r="276" spans="1:17" x14ac:dyDescent="0.3">
      <c r="A276" s="1" t="s">
        <v>308</v>
      </c>
      <c r="B276" s="1" t="s">
        <v>40</v>
      </c>
      <c r="C276" s="1" t="s">
        <v>41</v>
      </c>
      <c r="D276" s="1" t="s">
        <v>25</v>
      </c>
      <c r="E276" s="1" t="s">
        <v>19</v>
      </c>
      <c r="F276" s="1" t="s">
        <v>20</v>
      </c>
      <c r="G276" s="1">
        <v>99.71</v>
      </c>
      <c r="H276" s="1">
        <v>6</v>
      </c>
      <c r="I276" s="1">
        <v>29.913</v>
      </c>
      <c r="J276" s="1">
        <v>628.173</v>
      </c>
      <c r="K276" s="39">
        <v>43522</v>
      </c>
      <c r="L276" s="3">
        <v>0.70277777777777783</v>
      </c>
      <c r="M276" s="1" t="s">
        <v>21</v>
      </c>
      <c r="N276" s="1">
        <v>598.26</v>
      </c>
      <c r="O276" s="1">
        <v>10</v>
      </c>
      <c r="P276" s="1">
        <v>29.913</v>
      </c>
      <c r="Q276" s="1">
        <v>7.9</v>
      </c>
    </row>
    <row r="277" spans="1:17" x14ac:dyDescent="0.3">
      <c r="A277" s="5" t="s">
        <v>309</v>
      </c>
      <c r="B277" s="5" t="s">
        <v>40</v>
      </c>
      <c r="C277" s="5" t="s">
        <v>41</v>
      </c>
      <c r="D277" s="5" t="s">
        <v>25</v>
      </c>
      <c r="E277" s="5" t="s">
        <v>29</v>
      </c>
      <c r="F277" s="5" t="s">
        <v>44</v>
      </c>
      <c r="G277" s="5">
        <v>47.97</v>
      </c>
      <c r="H277" s="5">
        <v>7</v>
      </c>
      <c r="I277" s="5">
        <v>16.7895</v>
      </c>
      <c r="J277" s="5">
        <v>352.5795</v>
      </c>
      <c r="K277" s="40">
        <v>43647</v>
      </c>
      <c r="L277" s="7">
        <v>0.86944444444444446</v>
      </c>
      <c r="M277" s="5" t="s">
        <v>27</v>
      </c>
      <c r="N277" s="5">
        <v>335.79</v>
      </c>
      <c r="O277" s="1">
        <v>10</v>
      </c>
      <c r="P277" s="5">
        <v>16.7895</v>
      </c>
      <c r="Q277" s="5">
        <v>6.2</v>
      </c>
    </row>
    <row r="278" spans="1:17" x14ac:dyDescent="0.3">
      <c r="A278" s="1" t="s">
        <v>310</v>
      </c>
      <c r="B278" s="1" t="s">
        <v>23</v>
      </c>
      <c r="C278" s="1" t="s">
        <v>24</v>
      </c>
      <c r="D278" s="1" t="s">
        <v>18</v>
      </c>
      <c r="E278" s="1" t="s">
        <v>19</v>
      </c>
      <c r="F278" s="1" t="s">
        <v>30</v>
      </c>
      <c r="G278" s="1">
        <v>21.82</v>
      </c>
      <c r="H278" s="1">
        <v>10</v>
      </c>
      <c r="I278" s="1">
        <v>10.91</v>
      </c>
      <c r="J278" s="1">
        <v>229.11</v>
      </c>
      <c r="K278" s="39">
        <v>43647</v>
      </c>
      <c r="L278" s="3">
        <v>0.73333333333333339</v>
      </c>
      <c r="M278" s="1" t="s">
        <v>27</v>
      </c>
      <c r="N278" s="1">
        <v>218.2</v>
      </c>
      <c r="O278" s="1">
        <v>10</v>
      </c>
      <c r="P278" s="1">
        <v>10.91</v>
      </c>
      <c r="Q278" s="1">
        <v>7.1</v>
      </c>
    </row>
    <row r="279" spans="1:17" x14ac:dyDescent="0.3">
      <c r="A279" s="5" t="s">
        <v>311</v>
      </c>
      <c r="B279" s="5" t="s">
        <v>23</v>
      </c>
      <c r="C279" s="5" t="s">
        <v>24</v>
      </c>
      <c r="D279" s="5" t="s">
        <v>25</v>
      </c>
      <c r="E279" s="5" t="s">
        <v>19</v>
      </c>
      <c r="F279" s="5" t="s">
        <v>44</v>
      </c>
      <c r="G279" s="5">
        <v>95.42</v>
      </c>
      <c r="H279" s="5">
        <v>4</v>
      </c>
      <c r="I279" s="5">
        <v>19.084</v>
      </c>
      <c r="J279" s="5">
        <v>400.76400000000001</v>
      </c>
      <c r="K279" s="40">
        <v>43498</v>
      </c>
      <c r="L279" s="7">
        <v>0.55763888888888891</v>
      </c>
      <c r="M279" s="5" t="s">
        <v>21</v>
      </c>
      <c r="N279" s="5">
        <v>381.68</v>
      </c>
      <c r="O279" s="1">
        <v>10</v>
      </c>
      <c r="P279" s="5">
        <v>19.084</v>
      </c>
      <c r="Q279" s="5">
        <v>6.4</v>
      </c>
    </row>
    <row r="280" spans="1:17" x14ac:dyDescent="0.3">
      <c r="A280" s="1" t="s">
        <v>312</v>
      </c>
      <c r="B280" s="1" t="s">
        <v>23</v>
      </c>
      <c r="C280" s="1" t="s">
        <v>24</v>
      </c>
      <c r="D280" s="1" t="s">
        <v>18</v>
      </c>
      <c r="E280" s="1" t="s">
        <v>29</v>
      </c>
      <c r="F280" s="1" t="s">
        <v>44</v>
      </c>
      <c r="G280" s="1">
        <v>70.989999999999995</v>
      </c>
      <c r="H280" s="1">
        <v>10</v>
      </c>
      <c r="I280" s="1">
        <v>35.494999999999997</v>
      </c>
      <c r="J280" s="1">
        <v>745.39499999999998</v>
      </c>
      <c r="K280" s="39">
        <v>43544</v>
      </c>
      <c r="L280" s="3">
        <v>0.68611111111111101</v>
      </c>
      <c r="M280" s="1" t="s">
        <v>27</v>
      </c>
      <c r="N280" s="1">
        <v>709.9</v>
      </c>
      <c r="O280" s="1">
        <v>10</v>
      </c>
      <c r="P280" s="1">
        <v>35.494999999999997</v>
      </c>
      <c r="Q280" s="1">
        <v>5.7</v>
      </c>
    </row>
    <row r="281" spans="1:17" x14ac:dyDescent="0.3">
      <c r="A281" s="5" t="s">
        <v>313</v>
      </c>
      <c r="B281" s="5" t="s">
        <v>16</v>
      </c>
      <c r="C281" s="5" t="s">
        <v>17</v>
      </c>
      <c r="D281" s="5" t="s">
        <v>18</v>
      </c>
      <c r="E281" s="5" t="s">
        <v>29</v>
      </c>
      <c r="F281" s="5" t="s">
        <v>34</v>
      </c>
      <c r="G281" s="5">
        <v>44.02</v>
      </c>
      <c r="H281" s="5">
        <v>10</v>
      </c>
      <c r="I281" s="5">
        <v>22.01</v>
      </c>
      <c r="J281" s="5">
        <v>462.21</v>
      </c>
      <c r="K281" s="40">
        <v>43544</v>
      </c>
      <c r="L281" s="7">
        <v>0.83124999999999993</v>
      </c>
      <c r="M281" s="5" t="s">
        <v>31</v>
      </c>
      <c r="N281" s="5">
        <v>440.2</v>
      </c>
      <c r="O281" s="1">
        <v>10</v>
      </c>
      <c r="P281" s="5">
        <v>22.01</v>
      </c>
      <c r="Q281" s="5">
        <v>9.6</v>
      </c>
    </row>
    <row r="282" spans="1:17" x14ac:dyDescent="0.3">
      <c r="A282" s="1" t="s">
        <v>314</v>
      </c>
      <c r="B282" s="1" t="s">
        <v>16</v>
      </c>
      <c r="C282" s="1" t="s">
        <v>17</v>
      </c>
      <c r="D282" s="1" t="s">
        <v>25</v>
      </c>
      <c r="E282" s="1" t="s">
        <v>19</v>
      </c>
      <c r="F282" s="1" t="s">
        <v>30</v>
      </c>
      <c r="G282" s="1">
        <v>69.959999999999994</v>
      </c>
      <c r="H282" s="1">
        <v>8</v>
      </c>
      <c r="I282" s="1">
        <v>27.984000000000002</v>
      </c>
      <c r="J282" s="1">
        <v>587.66399999999999</v>
      </c>
      <c r="K282" s="39">
        <v>43511</v>
      </c>
      <c r="L282" s="3">
        <v>0.7090277777777777</v>
      </c>
      <c r="M282" s="1" t="s">
        <v>31</v>
      </c>
      <c r="N282" s="1">
        <v>559.67999999999995</v>
      </c>
      <c r="O282" s="1">
        <v>10</v>
      </c>
      <c r="P282" s="1">
        <v>27.984000000000002</v>
      </c>
      <c r="Q282" s="1">
        <v>6.4</v>
      </c>
    </row>
    <row r="283" spans="1:17" x14ac:dyDescent="0.3">
      <c r="A283" s="5" t="s">
        <v>315</v>
      </c>
      <c r="B283" s="5" t="s">
        <v>23</v>
      </c>
      <c r="C283" s="5" t="s">
        <v>24</v>
      </c>
      <c r="D283" s="5" t="s">
        <v>25</v>
      </c>
      <c r="E283" s="5" t="s">
        <v>29</v>
      </c>
      <c r="F283" s="5" t="s">
        <v>30</v>
      </c>
      <c r="G283" s="5">
        <v>37</v>
      </c>
      <c r="H283" s="5">
        <v>1</v>
      </c>
      <c r="I283" s="5">
        <v>1.85</v>
      </c>
      <c r="J283" s="5">
        <v>38.85</v>
      </c>
      <c r="K283" s="40">
        <v>43619</v>
      </c>
      <c r="L283" s="7">
        <v>0.56180555555555556</v>
      </c>
      <c r="M283" s="5" t="s">
        <v>31</v>
      </c>
      <c r="N283" s="5">
        <v>37</v>
      </c>
      <c r="O283" s="1">
        <v>10</v>
      </c>
      <c r="P283" s="5">
        <v>1.85</v>
      </c>
      <c r="Q283" s="5">
        <v>7.9</v>
      </c>
    </row>
    <row r="284" spans="1:17" x14ac:dyDescent="0.3">
      <c r="A284" s="1" t="s">
        <v>316</v>
      </c>
      <c r="B284" s="1" t="s">
        <v>16</v>
      </c>
      <c r="C284" s="1" t="s">
        <v>17</v>
      </c>
      <c r="D284" s="1" t="s">
        <v>25</v>
      </c>
      <c r="E284" s="1" t="s">
        <v>19</v>
      </c>
      <c r="F284" s="1" t="s">
        <v>34</v>
      </c>
      <c r="G284" s="1">
        <v>15.34</v>
      </c>
      <c r="H284" s="1">
        <v>1</v>
      </c>
      <c r="I284" s="1">
        <v>0.76700000000000002</v>
      </c>
      <c r="J284" s="1">
        <v>16.106999999999999</v>
      </c>
      <c r="K284" s="39">
        <v>43617</v>
      </c>
      <c r="L284" s="3">
        <v>0.46458333333333335</v>
      </c>
      <c r="M284" s="1" t="s">
        <v>27</v>
      </c>
      <c r="N284" s="1">
        <v>15.34</v>
      </c>
      <c r="O284" s="1">
        <v>10</v>
      </c>
      <c r="P284" s="1">
        <v>0.76700000000000002</v>
      </c>
      <c r="Q284" s="1">
        <v>6.5</v>
      </c>
    </row>
    <row r="285" spans="1:17" x14ac:dyDescent="0.3">
      <c r="A285" s="5" t="s">
        <v>317</v>
      </c>
      <c r="B285" s="5" t="s">
        <v>16</v>
      </c>
      <c r="C285" s="5" t="s">
        <v>17</v>
      </c>
      <c r="D285" s="5" t="s">
        <v>18</v>
      </c>
      <c r="E285" s="5" t="s">
        <v>29</v>
      </c>
      <c r="F285" s="5" t="s">
        <v>20</v>
      </c>
      <c r="G285" s="5">
        <v>99.83</v>
      </c>
      <c r="H285" s="5">
        <v>6</v>
      </c>
      <c r="I285" s="5">
        <v>29.949000000000002</v>
      </c>
      <c r="J285" s="5">
        <v>628.92899999999997</v>
      </c>
      <c r="K285" s="40">
        <v>43558</v>
      </c>
      <c r="L285" s="7">
        <v>0.62638888888888888</v>
      </c>
      <c r="M285" s="5" t="s">
        <v>21</v>
      </c>
      <c r="N285" s="5">
        <v>598.98</v>
      </c>
      <c r="O285" s="1">
        <v>10</v>
      </c>
      <c r="P285" s="5">
        <v>29.949000000000002</v>
      </c>
      <c r="Q285" s="5">
        <v>8.5</v>
      </c>
    </row>
    <row r="286" spans="1:17" x14ac:dyDescent="0.3">
      <c r="A286" s="1" t="s">
        <v>318</v>
      </c>
      <c r="B286" s="1" t="s">
        <v>16</v>
      </c>
      <c r="C286" s="1" t="s">
        <v>17</v>
      </c>
      <c r="D286" s="1" t="s">
        <v>18</v>
      </c>
      <c r="E286" s="1" t="s">
        <v>19</v>
      </c>
      <c r="F286" s="1" t="s">
        <v>20</v>
      </c>
      <c r="G286" s="1">
        <v>47.67</v>
      </c>
      <c r="H286" s="1">
        <v>4</v>
      </c>
      <c r="I286" s="1">
        <v>9.5340000000000007</v>
      </c>
      <c r="J286" s="1">
        <v>200.214</v>
      </c>
      <c r="K286" s="39">
        <v>43802</v>
      </c>
      <c r="L286" s="3">
        <v>0.59791666666666665</v>
      </c>
      <c r="M286" s="1" t="s">
        <v>27</v>
      </c>
      <c r="N286" s="1">
        <v>190.68</v>
      </c>
      <c r="O286" s="1">
        <v>10</v>
      </c>
      <c r="P286" s="1">
        <v>9.5340000000000007</v>
      </c>
      <c r="Q286" s="1">
        <v>9.1</v>
      </c>
    </row>
    <row r="287" spans="1:17" x14ac:dyDescent="0.3">
      <c r="A287" s="5" t="s">
        <v>319</v>
      </c>
      <c r="B287" s="5" t="s">
        <v>40</v>
      </c>
      <c r="C287" s="5" t="s">
        <v>41</v>
      </c>
      <c r="D287" s="5" t="s">
        <v>25</v>
      </c>
      <c r="E287" s="5" t="s">
        <v>29</v>
      </c>
      <c r="F287" s="5" t="s">
        <v>20</v>
      </c>
      <c r="G287" s="5">
        <v>66.680000000000007</v>
      </c>
      <c r="H287" s="5">
        <v>5</v>
      </c>
      <c r="I287" s="5">
        <v>16.670000000000002</v>
      </c>
      <c r="J287" s="5">
        <v>350.07</v>
      </c>
      <c r="K287" s="40">
        <v>43516</v>
      </c>
      <c r="L287" s="7">
        <v>0.75069444444444444</v>
      </c>
      <c r="M287" s="5" t="s">
        <v>27</v>
      </c>
      <c r="N287" s="5">
        <v>333.4</v>
      </c>
      <c r="O287" s="1">
        <v>10</v>
      </c>
      <c r="P287" s="5">
        <v>16.670000000000002</v>
      </c>
      <c r="Q287" s="5">
        <v>7.6</v>
      </c>
    </row>
    <row r="288" spans="1:17" x14ac:dyDescent="0.3">
      <c r="A288" s="1" t="s">
        <v>320</v>
      </c>
      <c r="B288" s="1" t="s">
        <v>23</v>
      </c>
      <c r="C288" s="1" t="s">
        <v>24</v>
      </c>
      <c r="D288" s="1" t="s">
        <v>18</v>
      </c>
      <c r="E288" s="1" t="s">
        <v>29</v>
      </c>
      <c r="F288" s="1" t="s">
        <v>30</v>
      </c>
      <c r="G288" s="1">
        <v>74.86</v>
      </c>
      <c r="H288" s="1">
        <v>1</v>
      </c>
      <c r="I288" s="1">
        <v>3.7429999999999999</v>
      </c>
      <c r="J288" s="1">
        <v>78.602999999999994</v>
      </c>
      <c r="K288" s="39">
        <v>43548</v>
      </c>
      <c r="L288" s="3">
        <v>0.61736111111111114</v>
      </c>
      <c r="M288" s="1" t="s">
        <v>27</v>
      </c>
      <c r="N288" s="1">
        <v>74.86</v>
      </c>
      <c r="O288" s="1">
        <v>10</v>
      </c>
      <c r="P288" s="1">
        <v>3.7429999999999999</v>
      </c>
      <c r="Q288" s="1">
        <v>6.9</v>
      </c>
    </row>
    <row r="289" spans="1:17" x14ac:dyDescent="0.3">
      <c r="A289" s="5" t="s">
        <v>321</v>
      </c>
      <c r="B289" s="5" t="s">
        <v>23</v>
      </c>
      <c r="C289" s="5" t="s">
        <v>24</v>
      </c>
      <c r="D289" s="5" t="s">
        <v>25</v>
      </c>
      <c r="E289" s="5" t="s">
        <v>19</v>
      </c>
      <c r="F289" s="5" t="s">
        <v>34</v>
      </c>
      <c r="G289" s="5">
        <v>23.75</v>
      </c>
      <c r="H289" s="5">
        <v>9</v>
      </c>
      <c r="I289" s="5">
        <v>10.6875</v>
      </c>
      <c r="J289" s="5">
        <v>224.4375</v>
      </c>
      <c r="K289" s="40">
        <v>43496</v>
      </c>
      <c r="L289" s="7">
        <v>0.50138888888888888</v>
      </c>
      <c r="M289" s="5" t="s">
        <v>27</v>
      </c>
      <c r="N289" s="5">
        <v>213.75</v>
      </c>
      <c r="O289" s="1">
        <v>10</v>
      </c>
      <c r="P289" s="5">
        <v>10.6875</v>
      </c>
      <c r="Q289" s="5">
        <v>9.5</v>
      </c>
    </row>
    <row r="290" spans="1:17" x14ac:dyDescent="0.3">
      <c r="A290" s="1" t="s">
        <v>322</v>
      </c>
      <c r="B290" s="1" t="s">
        <v>40</v>
      </c>
      <c r="C290" s="1" t="s">
        <v>41</v>
      </c>
      <c r="D290" s="1" t="s">
        <v>25</v>
      </c>
      <c r="E290" s="1" t="s">
        <v>19</v>
      </c>
      <c r="F290" s="1" t="s">
        <v>42</v>
      </c>
      <c r="G290" s="1">
        <v>48.51</v>
      </c>
      <c r="H290" s="1">
        <v>7</v>
      </c>
      <c r="I290" s="1">
        <v>16.9785</v>
      </c>
      <c r="J290" s="1">
        <v>356.54849999999999</v>
      </c>
      <c r="K290" s="39">
        <v>43490</v>
      </c>
      <c r="L290" s="3">
        <v>0.5625</v>
      </c>
      <c r="M290" s="1" t="s">
        <v>31</v>
      </c>
      <c r="N290" s="1">
        <v>339.57</v>
      </c>
      <c r="O290" s="1">
        <v>10</v>
      </c>
      <c r="P290" s="1">
        <v>16.9785</v>
      </c>
      <c r="Q290" s="1">
        <v>5.2</v>
      </c>
    </row>
    <row r="291" spans="1:17" x14ac:dyDescent="0.3">
      <c r="A291" s="5" t="s">
        <v>323</v>
      </c>
      <c r="B291" s="5" t="s">
        <v>16</v>
      </c>
      <c r="C291" s="5" t="s">
        <v>17</v>
      </c>
      <c r="D291" s="5" t="s">
        <v>18</v>
      </c>
      <c r="E291" s="5" t="s">
        <v>19</v>
      </c>
      <c r="F291" s="5" t="s">
        <v>30</v>
      </c>
      <c r="G291" s="5">
        <v>94.88</v>
      </c>
      <c r="H291" s="5">
        <v>7</v>
      </c>
      <c r="I291" s="5">
        <v>33.207999999999998</v>
      </c>
      <c r="J291" s="5">
        <v>697.36800000000005</v>
      </c>
      <c r="K291" s="40">
        <v>43526</v>
      </c>
      <c r="L291" s="7">
        <v>0.60972222222222217</v>
      </c>
      <c r="M291" s="5" t="s">
        <v>27</v>
      </c>
      <c r="N291" s="5">
        <v>664.16</v>
      </c>
      <c r="O291" s="1">
        <v>10</v>
      </c>
      <c r="P291" s="5">
        <v>33.207999999999998</v>
      </c>
      <c r="Q291" s="5">
        <v>4.2</v>
      </c>
    </row>
    <row r="292" spans="1:17" x14ac:dyDescent="0.3">
      <c r="A292" s="1" t="s">
        <v>324</v>
      </c>
      <c r="B292" s="1" t="s">
        <v>40</v>
      </c>
      <c r="C292" s="1" t="s">
        <v>41</v>
      </c>
      <c r="D292" s="1" t="s">
        <v>18</v>
      </c>
      <c r="E292" s="1" t="s">
        <v>29</v>
      </c>
      <c r="F292" s="1" t="s">
        <v>26</v>
      </c>
      <c r="G292" s="1">
        <v>40.299999999999997</v>
      </c>
      <c r="H292" s="1">
        <v>10</v>
      </c>
      <c r="I292" s="1">
        <v>20.149999999999999</v>
      </c>
      <c r="J292" s="1">
        <v>423.15</v>
      </c>
      <c r="K292" s="39">
        <v>43489</v>
      </c>
      <c r="L292" s="3">
        <v>0.73402777777777783</v>
      </c>
      <c r="M292" s="1" t="s">
        <v>31</v>
      </c>
      <c r="N292" s="1">
        <v>403</v>
      </c>
      <c r="O292" s="1">
        <v>10</v>
      </c>
      <c r="P292" s="1">
        <v>20.149999999999999</v>
      </c>
      <c r="Q292" s="1">
        <v>7</v>
      </c>
    </row>
    <row r="293" spans="1:17" x14ac:dyDescent="0.3">
      <c r="A293" s="5" t="s">
        <v>325</v>
      </c>
      <c r="B293" s="5" t="s">
        <v>23</v>
      </c>
      <c r="C293" s="5" t="s">
        <v>24</v>
      </c>
      <c r="D293" s="5" t="s">
        <v>25</v>
      </c>
      <c r="E293" s="5" t="s">
        <v>29</v>
      </c>
      <c r="F293" s="5" t="s">
        <v>26</v>
      </c>
      <c r="G293" s="5">
        <v>27.85</v>
      </c>
      <c r="H293" s="5">
        <v>7</v>
      </c>
      <c r="I293" s="5">
        <v>9.7475000000000005</v>
      </c>
      <c r="J293" s="5">
        <v>204.69749999999999</v>
      </c>
      <c r="K293" s="40">
        <v>43538</v>
      </c>
      <c r="L293" s="7">
        <v>0.72222222222222221</v>
      </c>
      <c r="M293" s="5" t="s">
        <v>21</v>
      </c>
      <c r="N293" s="5">
        <v>194.95</v>
      </c>
      <c r="O293" s="1">
        <v>10</v>
      </c>
      <c r="P293" s="5">
        <v>9.7475000000000005</v>
      </c>
      <c r="Q293" s="5">
        <v>6</v>
      </c>
    </row>
    <row r="294" spans="1:17" x14ac:dyDescent="0.3">
      <c r="A294" s="1" t="s">
        <v>326</v>
      </c>
      <c r="B294" s="1" t="s">
        <v>16</v>
      </c>
      <c r="C294" s="1" t="s">
        <v>17</v>
      </c>
      <c r="D294" s="1" t="s">
        <v>18</v>
      </c>
      <c r="E294" s="1" t="s">
        <v>19</v>
      </c>
      <c r="F294" s="1" t="s">
        <v>26</v>
      </c>
      <c r="G294" s="1">
        <v>62.48</v>
      </c>
      <c r="H294" s="1">
        <v>1</v>
      </c>
      <c r="I294" s="1">
        <v>3.1240000000000001</v>
      </c>
      <c r="J294" s="1">
        <v>65.603999999999999</v>
      </c>
      <c r="K294" s="39">
        <v>43514</v>
      </c>
      <c r="L294" s="3">
        <v>0.8534722222222223</v>
      </c>
      <c r="M294" s="1" t="s">
        <v>27</v>
      </c>
      <c r="N294" s="1">
        <v>62.48</v>
      </c>
      <c r="O294" s="1">
        <v>10</v>
      </c>
      <c r="P294" s="1">
        <v>3.1240000000000001</v>
      </c>
      <c r="Q294" s="1">
        <v>4.7</v>
      </c>
    </row>
    <row r="295" spans="1:17" x14ac:dyDescent="0.3">
      <c r="A295" s="5" t="s">
        <v>327</v>
      </c>
      <c r="B295" s="5" t="s">
        <v>16</v>
      </c>
      <c r="C295" s="5" t="s">
        <v>17</v>
      </c>
      <c r="D295" s="5" t="s">
        <v>18</v>
      </c>
      <c r="E295" s="5" t="s">
        <v>19</v>
      </c>
      <c r="F295" s="5" t="s">
        <v>42</v>
      </c>
      <c r="G295" s="5">
        <v>36.36</v>
      </c>
      <c r="H295" s="5">
        <v>2</v>
      </c>
      <c r="I295" s="5">
        <v>3.6360000000000001</v>
      </c>
      <c r="J295" s="5">
        <v>76.355999999999995</v>
      </c>
      <c r="K295" s="40">
        <v>43486</v>
      </c>
      <c r="L295" s="7">
        <v>0.41666666666666669</v>
      </c>
      <c r="M295" s="5" t="s">
        <v>27</v>
      </c>
      <c r="N295" s="5">
        <v>72.72</v>
      </c>
      <c r="O295" s="1">
        <v>10</v>
      </c>
      <c r="P295" s="5">
        <v>3.6360000000000001</v>
      </c>
      <c r="Q295" s="5">
        <v>7.1</v>
      </c>
    </row>
    <row r="296" spans="1:17" x14ac:dyDescent="0.3">
      <c r="A296" s="1" t="s">
        <v>328</v>
      </c>
      <c r="B296" s="1" t="s">
        <v>40</v>
      </c>
      <c r="C296" s="1" t="s">
        <v>41</v>
      </c>
      <c r="D296" s="1" t="s">
        <v>25</v>
      </c>
      <c r="E296" s="1" t="s">
        <v>29</v>
      </c>
      <c r="F296" s="1" t="s">
        <v>20</v>
      </c>
      <c r="G296" s="1">
        <v>18.11</v>
      </c>
      <c r="H296" s="1">
        <v>10</v>
      </c>
      <c r="I296" s="1">
        <v>9.0549999999999997</v>
      </c>
      <c r="J296" s="1">
        <v>190.155</v>
      </c>
      <c r="K296" s="39">
        <v>43537</v>
      </c>
      <c r="L296" s="3">
        <v>0.49027777777777781</v>
      </c>
      <c r="M296" s="1" t="s">
        <v>21</v>
      </c>
      <c r="N296" s="1">
        <v>181.1</v>
      </c>
      <c r="O296" s="1">
        <v>10</v>
      </c>
      <c r="P296" s="1">
        <v>9.0549999999999997</v>
      </c>
      <c r="Q296" s="1">
        <v>5.9</v>
      </c>
    </row>
    <row r="297" spans="1:17" x14ac:dyDescent="0.3">
      <c r="A297" s="5" t="s">
        <v>329</v>
      </c>
      <c r="B297" s="5" t="s">
        <v>23</v>
      </c>
      <c r="C297" s="5" t="s">
        <v>24</v>
      </c>
      <c r="D297" s="5" t="s">
        <v>18</v>
      </c>
      <c r="E297" s="5" t="s">
        <v>19</v>
      </c>
      <c r="F297" s="5" t="s">
        <v>26</v>
      </c>
      <c r="G297" s="5">
        <v>51.92</v>
      </c>
      <c r="H297" s="5">
        <v>5</v>
      </c>
      <c r="I297" s="5">
        <v>12.98</v>
      </c>
      <c r="J297" s="5">
        <v>272.58</v>
      </c>
      <c r="K297" s="40">
        <v>43527</v>
      </c>
      <c r="L297" s="7">
        <v>0.5708333333333333</v>
      </c>
      <c r="M297" s="5" t="s">
        <v>27</v>
      </c>
      <c r="N297" s="5">
        <v>259.60000000000002</v>
      </c>
      <c r="O297" s="1">
        <v>10</v>
      </c>
      <c r="P297" s="5">
        <v>12.98</v>
      </c>
      <c r="Q297" s="5">
        <v>7.5</v>
      </c>
    </row>
    <row r="298" spans="1:17" x14ac:dyDescent="0.3">
      <c r="A298" s="1" t="s">
        <v>330</v>
      </c>
      <c r="B298" s="1" t="s">
        <v>23</v>
      </c>
      <c r="C298" s="1" t="s">
        <v>24</v>
      </c>
      <c r="D298" s="1" t="s">
        <v>25</v>
      </c>
      <c r="E298" s="1" t="s">
        <v>29</v>
      </c>
      <c r="F298" s="1" t="s">
        <v>26</v>
      </c>
      <c r="G298" s="1">
        <v>28.84</v>
      </c>
      <c r="H298" s="1">
        <v>4</v>
      </c>
      <c r="I298" s="1">
        <v>5.7679999999999998</v>
      </c>
      <c r="J298" s="1">
        <v>121.128</v>
      </c>
      <c r="K298" s="39">
        <v>43553</v>
      </c>
      <c r="L298" s="3">
        <v>0.61388888888888882</v>
      </c>
      <c r="M298" s="1" t="s">
        <v>27</v>
      </c>
      <c r="N298" s="1">
        <v>115.36</v>
      </c>
      <c r="O298" s="1">
        <v>10</v>
      </c>
      <c r="P298" s="1">
        <v>5.7679999999999998</v>
      </c>
      <c r="Q298" s="1">
        <v>6.4</v>
      </c>
    </row>
    <row r="299" spans="1:17" x14ac:dyDescent="0.3">
      <c r="A299" s="5" t="s">
        <v>331</v>
      </c>
      <c r="B299" s="5" t="s">
        <v>16</v>
      </c>
      <c r="C299" s="5" t="s">
        <v>17</v>
      </c>
      <c r="D299" s="5" t="s">
        <v>18</v>
      </c>
      <c r="E299" s="5" t="s">
        <v>29</v>
      </c>
      <c r="F299" s="5" t="s">
        <v>30</v>
      </c>
      <c r="G299" s="5">
        <v>78.38</v>
      </c>
      <c r="H299" s="5">
        <v>6</v>
      </c>
      <c r="I299" s="5">
        <v>23.513999999999999</v>
      </c>
      <c r="J299" s="5">
        <v>493.79399999999998</v>
      </c>
      <c r="K299" s="40">
        <v>43739</v>
      </c>
      <c r="L299" s="7">
        <v>0.59444444444444444</v>
      </c>
      <c r="M299" s="5" t="s">
        <v>21</v>
      </c>
      <c r="N299" s="5">
        <v>470.28</v>
      </c>
      <c r="O299" s="1">
        <v>10</v>
      </c>
      <c r="P299" s="5">
        <v>23.513999999999999</v>
      </c>
      <c r="Q299" s="5">
        <v>5.8</v>
      </c>
    </row>
    <row r="300" spans="1:17" x14ac:dyDescent="0.3">
      <c r="A300" s="1" t="s">
        <v>332</v>
      </c>
      <c r="B300" s="1" t="s">
        <v>16</v>
      </c>
      <c r="C300" s="1" t="s">
        <v>17</v>
      </c>
      <c r="D300" s="1" t="s">
        <v>18</v>
      </c>
      <c r="E300" s="1" t="s">
        <v>29</v>
      </c>
      <c r="F300" s="1" t="s">
        <v>30</v>
      </c>
      <c r="G300" s="1">
        <v>60.01</v>
      </c>
      <c r="H300" s="1">
        <v>4</v>
      </c>
      <c r="I300" s="1">
        <v>12.002000000000001</v>
      </c>
      <c r="J300" s="1">
        <v>252.042</v>
      </c>
      <c r="K300" s="39">
        <v>43490</v>
      </c>
      <c r="L300" s="3">
        <v>0.66249999999999998</v>
      </c>
      <c r="M300" s="1" t="s">
        <v>27</v>
      </c>
      <c r="N300" s="1">
        <v>240.04</v>
      </c>
      <c r="O300" s="1">
        <v>10</v>
      </c>
      <c r="P300" s="1">
        <v>12.002000000000001</v>
      </c>
      <c r="Q300" s="1">
        <v>4.5</v>
      </c>
    </row>
    <row r="301" spans="1:17" x14ac:dyDescent="0.3">
      <c r="A301" s="5" t="s">
        <v>333</v>
      </c>
      <c r="B301" s="5" t="s">
        <v>23</v>
      </c>
      <c r="C301" s="5" t="s">
        <v>24</v>
      </c>
      <c r="D301" s="5" t="s">
        <v>18</v>
      </c>
      <c r="E301" s="5" t="s">
        <v>19</v>
      </c>
      <c r="F301" s="5" t="s">
        <v>30</v>
      </c>
      <c r="G301" s="5">
        <v>88.61</v>
      </c>
      <c r="H301" s="5">
        <v>1</v>
      </c>
      <c r="I301" s="5">
        <v>4.4305000000000003</v>
      </c>
      <c r="J301" s="5">
        <v>93.040499999999994</v>
      </c>
      <c r="K301" s="40">
        <v>43484</v>
      </c>
      <c r="L301" s="7">
        <v>0.43124999999999997</v>
      </c>
      <c r="M301" s="5" t="s">
        <v>27</v>
      </c>
      <c r="N301" s="5">
        <v>88.61</v>
      </c>
      <c r="O301" s="1">
        <v>10</v>
      </c>
      <c r="P301" s="5">
        <v>4.4305000000000003</v>
      </c>
      <c r="Q301" s="5">
        <v>7.7</v>
      </c>
    </row>
    <row r="302" spans="1:17" x14ac:dyDescent="0.3">
      <c r="A302" s="1" t="s">
        <v>334</v>
      </c>
      <c r="B302" s="1" t="s">
        <v>23</v>
      </c>
      <c r="C302" s="1" t="s">
        <v>24</v>
      </c>
      <c r="D302" s="1" t="s">
        <v>25</v>
      </c>
      <c r="E302" s="1" t="s">
        <v>29</v>
      </c>
      <c r="F302" s="1" t="s">
        <v>44</v>
      </c>
      <c r="G302" s="1">
        <v>99.82</v>
      </c>
      <c r="H302" s="1">
        <v>2</v>
      </c>
      <c r="I302" s="1">
        <v>9.9819999999999993</v>
      </c>
      <c r="J302" s="1">
        <v>209.62200000000001</v>
      </c>
      <c r="K302" s="39">
        <v>43497</v>
      </c>
      <c r="L302" s="3">
        <v>0.75624999999999998</v>
      </c>
      <c r="M302" s="1" t="s">
        <v>31</v>
      </c>
      <c r="N302" s="1">
        <v>199.64</v>
      </c>
      <c r="O302" s="1">
        <v>10</v>
      </c>
      <c r="P302" s="1">
        <v>9.9819999999999993</v>
      </c>
      <c r="Q302" s="1">
        <v>6.7</v>
      </c>
    </row>
    <row r="303" spans="1:17" x14ac:dyDescent="0.3">
      <c r="A303" s="5" t="s">
        <v>335</v>
      </c>
      <c r="B303" s="5" t="s">
        <v>40</v>
      </c>
      <c r="C303" s="5" t="s">
        <v>41</v>
      </c>
      <c r="D303" s="5" t="s">
        <v>18</v>
      </c>
      <c r="E303" s="5" t="s">
        <v>29</v>
      </c>
      <c r="F303" s="5" t="s">
        <v>20</v>
      </c>
      <c r="G303" s="5">
        <v>39.01</v>
      </c>
      <c r="H303" s="5">
        <v>1</v>
      </c>
      <c r="I303" s="5">
        <v>1.9504999999999999</v>
      </c>
      <c r="J303" s="5">
        <v>40.960500000000003</v>
      </c>
      <c r="K303" s="40">
        <v>43802</v>
      </c>
      <c r="L303" s="7">
        <v>0.69861111111111107</v>
      </c>
      <c r="M303" s="5" t="s">
        <v>31</v>
      </c>
      <c r="N303" s="5">
        <v>39.01</v>
      </c>
      <c r="O303" s="1">
        <v>10</v>
      </c>
      <c r="P303" s="5">
        <v>1.9504999999999999</v>
      </c>
      <c r="Q303" s="5">
        <v>4.7</v>
      </c>
    </row>
    <row r="304" spans="1:17" x14ac:dyDescent="0.3">
      <c r="A304" s="1" t="s">
        <v>336</v>
      </c>
      <c r="B304" s="1" t="s">
        <v>23</v>
      </c>
      <c r="C304" s="1" t="s">
        <v>24</v>
      </c>
      <c r="D304" s="1" t="s">
        <v>25</v>
      </c>
      <c r="E304" s="1" t="s">
        <v>29</v>
      </c>
      <c r="F304" s="1" t="s">
        <v>42</v>
      </c>
      <c r="G304" s="1">
        <v>48.61</v>
      </c>
      <c r="H304" s="1">
        <v>1</v>
      </c>
      <c r="I304" s="1">
        <v>2.4304999999999999</v>
      </c>
      <c r="J304" s="1">
        <v>51.040500000000002</v>
      </c>
      <c r="K304" s="39">
        <v>43521</v>
      </c>
      <c r="L304" s="3">
        <v>0.64652777777777781</v>
      </c>
      <c r="M304" s="1" t="s">
        <v>27</v>
      </c>
      <c r="N304" s="1">
        <v>48.61</v>
      </c>
      <c r="O304" s="1">
        <v>10</v>
      </c>
      <c r="P304" s="1">
        <v>2.4304999999999999</v>
      </c>
      <c r="Q304" s="1">
        <v>4.4000000000000004</v>
      </c>
    </row>
    <row r="305" spans="1:17" x14ac:dyDescent="0.3">
      <c r="A305" s="5" t="s">
        <v>337</v>
      </c>
      <c r="B305" s="5" t="s">
        <v>16</v>
      </c>
      <c r="C305" s="5" t="s">
        <v>17</v>
      </c>
      <c r="D305" s="5" t="s">
        <v>25</v>
      </c>
      <c r="E305" s="5" t="s">
        <v>19</v>
      </c>
      <c r="F305" s="5" t="s">
        <v>26</v>
      </c>
      <c r="G305" s="5">
        <v>51.19</v>
      </c>
      <c r="H305" s="5">
        <v>4</v>
      </c>
      <c r="I305" s="5">
        <v>10.238</v>
      </c>
      <c r="J305" s="5">
        <v>214.99799999999999</v>
      </c>
      <c r="K305" s="40">
        <v>43542</v>
      </c>
      <c r="L305" s="7">
        <v>0.71875</v>
      </c>
      <c r="M305" s="5" t="s">
        <v>31</v>
      </c>
      <c r="N305" s="5">
        <v>204.76</v>
      </c>
      <c r="O305" s="1">
        <v>10</v>
      </c>
      <c r="P305" s="5">
        <v>10.238</v>
      </c>
      <c r="Q305" s="5">
        <v>4.7</v>
      </c>
    </row>
    <row r="306" spans="1:17" x14ac:dyDescent="0.3">
      <c r="A306" s="1" t="s">
        <v>338</v>
      </c>
      <c r="B306" s="1" t="s">
        <v>40</v>
      </c>
      <c r="C306" s="1" t="s">
        <v>41</v>
      </c>
      <c r="D306" s="1" t="s">
        <v>25</v>
      </c>
      <c r="E306" s="1" t="s">
        <v>19</v>
      </c>
      <c r="F306" s="1" t="s">
        <v>26</v>
      </c>
      <c r="G306" s="1">
        <v>14.96</v>
      </c>
      <c r="H306" s="1">
        <v>8</v>
      </c>
      <c r="I306" s="1">
        <v>5.984</v>
      </c>
      <c r="J306" s="1">
        <v>125.664</v>
      </c>
      <c r="K306" s="39">
        <v>43519</v>
      </c>
      <c r="L306" s="3">
        <v>0.52013888888888882</v>
      </c>
      <c r="M306" s="1" t="s">
        <v>27</v>
      </c>
      <c r="N306" s="1">
        <v>119.68</v>
      </c>
      <c r="O306" s="1">
        <v>10</v>
      </c>
      <c r="P306" s="1">
        <v>5.984</v>
      </c>
      <c r="Q306" s="1">
        <v>8.6</v>
      </c>
    </row>
    <row r="307" spans="1:17" x14ac:dyDescent="0.3">
      <c r="A307" s="5" t="s">
        <v>339</v>
      </c>
      <c r="B307" s="5" t="s">
        <v>16</v>
      </c>
      <c r="C307" s="5" t="s">
        <v>17</v>
      </c>
      <c r="D307" s="5" t="s">
        <v>18</v>
      </c>
      <c r="E307" s="5" t="s">
        <v>29</v>
      </c>
      <c r="F307" s="5" t="s">
        <v>26</v>
      </c>
      <c r="G307" s="5">
        <v>72.2</v>
      </c>
      <c r="H307" s="5">
        <v>7</v>
      </c>
      <c r="I307" s="5">
        <v>25.27</v>
      </c>
      <c r="J307" s="5">
        <v>530.66999999999996</v>
      </c>
      <c r="K307" s="40">
        <v>43550</v>
      </c>
      <c r="L307" s="7">
        <v>0.84305555555555556</v>
      </c>
      <c r="M307" s="5" t="s">
        <v>21</v>
      </c>
      <c r="N307" s="5">
        <v>505.4</v>
      </c>
      <c r="O307" s="1">
        <v>10</v>
      </c>
      <c r="P307" s="5">
        <v>25.27</v>
      </c>
      <c r="Q307" s="5">
        <v>4.3</v>
      </c>
    </row>
    <row r="308" spans="1:17" x14ac:dyDescent="0.3">
      <c r="A308" s="1" t="s">
        <v>340</v>
      </c>
      <c r="B308" s="1" t="s">
        <v>16</v>
      </c>
      <c r="C308" s="1" t="s">
        <v>17</v>
      </c>
      <c r="D308" s="1" t="s">
        <v>25</v>
      </c>
      <c r="E308" s="1" t="s">
        <v>19</v>
      </c>
      <c r="F308" s="1" t="s">
        <v>34</v>
      </c>
      <c r="G308" s="1">
        <v>40.229999999999997</v>
      </c>
      <c r="H308" s="1">
        <v>7</v>
      </c>
      <c r="I308" s="1">
        <v>14.080500000000001</v>
      </c>
      <c r="J308" s="1">
        <v>295.69049999999999</v>
      </c>
      <c r="K308" s="39">
        <v>43554</v>
      </c>
      <c r="L308" s="3">
        <v>0.55694444444444446</v>
      </c>
      <c r="M308" s="1" t="s">
        <v>27</v>
      </c>
      <c r="N308" s="1">
        <v>281.61</v>
      </c>
      <c r="O308" s="1">
        <v>10</v>
      </c>
      <c r="P308" s="1">
        <v>14.080500000000001</v>
      </c>
      <c r="Q308" s="1">
        <v>9.6</v>
      </c>
    </row>
    <row r="309" spans="1:17" x14ac:dyDescent="0.3">
      <c r="A309" s="5" t="s">
        <v>341</v>
      </c>
      <c r="B309" s="5" t="s">
        <v>16</v>
      </c>
      <c r="C309" s="5" t="s">
        <v>17</v>
      </c>
      <c r="D309" s="5" t="s">
        <v>18</v>
      </c>
      <c r="E309" s="5" t="s">
        <v>19</v>
      </c>
      <c r="F309" s="5" t="s">
        <v>30</v>
      </c>
      <c r="G309" s="5">
        <v>88.79</v>
      </c>
      <c r="H309" s="5">
        <v>8</v>
      </c>
      <c r="I309" s="5">
        <v>35.515999999999998</v>
      </c>
      <c r="J309" s="5">
        <v>745.83600000000001</v>
      </c>
      <c r="K309" s="40">
        <v>43513</v>
      </c>
      <c r="L309" s="7">
        <v>0.71458333333333324</v>
      </c>
      <c r="M309" s="5" t="s">
        <v>27</v>
      </c>
      <c r="N309" s="5">
        <v>710.32</v>
      </c>
      <c r="O309" s="1">
        <v>10</v>
      </c>
      <c r="P309" s="5">
        <v>35.515999999999998</v>
      </c>
      <c r="Q309" s="5">
        <v>4.0999999999999996</v>
      </c>
    </row>
    <row r="310" spans="1:17" x14ac:dyDescent="0.3">
      <c r="A310" s="1" t="s">
        <v>342</v>
      </c>
      <c r="B310" s="1" t="s">
        <v>16</v>
      </c>
      <c r="C310" s="1" t="s">
        <v>17</v>
      </c>
      <c r="D310" s="1" t="s">
        <v>18</v>
      </c>
      <c r="E310" s="1" t="s">
        <v>19</v>
      </c>
      <c r="F310" s="1" t="s">
        <v>26</v>
      </c>
      <c r="G310" s="1">
        <v>26.48</v>
      </c>
      <c r="H310" s="1">
        <v>3</v>
      </c>
      <c r="I310" s="1">
        <v>3.972</v>
      </c>
      <c r="J310" s="1">
        <v>83.412000000000006</v>
      </c>
      <c r="K310" s="39">
        <v>43545</v>
      </c>
      <c r="L310" s="3">
        <v>0.44444444444444442</v>
      </c>
      <c r="M310" s="1" t="s">
        <v>21</v>
      </c>
      <c r="N310" s="1">
        <v>79.44</v>
      </c>
      <c r="O310" s="1">
        <v>10</v>
      </c>
      <c r="P310" s="1">
        <v>3.972</v>
      </c>
      <c r="Q310" s="1">
        <v>4.7</v>
      </c>
    </row>
    <row r="311" spans="1:17" x14ac:dyDescent="0.3">
      <c r="A311" s="5" t="s">
        <v>343</v>
      </c>
      <c r="B311" s="5" t="s">
        <v>16</v>
      </c>
      <c r="C311" s="5" t="s">
        <v>17</v>
      </c>
      <c r="D311" s="5" t="s">
        <v>25</v>
      </c>
      <c r="E311" s="5" t="s">
        <v>19</v>
      </c>
      <c r="F311" s="5" t="s">
        <v>44</v>
      </c>
      <c r="G311" s="5">
        <v>81.91</v>
      </c>
      <c r="H311" s="5">
        <v>2</v>
      </c>
      <c r="I311" s="5">
        <v>8.1910000000000007</v>
      </c>
      <c r="J311" s="5">
        <v>172.011</v>
      </c>
      <c r="K311" s="40">
        <v>43588</v>
      </c>
      <c r="L311" s="7">
        <v>0.73819444444444438</v>
      </c>
      <c r="M311" s="5" t="s">
        <v>27</v>
      </c>
      <c r="N311" s="5">
        <v>163.82</v>
      </c>
      <c r="O311" s="1">
        <v>10</v>
      </c>
      <c r="P311" s="5">
        <v>8.1910000000000007</v>
      </c>
      <c r="Q311" s="5">
        <v>7.8</v>
      </c>
    </row>
    <row r="312" spans="1:17" x14ac:dyDescent="0.3">
      <c r="A312" s="1" t="s">
        <v>344</v>
      </c>
      <c r="B312" s="1" t="s">
        <v>40</v>
      </c>
      <c r="C312" s="1" t="s">
        <v>41</v>
      </c>
      <c r="D312" s="1" t="s">
        <v>18</v>
      </c>
      <c r="E312" s="1" t="s">
        <v>29</v>
      </c>
      <c r="F312" s="1" t="s">
        <v>34</v>
      </c>
      <c r="G312" s="1">
        <v>79.930000000000007</v>
      </c>
      <c r="H312" s="1">
        <v>6</v>
      </c>
      <c r="I312" s="1">
        <v>23.978999999999999</v>
      </c>
      <c r="J312" s="1">
        <v>503.55900000000003</v>
      </c>
      <c r="K312" s="39">
        <v>43496</v>
      </c>
      <c r="L312" s="3">
        <v>0.58611111111111114</v>
      </c>
      <c r="M312" s="1" t="s">
        <v>27</v>
      </c>
      <c r="N312" s="1">
        <v>479.58</v>
      </c>
      <c r="O312" s="1">
        <v>10</v>
      </c>
      <c r="P312" s="1">
        <v>23.978999999999999</v>
      </c>
      <c r="Q312" s="1">
        <v>5.5</v>
      </c>
    </row>
    <row r="313" spans="1:17" x14ac:dyDescent="0.3">
      <c r="A313" s="5" t="s">
        <v>345</v>
      </c>
      <c r="B313" s="5" t="s">
        <v>23</v>
      </c>
      <c r="C313" s="5" t="s">
        <v>24</v>
      </c>
      <c r="D313" s="5" t="s">
        <v>18</v>
      </c>
      <c r="E313" s="5" t="s">
        <v>29</v>
      </c>
      <c r="F313" s="5" t="s">
        <v>44</v>
      </c>
      <c r="G313" s="5">
        <v>69.33</v>
      </c>
      <c r="H313" s="5">
        <v>2</v>
      </c>
      <c r="I313" s="5">
        <v>6.9329999999999998</v>
      </c>
      <c r="J313" s="5">
        <v>145.59299999999999</v>
      </c>
      <c r="K313" s="40">
        <v>43587</v>
      </c>
      <c r="L313" s="7">
        <v>0.79513888888888884</v>
      </c>
      <c r="M313" s="5" t="s">
        <v>21</v>
      </c>
      <c r="N313" s="5">
        <v>138.66</v>
      </c>
      <c r="O313" s="1">
        <v>10</v>
      </c>
      <c r="P313" s="5">
        <v>6.9329999999999998</v>
      </c>
      <c r="Q313" s="5">
        <v>9.6999999999999993</v>
      </c>
    </row>
    <row r="314" spans="1:17" x14ac:dyDescent="0.3">
      <c r="A314" s="1" t="s">
        <v>346</v>
      </c>
      <c r="B314" s="1" t="s">
        <v>16</v>
      </c>
      <c r="C314" s="1" t="s">
        <v>17</v>
      </c>
      <c r="D314" s="1" t="s">
        <v>18</v>
      </c>
      <c r="E314" s="1" t="s">
        <v>19</v>
      </c>
      <c r="F314" s="1" t="s">
        <v>42</v>
      </c>
      <c r="G314" s="1">
        <v>14.23</v>
      </c>
      <c r="H314" s="1">
        <v>5</v>
      </c>
      <c r="I314" s="1">
        <v>3.5575000000000001</v>
      </c>
      <c r="J314" s="1">
        <v>74.707499999999996</v>
      </c>
      <c r="K314" s="39">
        <v>43467</v>
      </c>
      <c r="L314" s="3">
        <v>0.42222222222222222</v>
      </c>
      <c r="M314" s="1" t="s">
        <v>31</v>
      </c>
      <c r="N314" s="1">
        <v>71.150000000000006</v>
      </c>
      <c r="O314" s="1">
        <v>10</v>
      </c>
      <c r="P314" s="1">
        <v>3.5575000000000001</v>
      </c>
      <c r="Q314" s="1">
        <v>4.4000000000000004</v>
      </c>
    </row>
    <row r="315" spans="1:17" x14ac:dyDescent="0.3">
      <c r="A315" s="5" t="s">
        <v>347</v>
      </c>
      <c r="B315" s="5" t="s">
        <v>16</v>
      </c>
      <c r="C315" s="5" t="s">
        <v>17</v>
      </c>
      <c r="D315" s="5" t="s">
        <v>18</v>
      </c>
      <c r="E315" s="5" t="s">
        <v>19</v>
      </c>
      <c r="F315" s="5" t="s">
        <v>20</v>
      </c>
      <c r="G315" s="5">
        <v>15.55</v>
      </c>
      <c r="H315" s="5">
        <v>9</v>
      </c>
      <c r="I315" s="5">
        <v>6.9974999999999996</v>
      </c>
      <c r="J315" s="5">
        <v>146.94749999999999</v>
      </c>
      <c r="K315" s="40">
        <v>43649</v>
      </c>
      <c r="L315" s="7">
        <v>0.54999999999999993</v>
      </c>
      <c r="M315" s="5" t="s">
        <v>27</v>
      </c>
      <c r="N315" s="5">
        <v>139.94999999999999</v>
      </c>
      <c r="O315" s="1">
        <v>10</v>
      </c>
      <c r="P315" s="5">
        <v>6.9974999999999996</v>
      </c>
      <c r="Q315" s="5">
        <v>5</v>
      </c>
    </row>
    <row r="316" spans="1:17" x14ac:dyDescent="0.3">
      <c r="A316" s="1" t="s">
        <v>348</v>
      </c>
      <c r="B316" s="1" t="s">
        <v>23</v>
      </c>
      <c r="C316" s="1" t="s">
        <v>24</v>
      </c>
      <c r="D316" s="1" t="s">
        <v>18</v>
      </c>
      <c r="E316" s="1" t="s">
        <v>19</v>
      </c>
      <c r="F316" s="1" t="s">
        <v>26</v>
      </c>
      <c r="G316" s="1">
        <v>78.13</v>
      </c>
      <c r="H316" s="1">
        <v>10</v>
      </c>
      <c r="I316" s="1">
        <v>39.064999999999998</v>
      </c>
      <c r="J316" s="1">
        <v>820.36500000000001</v>
      </c>
      <c r="K316" s="39">
        <v>43740</v>
      </c>
      <c r="L316" s="3">
        <v>0.86875000000000002</v>
      </c>
      <c r="M316" s="1" t="s">
        <v>27</v>
      </c>
      <c r="N316" s="1">
        <v>781.3</v>
      </c>
      <c r="O316" s="1">
        <v>10</v>
      </c>
      <c r="P316" s="1">
        <v>39.064999999999998</v>
      </c>
      <c r="Q316" s="1">
        <v>4.4000000000000004</v>
      </c>
    </row>
    <row r="317" spans="1:17" x14ac:dyDescent="0.3">
      <c r="A317" s="5" t="s">
        <v>349</v>
      </c>
      <c r="B317" s="5" t="s">
        <v>23</v>
      </c>
      <c r="C317" s="5" t="s">
        <v>24</v>
      </c>
      <c r="D317" s="5" t="s">
        <v>18</v>
      </c>
      <c r="E317" s="5" t="s">
        <v>29</v>
      </c>
      <c r="F317" s="5" t="s">
        <v>42</v>
      </c>
      <c r="G317" s="5">
        <v>99.37</v>
      </c>
      <c r="H317" s="5">
        <v>2</v>
      </c>
      <c r="I317" s="5">
        <v>9.9369999999999994</v>
      </c>
      <c r="J317" s="5">
        <v>208.67699999999999</v>
      </c>
      <c r="K317" s="40">
        <v>43510</v>
      </c>
      <c r="L317" s="7">
        <v>0.7284722222222223</v>
      </c>
      <c r="M317" s="5" t="s">
        <v>27</v>
      </c>
      <c r="N317" s="5">
        <v>198.74</v>
      </c>
      <c r="O317" s="1">
        <v>10</v>
      </c>
      <c r="P317" s="5">
        <v>9.9369999999999994</v>
      </c>
      <c r="Q317" s="5">
        <v>5.2</v>
      </c>
    </row>
    <row r="318" spans="1:17" x14ac:dyDescent="0.3">
      <c r="A318" s="1" t="s">
        <v>350</v>
      </c>
      <c r="B318" s="1" t="s">
        <v>23</v>
      </c>
      <c r="C318" s="1" t="s">
        <v>24</v>
      </c>
      <c r="D318" s="1" t="s">
        <v>18</v>
      </c>
      <c r="E318" s="1" t="s">
        <v>19</v>
      </c>
      <c r="F318" s="1" t="s">
        <v>42</v>
      </c>
      <c r="G318" s="1">
        <v>21.08</v>
      </c>
      <c r="H318" s="1">
        <v>3</v>
      </c>
      <c r="I318" s="1">
        <v>3.1619999999999999</v>
      </c>
      <c r="J318" s="1">
        <v>66.402000000000001</v>
      </c>
      <c r="K318" s="39">
        <v>43710</v>
      </c>
      <c r="L318" s="3">
        <v>0.43402777777777773</v>
      </c>
      <c r="M318" s="1" t="s">
        <v>27</v>
      </c>
      <c r="N318" s="1">
        <v>63.24</v>
      </c>
      <c r="O318" s="1">
        <v>10</v>
      </c>
      <c r="P318" s="1">
        <v>3.1619999999999999</v>
      </c>
      <c r="Q318" s="1">
        <v>7.3</v>
      </c>
    </row>
    <row r="319" spans="1:17" x14ac:dyDescent="0.3">
      <c r="A319" s="5" t="s">
        <v>351</v>
      </c>
      <c r="B319" s="5" t="s">
        <v>23</v>
      </c>
      <c r="C319" s="5" t="s">
        <v>24</v>
      </c>
      <c r="D319" s="5" t="s">
        <v>18</v>
      </c>
      <c r="E319" s="5" t="s">
        <v>29</v>
      </c>
      <c r="F319" s="5" t="s">
        <v>26</v>
      </c>
      <c r="G319" s="5">
        <v>74.790000000000006</v>
      </c>
      <c r="H319" s="5">
        <v>5</v>
      </c>
      <c r="I319" s="5">
        <v>18.697500000000002</v>
      </c>
      <c r="J319" s="5">
        <v>392.64749999999998</v>
      </c>
      <c r="K319" s="40">
        <v>43739</v>
      </c>
      <c r="L319" s="7">
        <v>0.48194444444444445</v>
      </c>
      <c r="M319" s="5" t="s">
        <v>27</v>
      </c>
      <c r="N319" s="5">
        <v>373.95</v>
      </c>
      <c r="O319" s="1">
        <v>10</v>
      </c>
      <c r="P319" s="5">
        <v>18.697500000000002</v>
      </c>
      <c r="Q319" s="5">
        <v>4.9000000000000004</v>
      </c>
    </row>
    <row r="320" spans="1:17" x14ac:dyDescent="0.3">
      <c r="A320" s="1" t="s">
        <v>352</v>
      </c>
      <c r="B320" s="1" t="s">
        <v>23</v>
      </c>
      <c r="C320" s="1" t="s">
        <v>24</v>
      </c>
      <c r="D320" s="1" t="s">
        <v>18</v>
      </c>
      <c r="E320" s="1" t="s">
        <v>19</v>
      </c>
      <c r="F320" s="1" t="s">
        <v>20</v>
      </c>
      <c r="G320" s="1">
        <v>29.67</v>
      </c>
      <c r="H320" s="1">
        <v>7</v>
      </c>
      <c r="I320" s="1">
        <v>10.384499999999999</v>
      </c>
      <c r="J320" s="1">
        <v>218.0745</v>
      </c>
      <c r="K320" s="39">
        <v>43772</v>
      </c>
      <c r="L320" s="3">
        <v>0.79027777777777775</v>
      </c>
      <c r="M320" s="1" t="s">
        <v>31</v>
      </c>
      <c r="N320" s="1">
        <v>207.69</v>
      </c>
      <c r="O320" s="1">
        <v>10</v>
      </c>
      <c r="P320" s="1">
        <v>10.384499999999999</v>
      </c>
      <c r="Q320" s="1">
        <v>8.1</v>
      </c>
    </row>
    <row r="321" spans="1:17" x14ac:dyDescent="0.3">
      <c r="A321" s="5" t="s">
        <v>353</v>
      </c>
      <c r="B321" s="5" t="s">
        <v>23</v>
      </c>
      <c r="C321" s="5" t="s">
        <v>24</v>
      </c>
      <c r="D321" s="5" t="s">
        <v>18</v>
      </c>
      <c r="E321" s="5" t="s">
        <v>29</v>
      </c>
      <c r="F321" s="5" t="s">
        <v>20</v>
      </c>
      <c r="G321" s="5">
        <v>44.07</v>
      </c>
      <c r="H321" s="5">
        <v>4</v>
      </c>
      <c r="I321" s="5">
        <v>8.8140000000000001</v>
      </c>
      <c r="J321" s="5">
        <v>185.09399999999999</v>
      </c>
      <c r="K321" s="40">
        <v>43514</v>
      </c>
      <c r="L321" s="7">
        <v>0.68611111111111101</v>
      </c>
      <c r="M321" s="5" t="s">
        <v>21</v>
      </c>
      <c r="N321" s="5">
        <v>176.28</v>
      </c>
      <c r="O321" s="1">
        <v>10</v>
      </c>
      <c r="P321" s="5">
        <v>8.8140000000000001</v>
      </c>
      <c r="Q321" s="5">
        <v>8.4</v>
      </c>
    </row>
    <row r="322" spans="1:17" x14ac:dyDescent="0.3">
      <c r="A322" s="1" t="s">
        <v>354</v>
      </c>
      <c r="B322" s="1" t="s">
        <v>23</v>
      </c>
      <c r="C322" s="1" t="s">
        <v>24</v>
      </c>
      <c r="D322" s="1" t="s">
        <v>25</v>
      </c>
      <c r="E322" s="1" t="s">
        <v>19</v>
      </c>
      <c r="F322" s="1" t="s">
        <v>42</v>
      </c>
      <c r="G322" s="1">
        <v>22.93</v>
      </c>
      <c r="H322" s="1">
        <v>9</v>
      </c>
      <c r="I322" s="1">
        <v>10.3185</v>
      </c>
      <c r="J322" s="1">
        <v>216.6885</v>
      </c>
      <c r="K322" s="39">
        <v>43522</v>
      </c>
      <c r="L322" s="3">
        <v>0.85138888888888886</v>
      </c>
      <c r="M322" s="1" t="s">
        <v>27</v>
      </c>
      <c r="N322" s="1">
        <v>206.37</v>
      </c>
      <c r="O322" s="1">
        <v>10</v>
      </c>
      <c r="P322" s="1">
        <v>10.3185</v>
      </c>
      <c r="Q322" s="1">
        <v>5.5</v>
      </c>
    </row>
    <row r="323" spans="1:17" x14ac:dyDescent="0.3">
      <c r="A323" s="5" t="s">
        <v>355</v>
      </c>
      <c r="B323" s="5" t="s">
        <v>23</v>
      </c>
      <c r="C323" s="5" t="s">
        <v>24</v>
      </c>
      <c r="D323" s="5" t="s">
        <v>25</v>
      </c>
      <c r="E323" s="5" t="s">
        <v>19</v>
      </c>
      <c r="F323" s="5" t="s">
        <v>20</v>
      </c>
      <c r="G323" s="5">
        <v>39.42</v>
      </c>
      <c r="H323" s="5">
        <v>1</v>
      </c>
      <c r="I323" s="5">
        <v>1.9710000000000001</v>
      </c>
      <c r="J323" s="5">
        <v>41.390999999999998</v>
      </c>
      <c r="K323" s="40">
        <v>43483</v>
      </c>
      <c r="L323" s="7">
        <v>0.63055555555555554</v>
      </c>
      <c r="M323" s="5" t="s">
        <v>27</v>
      </c>
      <c r="N323" s="5">
        <v>39.42</v>
      </c>
      <c r="O323" s="1">
        <v>10</v>
      </c>
      <c r="P323" s="5">
        <v>1.9710000000000001</v>
      </c>
      <c r="Q323" s="5">
        <v>8.4</v>
      </c>
    </row>
    <row r="324" spans="1:17" x14ac:dyDescent="0.3">
      <c r="A324" s="1" t="s">
        <v>356</v>
      </c>
      <c r="B324" s="1" t="s">
        <v>16</v>
      </c>
      <c r="C324" s="1" t="s">
        <v>17</v>
      </c>
      <c r="D324" s="1" t="s">
        <v>25</v>
      </c>
      <c r="E324" s="1" t="s">
        <v>29</v>
      </c>
      <c r="F324" s="1" t="s">
        <v>20</v>
      </c>
      <c r="G324" s="1">
        <v>15.26</v>
      </c>
      <c r="H324" s="1">
        <v>6</v>
      </c>
      <c r="I324" s="1">
        <v>4.5780000000000003</v>
      </c>
      <c r="J324" s="1">
        <v>96.138000000000005</v>
      </c>
      <c r="K324" s="39">
        <v>43511</v>
      </c>
      <c r="L324" s="3">
        <v>0.75208333333333333</v>
      </c>
      <c r="M324" s="1" t="s">
        <v>21</v>
      </c>
      <c r="N324" s="1">
        <v>91.56</v>
      </c>
      <c r="O324" s="1">
        <v>10</v>
      </c>
      <c r="P324" s="1">
        <v>4.5780000000000003</v>
      </c>
      <c r="Q324" s="1">
        <v>9.8000000000000007</v>
      </c>
    </row>
    <row r="325" spans="1:17" x14ac:dyDescent="0.3">
      <c r="A325" s="5" t="s">
        <v>357</v>
      </c>
      <c r="B325" s="5" t="s">
        <v>16</v>
      </c>
      <c r="C325" s="5" t="s">
        <v>17</v>
      </c>
      <c r="D325" s="5" t="s">
        <v>25</v>
      </c>
      <c r="E325" s="5" t="s">
        <v>19</v>
      </c>
      <c r="F325" s="5" t="s">
        <v>44</v>
      </c>
      <c r="G325" s="5">
        <v>61.77</v>
      </c>
      <c r="H325" s="5">
        <v>5</v>
      </c>
      <c r="I325" s="5">
        <v>15.442500000000001</v>
      </c>
      <c r="J325" s="5">
        <v>324.29250000000002</v>
      </c>
      <c r="K325" s="40">
        <v>43680</v>
      </c>
      <c r="L325" s="7">
        <v>0.55625000000000002</v>
      </c>
      <c r="M325" s="5" t="s">
        <v>27</v>
      </c>
      <c r="N325" s="5">
        <v>308.85000000000002</v>
      </c>
      <c r="O325" s="1">
        <v>10</v>
      </c>
      <c r="P325" s="5">
        <v>15.442500000000001</v>
      </c>
      <c r="Q325" s="5">
        <v>6.7</v>
      </c>
    </row>
    <row r="326" spans="1:17" x14ac:dyDescent="0.3">
      <c r="A326" s="1" t="s">
        <v>358</v>
      </c>
      <c r="B326" s="1" t="s">
        <v>16</v>
      </c>
      <c r="C326" s="1" t="s">
        <v>17</v>
      </c>
      <c r="D326" s="1" t="s">
        <v>25</v>
      </c>
      <c r="E326" s="1" t="s">
        <v>29</v>
      </c>
      <c r="F326" s="1" t="s">
        <v>30</v>
      </c>
      <c r="G326" s="1">
        <v>21.52</v>
      </c>
      <c r="H326" s="1">
        <v>6</v>
      </c>
      <c r="I326" s="1">
        <v>6.4560000000000004</v>
      </c>
      <c r="J326" s="1">
        <v>135.57599999999999</v>
      </c>
      <c r="K326" s="39">
        <v>43482</v>
      </c>
      <c r="L326" s="3">
        <v>0.53333333333333333</v>
      </c>
      <c r="M326" s="1" t="s">
        <v>31</v>
      </c>
      <c r="N326" s="1">
        <v>129.12</v>
      </c>
      <c r="O326" s="1">
        <v>10</v>
      </c>
      <c r="P326" s="1">
        <v>6.4560000000000004</v>
      </c>
      <c r="Q326" s="1">
        <v>9.4</v>
      </c>
    </row>
    <row r="327" spans="1:17" x14ac:dyDescent="0.3">
      <c r="A327" s="5" t="s">
        <v>359</v>
      </c>
      <c r="B327" s="5" t="s">
        <v>40</v>
      </c>
      <c r="C327" s="5" t="s">
        <v>41</v>
      </c>
      <c r="D327" s="5" t="s">
        <v>25</v>
      </c>
      <c r="E327" s="5" t="s">
        <v>29</v>
      </c>
      <c r="F327" s="5" t="s">
        <v>34</v>
      </c>
      <c r="G327" s="5">
        <v>97.74</v>
      </c>
      <c r="H327" s="5">
        <v>4</v>
      </c>
      <c r="I327" s="5">
        <v>19.547999999999998</v>
      </c>
      <c r="J327" s="5">
        <v>410.50799999999998</v>
      </c>
      <c r="K327" s="40">
        <v>43802</v>
      </c>
      <c r="L327" s="7">
        <v>0.82847222222222217</v>
      </c>
      <c r="M327" s="5" t="s">
        <v>21</v>
      </c>
      <c r="N327" s="5">
        <v>390.96</v>
      </c>
      <c r="O327" s="1">
        <v>10</v>
      </c>
      <c r="P327" s="5">
        <v>19.547999999999998</v>
      </c>
      <c r="Q327" s="5">
        <v>6.4</v>
      </c>
    </row>
    <row r="328" spans="1:17" x14ac:dyDescent="0.3">
      <c r="A328" s="1" t="s">
        <v>360</v>
      </c>
      <c r="B328" s="1" t="s">
        <v>16</v>
      </c>
      <c r="C328" s="1" t="s">
        <v>17</v>
      </c>
      <c r="D328" s="1" t="s">
        <v>18</v>
      </c>
      <c r="E328" s="1" t="s">
        <v>29</v>
      </c>
      <c r="F328" s="1" t="s">
        <v>42</v>
      </c>
      <c r="G328" s="1">
        <v>99.78</v>
      </c>
      <c r="H328" s="1">
        <v>5</v>
      </c>
      <c r="I328" s="1">
        <v>24.945</v>
      </c>
      <c r="J328" s="1">
        <v>523.84500000000003</v>
      </c>
      <c r="K328" s="39">
        <v>43711</v>
      </c>
      <c r="L328" s="3">
        <v>0.79791666666666661</v>
      </c>
      <c r="M328" s="1" t="s">
        <v>27</v>
      </c>
      <c r="N328" s="1">
        <v>498.9</v>
      </c>
      <c r="O328" s="1">
        <v>10</v>
      </c>
      <c r="P328" s="1">
        <v>24.945</v>
      </c>
      <c r="Q328" s="1">
        <v>5.4</v>
      </c>
    </row>
    <row r="329" spans="1:17" x14ac:dyDescent="0.3">
      <c r="A329" s="5" t="s">
        <v>361</v>
      </c>
      <c r="B329" s="5" t="s">
        <v>23</v>
      </c>
      <c r="C329" s="5" t="s">
        <v>24</v>
      </c>
      <c r="D329" s="5" t="s">
        <v>18</v>
      </c>
      <c r="E329" s="5" t="s">
        <v>29</v>
      </c>
      <c r="F329" s="5" t="s">
        <v>42</v>
      </c>
      <c r="G329" s="5">
        <v>94.26</v>
      </c>
      <c r="H329" s="5">
        <v>4</v>
      </c>
      <c r="I329" s="5">
        <v>18.852</v>
      </c>
      <c r="J329" s="5">
        <v>395.892</v>
      </c>
      <c r="K329" s="40">
        <v>43802</v>
      </c>
      <c r="L329" s="7">
        <v>0.6875</v>
      </c>
      <c r="M329" s="5" t="s">
        <v>27</v>
      </c>
      <c r="N329" s="5">
        <v>377.04</v>
      </c>
      <c r="O329" s="1">
        <v>10</v>
      </c>
      <c r="P329" s="5">
        <v>18.852</v>
      </c>
      <c r="Q329" s="5">
        <v>8.6</v>
      </c>
    </row>
    <row r="330" spans="1:17" x14ac:dyDescent="0.3">
      <c r="A330" s="1" t="s">
        <v>362</v>
      </c>
      <c r="B330" s="1" t="s">
        <v>40</v>
      </c>
      <c r="C330" s="1" t="s">
        <v>41</v>
      </c>
      <c r="D330" s="1" t="s">
        <v>18</v>
      </c>
      <c r="E330" s="1" t="s">
        <v>29</v>
      </c>
      <c r="F330" s="1" t="s">
        <v>20</v>
      </c>
      <c r="G330" s="1">
        <v>51.13</v>
      </c>
      <c r="H330" s="1">
        <v>4</v>
      </c>
      <c r="I330" s="1">
        <v>10.226000000000001</v>
      </c>
      <c r="J330" s="1">
        <v>214.74600000000001</v>
      </c>
      <c r="K330" s="39">
        <v>43490</v>
      </c>
      <c r="L330" s="3">
        <v>0.42430555555555555</v>
      </c>
      <c r="M330" s="1" t="s">
        <v>31</v>
      </c>
      <c r="N330" s="1">
        <v>204.52</v>
      </c>
      <c r="O330" s="1">
        <v>10</v>
      </c>
      <c r="P330" s="1">
        <v>10.226000000000001</v>
      </c>
      <c r="Q330" s="1">
        <v>4</v>
      </c>
    </row>
    <row r="331" spans="1:17" x14ac:dyDescent="0.3">
      <c r="A331" s="5" t="s">
        <v>363</v>
      </c>
      <c r="B331" s="5" t="s">
        <v>16</v>
      </c>
      <c r="C331" s="5" t="s">
        <v>17</v>
      </c>
      <c r="D331" s="5" t="s">
        <v>18</v>
      </c>
      <c r="E331" s="5" t="s">
        <v>29</v>
      </c>
      <c r="F331" s="5" t="s">
        <v>26</v>
      </c>
      <c r="G331" s="5">
        <v>36.36</v>
      </c>
      <c r="H331" s="5">
        <v>4</v>
      </c>
      <c r="I331" s="5">
        <v>7.2720000000000002</v>
      </c>
      <c r="J331" s="5">
        <v>152.71199999999999</v>
      </c>
      <c r="K331" s="40">
        <v>43549</v>
      </c>
      <c r="L331" s="7">
        <v>0.54652777777777783</v>
      </c>
      <c r="M331" s="5" t="s">
        <v>27</v>
      </c>
      <c r="N331" s="5">
        <v>145.44</v>
      </c>
      <c r="O331" s="1">
        <v>10</v>
      </c>
      <c r="P331" s="5">
        <v>7.2720000000000002</v>
      </c>
      <c r="Q331" s="5">
        <v>7.6</v>
      </c>
    </row>
    <row r="332" spans="1:17" x14ac:dyDescent="0.3">
      <c r="A332" s="1" t="s">
        <v>364</v>
      </c>
      <c r="B332" s="1" t="s">
        <v>40</v>
      </c>
      <c r="C332" s="1" t="s">
        <v>41</v>
      </c>
      <c r="D332" s="1" t="s">
        <v>25</v>
      </c>
      <c r="E332" s="1" t="s">
        <v>29</v>
      </c>
      <c r="F332" s="1" t="s">
        <v>30</v>
      </c>
      <c r="G332" s="1">
        <v>22.02</v>
      </c>
      <c r="H332" s="1">
        <v>9</v>
      </c>
      <c r="I332" s="1">
        <v>9.9090000000000007</v>
      </c>
      <c r="J332" s="1">
        <v>208.089</v>
      </c>
      <c r="K332" s="39">
        <v>43648</v>
      </c>
      <c r="L332" s="3">
        <v>0.78333333333333333</v>
      </c>
      <c r="M332" s="1" t="s">
        <v>27</v>
      </c>
      <c r="N332" s="1">
        <v>198.18</v>
      </c>
      <c r="O332" s="1">
        <v>10</v>
      </c>
      <c r="P332" s="1">
        <v>9.9090000000000007</v>
      </c>
      <c r="Q332" s="1">
        <v>6.8</v>
      </c>
    </row>
    <row r="333" spans="1:17" x14ac:dyDescent="0.3">
      <c r="A333" s="5" t="s">
        <v>365</v>
      </c>
      <c r="B333" s="5" t="s">
        <v>16</v>
      </c>
      <c r="C333" s="5" t="s">
        <v>17</v>
      </c>
      <c r="D333" s="5" t="s">
        <v>25</v>
      </c>
      <c r="E333" s="5" t="s">
        <v>29</v>
      </c>
      <c r="F333" s="5" t="s">
        <v>42</v>
      </c>
      <c r="G333" s="5">
        <v>32.9</v>
      </c>
      <c r="H333" s="5">
        <v>3</v>
      </c>
      <c r="I333" s="5">
        <v>4.9349999999999996</v>
      </c>
      <c r="J333" s="5">
        <v>103.63500000000001</v>
      </c>
      <c r="K333" s="40">
        <v>43513</v>
      </c>
      <c r="L333" s="7">
        <v>0.7270833333333333</v>
      </c>
      <c r="M333" s="5" t="s">
        <v>31</v>
      </c>
      <c r="N333" s="5">
        <v>98.7</v>
      </c>
      <c r="O333" s="1">
        <v>10</v>
      </c>
      <c r="P333" s="5">
        <v>4.9349999999999996</v>
      </c>
      <c r="Q333" s="5">
        <v>9.1</v>
      </c>
    </row>
    <row r="334" spans="1:17" x14ac:dyDescent="0.3">
      <c r="A334" s="1" t="s">
        <v>366</v>
      </c>
      <c r="B334" s="1" t="s">
        <v>16</v>
      </c>
      <c r="C334" s="1" t="s">
        <v>17</v>
      </c>
      <c r="D334" s="1" t="s">
        <v>25</v>
      </c>
      <c r="E334" s="1" t="s">
        <v>29</v>
      </c>
      <c r="F334" s="1" t="s">
        <v>44</v>
      </c>
      <c r="G334" s="1">
        <v>77.02</v>
      </c>
      <c r="H334" s="1">
        <v>5</v>
      </c>
      <c r="I334" s="1">
        <v>19.254999999999999</v>
      </c>
      <c r="J334" s="1">
        <v>404.35500000000002</v>
      </c>
      <c r="K334" s="39">
        <v>43526</v>
      </c>
      <c r="L334" s="3">
        <v>0.66597222222222219</v>
      </c>
      <c r="M334" s="1" t="s">
        <v>27</v>
      </c>
      <c r="N334" s="1">
        <v>385.1</v>
      </c>
      <c r="O334" s="1">
        <v>10</v>
      </c>
      <c r="P334" s="1">
        <v>19.254999999999999</v>
      </c>
      <c r="Q334" s="1">
        <v>5.5</v>
      </c>
    </row>
    <row r="335" spans="1:17" x14ac:dyDescent="0.3">
      <c r="A335" s="5" t="s">
        <v>367</v>
      </c>
      <c r="B335" s="5" t="s">
        <v>16</v>
      </c>
      <c r="C335" s="5" t="s">
        <v>17</v>
      </c>
      <c r="D335" s="5" t="s">
        <v>18</v>
      </c>
      <c r="E335" s="5" t="s">
        <v>29</v>
      </c>
      <c r="F335" s="5" t="s">
        <v>42</v>
      </c>
      <c r="G335" s="5">
        <v>23.48</v>
      </c>
      <c r="H335" s="5">
        <v>2</v>
      </c>
      <c r="I335" s="5">
        <v>2.3479999999999999</v>
      </c>
      <c r="J335" s="5">
        <v>49.308</v>
      </c>
      <c r="K335" s="40">
        <v>43538</v>
      </c>
      <c r="L335" s="7">
        <v>0.47291666666666665</v>
      </c>
      <c r="M335" s="5" t="s">
        <v>31</v>
      </c>
      <c r="N335" s="5">
        <v>46.96</v>
      </c>
      <c r="O335" s="1">
        <v>10</v>
      </c>
      <c r="P335" s="5">
        <v>2.3479999999999999</v>
      </c>
      <c r="Q335" s="5">
        <v>7.9</v>
      </c>
    </row>
    <row r="336" spans="1:17" x14ac:dyDescent="0.3">
      <c r="A336" s="1" t="s">
        <v>368</v>
      </c>
      <c r="B336" s="1" t="s">
        <v>23</v>
      </c>
      <c r="C336" s="1" t="s">
        <v>24</v>
      </c>
      <c r="D336" s="1" t="s">
        <v>18</v>
      </c>
      <c r="E336" s="1" t="s">
        <v>29</v>
      </c>
      <c r="F336" s="1" t="s">
        <v>34</v>
      </c>
      <c r="G336" s="1">
        <v>14.7</v>
      </c>
      <c r="H336" s="1">
        <v>5</v>
      </c>
      <c r="I336" s="1">
        <v>3.6749999999999998</v>
      </c>
      <c r="J336" s="1">
        <v>77.174999999999997</v>
      </c>
      <c r="K336" s="39">
        <v>43548</v>
      </c>
      <c r="L336" s="3">
        <v>0.57500000000000007</v>
      </c>
      <c r="M336" s="1" t="s">
        <v>21</v>
      </c>
      <c r="N336" s="1">
        <v>73.5</v>
      </c>
      <c r="O336" s="1">
        <v>10</v>
      </c>
      <c r="P336" s="1">
        <v>3.6749999999999998</v>
      </c>
      <c r="Q336" s="1">
        <v>8.5</v>
      </c>
    </row>
    <row r="337" spans="1:17" x14ac:dyDescent="0.3">
      <c r="A337" s="5" t="s">
        <v>369</v>
      </c>
      <c r="B337" s="5" t="s">
        <v>16</v>
      </c>
      <c r="C337" s="5" t="s">
        <v>17</v>
      </c>
      <c r="D337" s="5" t="s">
        <v>18</v>
      </c>
      <c r="E337" s="5" t="s">
        <v>19</v>
      </c>
      <c r="F337" s="5" t="s">
        <v>26</v>
      </c>
      <c r="G337" s="5">
        <v>28.45</v>
      </c>
      <c r="H337" s="5">
        <v>5</v>
      </c>
      <c r="I337" s="5">
        <v>7.1124999999999998</v>
      </c>
      <c r="J337" s="5">
        <v>149.36250000000001</v>
      </c>
      <c r="K337" s="40">
        <v>43545</v>
      </c>
      <c r="L337" s="7">
        <v>0.4284722222222222</v>
      </c>
      <c r="M337" s="5" t="s">
        <v>31</v>
      </c>
      <c r="N337" s="5">
        <v>142.25</v>
      </c>
      <c r="O337" s="1">
        <v>10</v>
      </c>
      <c r="P337" s="5">
        <v>7.1124999999999998</v>
      </c>
      <c r="Q337" s="5">
        <v>9.1</v>
      </c>
    </row>
    <row r="338" spans="1:17" x14ac:dyDescent="0.3">
      <c r="A338" s="1" t="s">
        <v>370</v>
      </c>
      <c r="B338" s="1" t="s">
        <v>16</v>
      </c>
      <c r="C338" s="1" t="s">
        <v>17</v>
      </c>
      <c r="D338" s="1" t="s">
        <v>25</v>
      </c>
      <c r="E338" s="1" t="s">
        <v>29</v>
      </c>
      <c r="F338" s="1" t="s">
        <v>44</v>
      </c>
      <c r="G338" s="1">
        <v>76.400000000000006</v>
      </c>
      <c r="H338" s="1">
        <v>9</v>
      </c>
      <c r="I338" s="1">
        <v>34.380000000000003</v>
      </c>
      <c r="J338" s="1">
        <v>721.98</v>
      </c>
      <c r="K338" s="39">
        <v>43543</v>
      </c>
      <c r="L338" s="3">
        <v>0.65902777777777777</v>
      </c>
      <c r="M338" s="1" t="s">
        <v>21</v>
      </c>
      <c r="N338" s="1">
        <v>687.6</v>
      </c>
      <c r="O338" s="1">
        <v>10</v>
      </c>
      <c r="P338" s="1">
        <v>34.380000000000003</v>
      </c>
      <c r="Q338" s="1">
        <v>7.5</v>
      </c>
    </row>
    <row r="339" spans="1:17" x14ac:dyDescent="0.3">
      <c r="A339" s="5" t="s">
        <v>371</v>
      </c>
      <c r="B339" s="5" t="s">
        <v>40</v>
      </c>
      <c r="C339" s="5" t="s">
        <v>41</v>
      </c>
      <c r="D339" s="5" t="s">
        <v>25</v>
      </c>
      <c r="E339" s="5" t="s">
        <v>19</v>
      </c>
      <c r="F339" s="5" t="s">
        <v>34</v>
      </c>
      <c r="G339" s="5">
        <v>57.95</v>
      </c>
      <c r="H339" s="5">
        <v>6</v>
      </c>
      <c r="I339" s="5">
        <v>17.385000000000002</v>
      </c>
      <c r="J339" s="5">
        <v>365.08499999999998</v>
      </c>
      <c r="K339" s="40">
        <v>43520</v>
      </c>
      <c r="L339" s="7">
        <v>0.54305555555555551</v>
      </c>
      <c r="M339" s="5" t="s">
        <v>27</v>
      </c>
      <c r="N339" s="5">
        <v>347.7</v>
      </c>
      <c r="O339" s="1">
        <v>10</v>
      </c>
      <c r="P339" s="5">
        <v>17.385000000000002</v>
      </c>
      <c r="Q339" s="5">
        <v>5.2</v>
      </c>
    </row>
    <row r="340" spans="1:17" x14ac:dyDescent="0.3">
      <c r="A340" s="1" t="s">
        <v>372</v>
      </c>
      <c r="B340" s="1" t="s">
        <v>23</v>
      </c>
      <c r="C340" s="1" t="s">
        <v>24</v>
      </c>
      <c r="D340" s="1" t="s">
        <v>25</v>
      </c>
      <c r="E340" s="1" t="s">
        <v>19</v>
      </c>
      <c r="F340" s="1" t="s">
        <v>26</v>
      </c>
      <c r="G340" s="1">
        <v>47.65</v>
      </c>
      <c r="H340" s="1">
        <v>3</v>
      </c>
      <c r="I340" s="1">
        <v>7.1475</v>
      </c>
      <c r="J340" s="1">
        <v>150.0975</v>
      </c>
      <c r="K340" s="39">
        <v>43552</v>
      </c>
      <c r="L340" s="3">
        <v>0.54027777777777775</v>
      </c>
      <c r="M340" s="1" t="s">
        <v>31</v>
      </c>
      <c r="N340" s="1">
        <v>142.94999999999999</v>
      </c>
      <c r="O340" s="1">
        <v>10</v>
      </c>
      <c r="P340" s="1">
        <v>7.1475</v>
      </c>
      <c r="Q340" s="1">
        <v>9.5</v>
      </c>
    </row>
    <row r="341" spans="1:17" x14ac:dyDescent="0.3">
      <c r="A341" s="5" t="s">
        <v>373</v>
      </c>
      <c r="B341" s="5" t="s">
        <v>40</v>
      </c>
      <c r="C341" s="5" t="s">
        <v>41</v>
      </c>
      <c r="D341" s="5" t="s">
        <v>18</v>
      </c>
      <c r="E341" s="5" t="s">
        <v>19</v>
      </c>
      <c r="F341" s="5" t="s">
        <v>42</v>
      </c>
      <c r="G341" s="5">
        <v>42.82</v>
      </c>
      <c r="H341" s="5">
        <v>9</v>
      </c>
      <c r="I341" s="5">
        <v>19.268999999999998</v>
      </c>
      <c r="J341" s="5">
        <v>404.649</v>
      </c>
      <c r="K341" s="40">
        <v>43587</v>
      </c>
      <c r="L341" s="7">
        <v>0.6430555555555556</v>
      </c>
      <c r="M341" s="5" t="s">
        <v>31</v>
      </c>
      <c r="N341" s="5">
        <v>385.38</v>
      </c>
      <c r="O341" s="1">
        <v>10</v>
      </c>
      <c r="P341" s="5">
        <v>19.268999999999998</v>
      </c>
      <c r="Q341" s="5">
        <v>8.9</v>
      </c>
    </row>
    <row r="342" spans="1:17" x14ac:dyDescent="0.3">
      <c r="A342" s="1" t="s">
        <v>374</v>
      </c>
      <c r="B342" s="1" t="s">
        <v>40</v>
      </c>
      <c r="C342" s="1" t="s">
        <v>41</v>
      </c>
      <c r="D342" s="1" t="s">
        <v>18</v>
      </c>
      <c r="E342" s="1" t="s">
        <v>29</v>
      </c>
      <c r="F342" s="1" t="s">
        <v>26</v>
      </c>
      <c r="G342" s="1">
        <v>48.09</v>
      </c>
      <c r="H342" s="1">
        <v>3</v>
      </c>
      <c r="I342" s="1">
        <v>7.2134999999999998</v>
      </c>
      <c r="J342" s="1">
        <v>151.48349999999999</v>
      </c>
      <c r="K342" s="39">
        <v>43740</v>
      </c>
      <c r="L342" s="3">
        <v>0.76597222222222217</v>
      </c>
      <c r="M342" s="1" t="s">
        <v>31</v>
      </c>
      <c r="N342" s="1">
        <v>144.27000000000001</v>
      </c>
      <c r="O342" s="1">
        <v>10</v>
      </c>
      <c r="P342" s="1">
        <v>7.2134999999999998</v>
      </c>
      <c r="Q342" s="1">
        <v>7.8</v>
      </c>
    </row>
    <row r="343" spans="1:17" x14ac:dyDescent="0.3">
      <c r="A343" s="5" t="s">
        <v>375</v>
      </c>
      <c r="B343" s="5" t="s">
        <v>40</v>
      </c>
      <c r="C343" s="5" t="s">
        <v>41</v>
      </c>
      <c r="D343" s="5" t="s">
        <v>18</v>
      </c>
      <c r="E343" s="5" t="s">
        <v>19</v>
      </c>
      <c r="F343" s="5" t="s">
        <v>20</v>
      </c>
      <c r="G343" s="5">
        <v>55.97</v>
      </c>
      <c r="H343" s="5">
        <v>7</v>
      </c>
      <c r="I343" s="5">
        <v>19.589500000000001</v>
      </c>
      <c r="J343" s="5">
        <v>411.37950000000001</v>
      </c>
      <c r="K343" s="40">
        <v>43588</v>
      </c>
      <c r="L343" s="7">
        <v>0.79583333333333339</v>
      </c>
      <c r="M343" s="5" t="s">
        <v>21</v>
      </c>
      <c r="N343" s="5">
        <v>391.79</v>
      </c>
      <c r="O343" s="1">
        <v>10</v>
      </c>
      <c r="P343" s="5">
        <v>19.589500000000001</v>
      </c>
      <c r="Q343" s="5">
        <v>8.9</v>
      </c>
    </row>
    <row r="344" spans="1:17" x14ac:dyDescent="0.3">
      <c r="A344" s="1" t="s">
        <v>376</v>
      </c>
      <c r="B344" s="1" t="s">
        <v>40</v>
      </c>
      <c r="C344" s="1" t="s">
        <v>41</v>
      </c>
      <c r="D344" s="1" t="s">
        <v>18</v>
      </c>
      <c r="E344" s="1" t="s">
        <v>19</v>
      </c>
      <c r="F344" s="1" t="s">
        <v>20</v>
      </c>
      <c r="G344" s="1">
        <v>76.900000000000006</v>
      </c>
      <c r="H344" s="1">
        <v>7</v>
      </c>
      <c r="I344" s="1">
        <v>26.914999999999999</v>
      </c>
      <c r="J344" s="1">
        <v>565.21500000000003</v>
      </c>
      <c r="K344" s="39">
        <v>43511</v>
      </c>
      <c r="L344" s="3">
        <v>0.84791666666666676</v>
      </c>
      <c r="M344" s="1" t="s">
        <v>27</v>
      </c>
      <c r="N344" s="1">
        <v>538.29999999999995</v>
      </c>
      <c r="O344" s="1">
        <v>10</v>
      </c>
      <c r="P344" s="1">
        <v>26.914999999999999</v>
      </c>
      <c r="Q344" s="1">
        <v>7.7</v>
      </c>
    </row>
    <row r="345" spans="1:17" x14ac:dyDescent="0.3">
      <c r="A345" s="5" t="s">
        <v>377</v>
      </c>
      <c r="B345" s="5" t="s">
        <v>23</v>
      </c>
      <c r="C345" s="5" t="s">
        <v>24</v>
      </c>
      <c r="D345" s="5" t="s">
        <v>25</v>
      </c>
      <c r="E345" s="5" t="s">
        <v>19</v>
      </c>
      <c r="F345" s="5" t="s">
        <v>42</v>
      </c>
      <c r="G345" s="5">
        <v>97.03</v>
      </c>
      <c r="H345" s="5">
        <v>5</v>
      </c>
      <c r="I345" s="5">
        <v>24.2575</v>
      </c>
      <c r="J345" s="5">
        <v>509.40750000000003</v>
      </c>
      <c r="K345" s="40">
        <v>43495</v>
      </c>
      <c r="L345" s="7">
        <v>0.68333333333333324</v>
      </c>
      <c r="M345" s="5" t="s">
        <v>21</v>
      </c>
      <c r="N345" s="5">
        <v>485.15</v>
      </c>
      <c r="O345" s="1">
        <v>10</v>
      </c>
      <c r="P345" s="5">
        <v>24.2575</v>
      </c>
      <c r="Q345" s="5">
        <v>9.3000000000000007</v>
      </c>
    </row>
    <row r="346" spans="1:17" x14ac:dyDescent="0.3">
      <c r="A346" s="1" t="s">
        <v>378</v>
      </c>
      <c r="B346" s="1" t="s">
        <v>16</v>
      </c>
      <c r="C346" s="1" t="s">
        <v>17</v>
      </c>
      <c r="D346" s="1" t="s">
        <v>25</v>
      </c>
      <c r="E346" s="1" t="s">
        <v>29</v>
      </c>
      <c r="F346" s="1" t="s">
        <v>34</v>
      </c>
      <c r="G346" s="1">
        <v>44.65</v>
      </c>
      <c r="H346" s="1">
        <v>3</v>
      </c>
      <c r="I346" s="1">
        <v>6.6974999999999998</v>
      </c>
      <c r="J346" s="1">
        <v>140.64750000000001</v>
      </c>
      <c r="K346" s="39">
        <v>43510</v>
      </c>
      <c r="L346" s="3">
        <v>0.62777777777777777</v>
      </c>
      <c r="M346" s="1" t="s">
        <v>27</v>
      </c>
      <c r="N346" s="1">
        <v>133.94999999999999</v>
      </c>
      <c r="O346" s="1">
        <v>10</v>
      </c>
      <c r="P346" s="1">
        <v>6.6974999999999998</v>
      </c>
      <c r="Q346" s="1">
        <v>6.2</v>
      </c>
    </row>
    <row r="347" spans="1:17" x14ac:dyDescent="0.3">
      <c r="A347" s="5" t="s">
        <v>379</v>
      </c>
      <c r="B347" s="5" t="s">
        <v>16</v>
      </c>
      <c r="C347" s="5" t="s">
        <v>17</v>
      </c>
      <c r="D347" s="5" t="s">
        <v>25</v>
      </c>
      <c r="E347" s="5" t="s">
        <v>19</v>
      </c>
      <c r="F347" s="5" t="s">
        <v>44</v>
      </c>
      <c r="G347" s="5">
        <v>77.930000000000007</v>
      </c>
      <c r="H347" s="5">
        <v>9</v>
      </c>
      <c r="I347" s="5">
        <v>35.0685</v>
      </c>
      <c r="J347" s="5">
        <v>736.43849999999998</v>
      </c>
      <c r="K347" s="40">
        <v>43523</v>
      </c>
      <c r="L347" s="7">
        <v>0.67361111111111116</v>
      </c>
      <c r="M347" s="5" t="s">
        <v>21</v>
      </c>
      <c r="N347" s="5">
        <v>701.37</v>
      </c>
      <c r="O347" s="1">
        <v>10</v>
      </c>
      <c r="P347" s="5">
        <v>35.0685</v>
      </c>
      <c r="Q347" s="5">
        <v>7.6</v>
      </c>
    </row>
    <row r="348" spans="1:17" x14ac:dyDescent="0.3">
      <c r="A348" s="1" t="s">
        <v>380</v>
      </c>
      <c r="B348" s="1" t="s">
        <v>16</v>
      </c>
      <c r="C348" s="1" t="s">
        <v>17</v>
      </c>
      <c r="D348" s="1" t="s">
        <v>18</v>
      </c>
      <c r="E348" s="1" t="s">
        <v>29</v>
      </c>
      <c r="F348" s="1" t="s">
        <v>26</v>
      </c>
      <c r="G348" s="1">
        <v>71.95</v>
      </c>
      <c r="H348" s="1">
        <v>1</v>
      </c>
      <c r="I348" s="1">
        <v>3.5975000000000001</v>
      </c>
      <c r="J348" s="1">
        <v>75.547499999999999</v>
      </c>
      <c r="K348" s="39">
        <v>43557</v>
      </c>
      <c r="L348" s="3">
        <v>0.50972222222222219</v>
      </c>
      <c r="M348" s="1" t="s">
        <v>27</v>
      </c>
      <c r="N348" s="1">
        <v>71.95</v>
      </c>
      <c r="O348" s="1">
        <v>10</v>
      </c>
      <c r="P348" s="1">
        <v>3.5975000000000001</v>
      </c>
      <c r="Q348" s="1">
        <v>7.3</v>
      </c>
    </row>
    <row r="349" spans="1:17" x14ac:dyDescent="0.3">
      <c r="A349" s="5" t="s">
        <v>381</v>
      </c>
      <c r="B349" s="5" t="s">
        <v>23</v>
      </c>
      <c r="C349" s="5" t="s">
        <v>24</v>
      </c>
      <c r="D349" s="5" t="s">
        <v>18</v>
      </c>
      <c r="E349" s="5" t="s">
        <v>19</v>
      </c>
      <c r="F349" s="5" t="s">
        <v>30</v>
      </c>
      <c r="G349" s="5">
        <v>89.25</v>
      </c>
      <c r="H349" s="5">
        <v>8</v>
      </c>
      <c r="I349" s="5">
        <v>35.700000000000003</v>
      </c>
      <c r="J349" s="5">
        <v>749.7</v>
      </c>
      <c r="K349" s="40">
        <v>43485</v>
      </c>
      <c r="L349" s="7">
        <v>0.42569444444444443</v>
      </c>
      <c r="M349" s="5" t="s">
        <v>27</v>
      </c>
      <c r="N349" s="5">
        <v>714</v>
      </c>
      <c r="O349" s="1">
        <v>10</v>
      </c>
      <c r="P349" s="5">
        <v>35.700000000000003</v>
      </c>
      <c r="Q349" s="5">
        <v>4.7</v>
      </c>
    </row>
    <row r="350" spans="1:17" x14ac:dyDescent="0.3">
      <c r="A350" s="1" t="s">
        <v>382</v>
      </c>
      <c r="B350" s="1" t="s">
        <v>16</v>
      </c>
      <c r="C350" s="1" t="s">
        <v>17</v>
      </c>
      <c r="D350" s="1" t="s">
        <v>25</v>
      </c>
      <c r="E350" s="1" t="s">
        <v>29</v>
      </c>
      <c r="F350" s="1" t="s">
        <v>26</v>
      </c>
      <c r="G350" s="1">
        <v>26.02</v>
      </c>
      <c r="H350" s="1">
        <v>7</v>
      </c>
      <c r="I350" s="1">
        <v>9.1069999999999993</v>
      </c>
      <c r="J350" s="1">
        <v>191.24700000000001</v>
      </c>
      <c r="K350" s="39">
        <v>43552</v>
      </c>
      <c r="L350" s="3">
        <v>0.73472222222222217</v>
      </c>
      <c r="M350" s="1" t="s">
        <v>27</v>
      </c>
      <c r="N350" s="1">
        <v>182.14</v>
      </c>
      <c r="O350" s="1">
        <v>10</v>
      </c>
      <c r="P350" s="1">
        <v>9.1069999999999993</v>
      </c>
      <c r="Q350" s="1">
        <v>5.0999999999999996</v>
      </c>
    </row>
    <row r="351" spans="1:17" x14ac:dyDescent="0.3">
      <c r="A351" s="5" t="s">
        <v>383</v>
      </c>
      <c r="B351" s="5" t="s">
        <v>40</v>
      </c>
      <c r="C351" s="5" t="s">
        <v>41</v>
      </c>
      <c r="D351" s="5" t="s">
        <v>25</v>
      </c>
      <c r="E351" s="5" t="s">
        <v>19</v>
      </c>
      <c r="F351" s="5" t="s">
        <v>20</v>
      </c>
      <c r="G351" s="5">
        <v>13.5</v>
      </c>
      <c r="H351" s="5">
        <v>10</v>
      </c>
      <c r="I351" s="5">
        <v>6.75</v>
      </c>
      <c r="J351" s="5">
        <v>141.75</v>
      </c>
      <c r="K351" s="40">
        <v>43523</v>
      </c>
      <c r="L351" s="7">
        <v>0.46249999999999997</v>
      </c>
      <c r="M351" s="5" t="s">
        <v>31</v>
      </c>
      <c r="N351" s="5">
        <v>135</v>
      </c>
      <c r="O351" s="1">
        <v>10</v>
      </c>
      <c r="P351" s="5">
        <v>6.75</v>
      </c>
      <c r="Q351" s="5">
        <v>4.8</v>
      </c>
    </row>
    <row r="352" spans="1:17" x14ac:dyDescent="0.3">
      <c r="A352" s="1" t="s">
        <v>384</v>
      </c>
      <c r="B352" s="1" t="s">
        <v>23</v>
      </c>
      <c r="C352" s="1" t="s">
        <v>24</v>
      </c>
      <c r="D352" s="1" t="s">
        <v>18</v>
      </c>
      <c r="E352" s="1" t="s">
        <v>19</v>
      </c>
      <c r="F352" s="1" t="s">
        <v>44</v>
      </c>
      <c r="G352" s="1">
        <v>99.3</v>
      </c>
      <c r="H352" s="1">
        <v>10</v>
      </c>
      <c r="I352" s="1">
        <v>49.65</v>
      </c>
      <c r="J352" s="1">
        <v>1042.6500000000001</v>
      </c>
      <c r="K352" s="39">
        <v>43511</v>
      </c>
      <c r="L352" s="3">
        <v>0.62013888888888891</v>
      </c>
      <c r="M352" s="1" t="s">
        <v>31</v>
      </c>
      <c r="N352" s="1">
        <v>993</v>
      </c>
      <c r="O352" s="1">
        <v>10</v>
      </c>
      <c r="P352" s="1">
        <v>49.65</v>
      </c>
      <c r="Q352" s="1">
        <v>6.6</v>
      </c>
    </row>
    <row r="353" spans="1:17" x14ac:dyDescent="0.3">
      <c r="A353" s="5" t="s">
        <v>385</v>
      </c>
      <c r="B353" s="5" t="s">
        <v>16</v>
      </c>
      <c r="C353" s="5" t="s">
        <v>17</v>
      </c>
      <c r="D353" s="5" t="s">
        <v>25</v>
      </c>
      <c r="E353" s="5" t="s">
        <v>29</v>
      </c>
      <c r="F353" s="5" t="s">
        <v>26</v>
      </c>
      <c r="G353" s="5">
        <v>51.69</v>
      </c>
      <c r="H353" s="5">
        <v>7</v>
      </c>
      <c r="I353" s="5">
        <v>18.0915</v>
      </c>
      <c r="J353" s="5">
        <v>379.92149999999998</v>
      </c>
      <c r="K353" s="40">
        <v>43491</v>
      </c>
      <c r="L353" s="7">
        <v>0.76527777777777783</v>
      </c>
      <c r="M353" s="5" t="s">
        <v>27</v>
      </c>
      <c r="N353" s="5">
        <v>361.83</v>
      </c>
      <c r="O353" s="1">
        <v>10</v>
      </c>
      <c r="P353" s="5">
        <v>18.0915</v>
      </c>
      <c r="Q353" s="5">
        <v>5.5</v>
      </c>
    </row>
    <row r="354" spans="1:17" x14ac:dyDescent="0.3">
      <c r="A354" s="1" t="s">
        <v>386</v>
      </c>
      <c r="B354" s="1" t="s">
        <v>40</v>
      </c>
      <c r="C354" s="1" t="s">
        <v>41</v>
      </c>
      <c r="D354" s="1" t="s">
        <v>18</v>
      </c>
      <c r="E354" s="1" t="s">
        <v>19</v>
      </c>
      <c r="F354" s="1" t="s">
        <v>44</v>
      </c>
      <c r="G354" s="1">
        <v>54.73</v>
      </c>
      <c r="H354" s="1">
        <v>7</v>
      </c>
      <c r="I354" s="1">
        <v>19.1555</v>
      </c>
      <c r="J354" s="1">
        <v>402.26549999999997</v>
      </c>
      <c r="K354" s="39">
        <v>43538</v>
      </c>
      <c r="L354" s="3">
        <v>0.79305555555555562</v>
      </c>
      <c r="M354" s="1" t="s">
        <v>31</v>
      </c>
      <c r="N354" s="1">
        <v>383.11</v>
      </c>
      <c r="O354" s="1">
        <v>10</v>
      </c>
      <c r="P354" s="1">
        <v>19.1555</v>
      </c>
      <c r="Q354" s="1">
        <v>8.5</v>
      </c>
    </row>
    <row r="355" spans="1:17" x14ac:dyDescent="0.3">
      <c r="A355" s="5" t="s">
        <v>387</v>
      </c>
      <c r="B355" s="5" t="s">
        <v>40</v>
      </c>
      <c r="C355" s="5" t="s">
        <v>41</v>
      </c>
      <c r="D355" s="5" t="s">
        <v>18</v>
      </c>
      <c r="E355" s="5" t="s">
        <v>29</v>
      </c>
      <c r="F355" s="5" t="s">
        <v>30</v>
      </c>
      <c r="G355" s="5">
        <v>27</v>
      </c>
      <c r="H355" s="5">
        <v>9</v>
      </c>
      <c r="I355" s="5">
        <v>12.15</v>
      </c>
      <c r="J355" s="5">
        <v>255.15</v>
      </c>
      <c r="K355" s="40">
        <v>43499</v>
      </c>
      <c r="L355" s="7">
        <v>0.59444444444444444</v>
      </c>
      <c r="M355" s="5" t="s">
        <v>27</v>
      </c>
      <c r="N355" s="5">
        <v>243</v>
      </c>
      <c r="O355" s="1">
        <v>10</v>
      </c>
      <c r="P355" s="5">
        <v>12.15</v>
      </c>
      <c r="Q355" s="5">
        <v>4.8</v>
      </c>
    </row>
    <row r="356" spans="1:17" x14ac:dyDescent="0.3">
      <c r="A356" s="1" t="s">
        <v>388</v>
      </c>
      <c r="B356" s="1" t="s">
        <v>23</v>
      </c>
      <c r="C356" s="1" t="s">
        <v>24</v>
      </c>
      <c r="D356" s="1" t="s">
        <v>25</v>
      </c>
      <c r="E356" s="1" t="s">
        <v>19</v>
      </c>
      <c r="F356" s="1" t="s">
        <v>26</v>
      </c>
      <c r="G356" s="1">
        <v>30.24</v>
      </c>
      <c r="H356" s="1">
        <v>1</v>
      </c>
      <c r="I356" s="1">
        <v>1.512</v>
      </c>
      <c r="J356" s="1">
        <v>31.751999999999999</v>
      </c>
      <c r="K356" s="39">
        <v>43558</v>
      </c>
      <c r="L356" s="3">
        <v>0.65555555555555556</v>
      </c>
      <c r="M356" s="1" t="s">
        <v>27</v>
      </c>
      <c r="N356" s="1">
        <v>30.24</v>
      </c>
      <c r="O356" s="1">
        <v>10</v>
      </c>
      <c r="P356" s="1">
        <v>1.512</v>
      </c>
      <c r="Q356" s="1">
        <v>8.4</v>
      </c>
    </row>
    <row r="357" spans="1:17" x14ac:dyDescent="0.3">
      <c r="A357" s="5" t="s">
        <v>389</v>
      </c>
      <c r="B357" s="5" t="s">
        <v>40</v>
      </c>
      <c r="C357" s="5" t="s">
        <v>41</v>
      </c>
      <c r="D357" s="5" t="s">
        <v>18</v>
      </c>
      <c r="E357" s="5" t="s">
        <v>19</v>
      </c>
      <c r="F357" s="5" t="s">
        <v>42</v>
      </c>
      <c r="G357" s="5">
        <v>89.14</v>
      </c>
      <c r="H357" s="5">
        <v>4</v>
      </c>
      <c r="I357" s="5">
        <v>17.827999999999999</v>
      </c>
      <c r="J357" s="5">
        <v>374.38799999999998</v>
      </c>
      <c r="K357" s="40">
        <v>43647</v>
      </c>
      <c r="L357" s="7">
        <v>0.51388888888888895</v>
      </c>
      <c r="M357" s="5" t="s">
        <v>31</v>
      </c>
      <c r="N357" s="5">
        <v>356.56</v>
      </c>
      <c r="O357" s="1">
        <v>10</v>
      </c>
      <c r="P357" s="5">
        <v>17.827999999999999</v>
      </c>
      <c r="Q357" s="5">
        <v>7.8</v>
      </c>
    </row>
    <row r="358" spans="1:17" x14ac:dyDescent="0.3">
      <c r="A358" s="1" t="s">
        <v>390</v>
      </c>
      <c r="B358" s="1" t="s">
        <v>23</v>
      </c>
      <c r="C358" s="1" t="s">
        <v>24</v>
      </c>
      <c r="D358" s="1" t="s">
        <v>25</v>
      </c>
      <c r="E358" s="1" t="s">
        <v>19</v>
      </c>
      <c r="F358" s="1" t="s">
        <v>44</v>
      </c>
      <c r="G358" s="1">
        <v>37.549999999999997</v>
      </c>
      <c r="H358" s="1">
        <v>10</v>
      </c>
      <c r="I358" s="1">
        <v>18.774999999999999</v>
      </c>
      <c r="J358" s="1">
        <v>394.27499999999998</v>
      </c>
      <c r="K358" s="39">
        <v>43680</v>
      </c>
      <c r="L358" s="3">
        <v>0.8340277777777777</v>
      </c>
      <c r="M358" s="1" t="s">
        <v>31</v>
      </c>
      <c r="N358" s="1">
        <v>375.5</v>
      </c>
      <c r="O358" s="1">
        <v>10</v>
      </c>
      <c r="P358" s="1">
        <v>18.774999999999999</v>
      </c>
      <c r="Q358" s="1">
        <v>9.3000000000000007</v>
      </c>
    </row>
    <row r="359" spans="1:17" x14ac:dyDescent="0.3">
      <c r="A359" s="5" t="s">
        <v>391</v>
      </c>
      <c r="B359" s="5" t="s">
        <v>23</v>
      </c>
      <c r="C359" s="5" t="s">
        <v>24</v>
      </c>
      <c r="D359" s="5" t="s">
        <v>25</v>
      </c>
      <c r="E359" s="5" t="s">
        <v>19</v>
      </c>
      <c r="F359" s="5" t="s">
        <v>34</v>
      </c>
      <c r="G359" s="5">
        <v>95.44</v>
      </c>
      <c r="H359" s="5">
        <v>10</v>
      </c>
      <c r="I359" s="5">
        <v>47.72</v>
      </c>
      <c r="J359" s="5">
        <v>1002.12</v>
      </c>
      <c r="K359" s="40">
        <v>43709</v>
      </c>
      <c r="L359" s="7">
        <v>0.57291666666666663</v>
      </c>
      <c r="M359" s="5" t="s">
        <v>27</v>
      </c>
      <c r="N359" s="5">
        <v>954.4</v>
      </c>
      <c r="O359" s="1">
        <v>10</v>
      </c>
      <c r="P359" s="5">
        <v>47.72</v>
      </c>
      <c r="Q359" s="5">
        <v>5.2</v>
      </c>
    </row>
    <row r="360" spans="1:17" x14ac:dyDescent="0.3">
      <c r="A360" s="1" t="s">
        <v>392</v>
      </c>
      <c r="B360" s="1" t="s">
        <v>40</v>
      </c>
      <c r="C360" s="1" t="s">
        <v>41</v>
      </c>
      <c r="D360" s="1" t="s">
        <v>25</v>
      </c>
      <c r="E360" s="1" t="s">
        <v>29</v>
      </c>
      <c r="F360" s="1" t="s">
        <v>26</v>
      </c>
      <c r="G360" s="1">
        <v>27.5</v>
      </c>
      <c r="H360" s="1">
        <v>3</v>
      </c>
      <c r="I360" s="1">
        <v>4.125</v>
      </c>
      <c r="J360" s="1">
        <v>86.625</v>
      </c>
      <c r="K360" s="39">
        <v>43468</v>
      </c>
      <c r="L360" s="3">
        <v>0.65277777777777779</v>
      </c>
      <c r="M360" s="1" t="s">
        <v>21</v>
      </c>
      <c r="N360" s="1">
        <v>82.5</v>
      </c>
      <c r="O360" s="1">
        <v>10</v>
      </c>
      <c r="P360" s="1">
        <v>4.125</v>
      </c>
      <c r="Q360" s="1">
        <v>6.5</v>
      </c>
    </row>
    <row r="361" spans="1:17" x14ac:dyDescent="0.3">
      <c r="A361" s="5" t="s">
        <v>393</v>
      </c>
      <c r="B361" s="5" t="s">
        <v>40</v>
      </c>
      <c r="C361" s="5" t="s">
        <v>41</v>
      </c>
      <c r="D361" s="5" t="s">
        <v>25</v>
      </c>
      <c r="E361" s="5" t="s">
        <v>29</v>
      </c>
      <c r="F361" s="5" t="s">
        <v>34</v>
      </c>
      <c r="G361" s="5">
        <v>74.97</v>
      </c>
      <c r="H361" s="5">
        <v>1</v>
      </c>
      <c r="I361" s="5">
        <v>3.7484999999999999</v>
      </c>
      <c r="J361" s="5">
        <v>78.718500000000006</v>
      </c>
      <c r="K361" s="40">
        <v>43540</v>
      </c>
      <c r="L361" s="7">
        <v>0.70694444444444438</v>
      </c>
      <c r="M361" s="5" t="s">
        <v>27</v>
      </c>
      <c r="N361" s="5">
        <v>74.97</v>
      </c>
      <c r="O361" s="1">
        <v>10</v>
      </c>
      <c r="P361" s="5">
        <v>3.7484999999999999</v>
      </c>
      <c r="Q361" s="5">
        <v>5.6</v>
      </c>
    </row>
    <row r="362" spans="1:17" x14ac:dyDescent="0.3">
      <c r="A362" s="1" t="s">
        <v>394</v>
      </c>
      <c r="B362" s="1" t="s">
        <v>16</v>
      </c>
      <c r="C362" s="1" t="s">
        <v>17</v>
      </c>
      <c r="D362" s="1" t="s">
        <v>18</v>
      </c>
      <c r="E362" s="1" t="s">
        <v>29</v>
      </c>
      <c r="F362" s="1" t="s">
        <v>42</v>
      </c>
      <c r="G362" s="1">
        <v>80.959999999999994</v>
      </c>
      <c r="H362" s="1">
        <v>8</v>
      </c>
      <c r="I362" s="1">
        <v>32.384</v>
      </c>
      <c r="J362" s="1">
        <v>680.06399999999996</v>
      </c>
      <c r="K362" s="39">
        <v>43513</v>
      </c>
      <c r="L362" s="3">
        <v>0.46666666666666662</v>
      </c>
      <c r="M362" s="1" t="s">
        <v>31</v>
      </c>
      <c r="N362" s="1">
        <v>647.67999999999995</v>
      </c>
      <c r="O362" s="1">
        <v>10</v>
      </c>
      <c r="P362" s="1">
        <v>32.384</v>
      </c>
      <c r="Q362" s="1">
        <v>7.4</v>
      </c>
    </row>
    <row r="363" spans="1:17" x14ac:dyDescent="0.3">
      <c r="A363" s="5" t="s">
        <v>395</v>
      </c>
      <c r="B363" s="5" t="s">
        <v>23</v>
      </c>
      <c r="C363" s="5" t="s">
        <v>24</v>
      </c>
      <c r="D363" s="5" t="s">
        <v>25</v>
      </c>
      <c r="E363" s="5" t="s">
        <v>19</v>
      </c>
      <c r="F363" s="5" t="s">
        <v>42</v>
      </c>
      <c r="G363" s="5">
        <v>94.47</v>
      </c>
      <c r="H363" s="5">
        <v>8</v>
      </c>
      <c r="I363" s="5">
        <v>37.787999999999997</v>
      </c>
      <c r="J363" s="5">
        <v>793.548</v>
      </c>
      <c r="K363" s="40">
        <v>43523</v>
      </c>
      <c r="L363" s="7">
        <v>0.6333333333333333</v>
      </c>
      <c r="M363" s="5" t="s">
        <v>27</v>
      </c>
      <c r="N363" s="5">
        <v>755.76</v>
      </c>
      <c r="O363" s="1">
        <v>10</v>
      </c>
      <c r="P363" s="5">
        <v>37.787999999999997</v>
      </c>
      <c r="Q363" s="5">
        <v>9.1</v>
      </c>
    </row>
    <row r="364" spans="1:17" x14ac:dyDescent="0.3">
      <c r="A364" s="1" t="s">
        <v>396</v>
      </c>
      <c r="B364" s="1" t="s">
        <v>23</v>
      </c>
      <c r="C364" s="1" t="s">
        <v>24</v>
      </c>
      <c r="D364" s="1" t="s">
        <v>25</v>
      </c>
      <c r="E364" s="1" t="s">
        <v>29</v>
      </c>
      <c r="F364" s="1" t="s">
        <v>42</v>
      </c>
      <c r="G364" s="1">
        <v>99.79</v>
      </c>
      <c r="H364" s="1">
        <v>2</v>
      </c>
      <c r="I364" s="1">
        <v>9.9789999999999992</v>
      </c>
      <c r="J364" s="1">
        <v>209.559</v>
      </c>
      <c r="K364" s="39">
        <v>43649</v>
      </c>
      <c r="L364" s="3">
        <v>0.85902777777777783</v>
      </c>
      <c r="M364" s="1" t="s">
        <v>21</v>
      </c>
      <c r="N364" s="1">
        <v>199.58</v>
      </c>
      <c r="O364" s="1">
        <v>10</v>
      </c>
      <c r="P364" s="1">
        <v>9.9789999999999992</v>
      </c>
      <c r="Q364" s="1">
        <v>8</v>
      </c>
    </row>
    <row r="365" spans="1:17" x14ac:dyDescent="0.3">
      <c r="A365" s="5" t="s">
        <v>397</v>
      </c>
      <c r="B365" s="5" t="s">
        <v>16</v>
      </c>
      <c r="C365" s="5" t="s">
        <v>17</v>
      </c>
      <c r="D365" s="5" t="s">
        <v>25</v>
      </c>
      <c r="E365" s="5" t="s">
        <v>29</v>
      </c>
      <c r="F365" s="5" t="s">
        <v>30</v>
      </c>
      <c r="G365" s="5">
        <v>73.22</v>
      </c>
      <c r="H365" s="5">
        <v>6</v>
      </c>
      <c r="I365" s="5">
        <v>21.966000000000001</v>
      </c>
      <c r="J365" s="5">
        <v>461.286</v>
      </c>
      <c r="K365" s="40">
        <v>43486</v>
      </c>
      <c r="L365" s="7">
        <v>0.73888888888888893</v>
      </c>
      <c r="M365" s="5" t="s">
        <v>27</v>
      </c>
      <c r="N365" s="5">
        <v>439.32</v>
      </c>
      <c r="O365" s="1">
        <v>10</v>
      </c>
      <c r="P365" s="5">
        <v>21.966000000000001</v>
      </c>
      <c r="Q365" s="5">
        <v>7.2</v>
      </c>
    </row>
    <row r="366" spans="1:17" x14ac:dyDescent="0.3">
      <c r="A366" s="1" t="s">
        <v>398</v>
      </c>
      <c r="B366" s="1" t="s">
        <v>23</v>
      </c>
      <c r="C366" s="1" t="s">
        <v>24</v>
      </c>
      <c r="D366" s="1" t="s">
        <v>25</v>
      </c>
      <c r="E366" s="1" t="s">
        <v>19</v>
      </c>
      <c r="F366" s="1" t="s">
        <v>42</v>
      </c>
      <c r="G366" s="1">
        <v>41.24</v>
      </c>
      <c r="H366" s="1">
        <v>4</v>
      </c>
      <c r="I366" s="1">
        <v>8.2479999999999993</v>
      </c>
      <c r="J366" s="1">
        <v>173.208</v>
      </c>
      <c r="K366" s="39">
        <v>43515</v>
      </c>
      <c r="L366" s="3">
        <v>0.68263888888888891</v>
      </c>
      <c r="M366" s="1" t="s">
        <v>27</v>
      </c>
      <c r="N366" s="1">
        <v>164.96</v>
      </c>
      <c r="O366" s="1">
        <v>10</v>
      </c>
      <c r="P366" s="1">
        <v>8.2479999999999993</v>
      </c>
      <c r="Q366" s="1">
        <v>7.1</v>
      </c>
    </row>
    <row r="367" spans="1:17" x14ac:dyDescent="0.3">
      <c r="A367" s="5" t="s">
        <v>399</v>
      </c>
      <c r="B367" s="5" t="s">
        <v>23</v>
      </c>
      <c r="C367" s="5" t="s">
        <v>24</v>
      </c>
      <c r="D367" s="5" t="s">
        <v>25</v>
      </c>
      <c r="E367" s="5" t="s">
        <v>19</v>
      </c>
      <c r="F367" s="5" t="s">
        <v>44</v>
      </c>
      <c r="G367" s="5">
        <v>81.680000000000007</v>
      </c>
      <c r="H367" s="5">
        <v>4</v>
      </c>
      <c r="I367" s="5">
        <v>16.335999999999999</v>
      </c>
      <c r="J367" s="5">
        <v>343.05599999999998</v>
      </c>
      <c r="K367" s="40">
        <v>43617</v>
      </c>
      <c r="L367" s="7">
        <v>0.5083333333333333</v>
      </c>
      <c r="M367" s="5" t="s">
        <v>27</v>
      </c>
      <c r="N367" s="5">
        <v>326.72000000000003</v>
      </c>
      <c r="O367" s="1">
        <v>10</v>
      </c>
      <c r="P367" s="5">
        <v>16.335999999999999</v>
      </c>
      <c r="Q367" s="5">
        <v>9.1</v>
      </c>
    </row>
    <row r="368" spans="1:17" x14ac:dyDescent="0.3">
      <c r="A368" s="1" t="s">
        <v>400</v>
      </c>
      <c r="B368" s="1" t="s">
        <v>23</v>
      </c>
      <c r="C368" s="1" t="s">
        <v>24</v>
      </c>
      <c r="D368" s="1" t="s">
        <v>25</v>
      </c>
      <c r="E368" s="1" t="s">
        <v>19</v>
      </c>
      <c r="F368" s="1" t="s">
        <v>26</v>
      </c>
      <c r="G368" s="1">
        <v>51.32</v>
      </c>
      <c r="H368" s="1">
        <v>9</v>
      </c>
      <c r="I368" s="1">
        <v>23.094000000000001</v>
      </c>
      <c r="J368" s="1">
        <v>484.97399999999999</v>
      </c>
      <c r="K368" s="39">
        <v>43538</v>
      </c>
      <c r="L368" s="3">
        <v>0.81458333333333333</v>
      </c>
      <c r="M368" s="1" t="s">
        <v>27</v>
      </c>
      <c r="N368" s="1">
        <v>461.88</v>
      </c>
      <c r="O368" s="1">
        <v>10</v>
      </c>
      <c r="P368" s="1">
        <v>23.094000000000001</v>
      </c>
      <c r="Q368" s="1">
        <v>5.6</v>
      </c>
    </row>
    <row r="369" spans="1:17" x14ac:dyDescent="0.3">
      <c r="A369" s="5" t="s">
        <v>401</v>
      </c>
      <c r="B369" s="5" t="s">
        <v>16</v>
      </c>
      <c r="C369" s="5" t="s">
        <v>17</v>
      </c>
      <c r="D369" s="5" t="s">
        <v>18</v>
      </c>
      <c r="E369" s="5" t="s">
        <v>29</v>
      </c>
      <c r="F369" s="5" t="s">
        <v>30</v>
      </c>
      <c r="G369" s="5">
        <v>65.94</v>
      </c>
      <c r="H369" s="5">
        <v>4</v>
      </c>
      <c r="I369" s="5">
        <v>13.188000000000001</v>
      </c>
      <c r="J369" s="5">
        <v>276.94799999999998</v>
      </c>
      <c r="K369" s="40">
        <v>43548</v>
      </c>
      <c r="L369" s="7">
        <v>0.4368055555555555</v>
      </c>
      <c r="M369" s="5" t="s">
        <v>27</v>
      </c>
      <c r="N369" s="5">
        <v>263.76</v>
      </c>
      <c r="O369" s="1">
        <v>10</v>
      </c>
      <c r="P369" s="5">
        <v>13.188000000000001</v>
      </c>
      <c r="Q369" s="5">
        <v>6</v>
      </c>
    </row>
    <row r="370" spans="1:17" x14ac:dyDescent="0.3">
      <c r="A370" s="1" t="s">
        <v>402</v>
      </c>
      <c r="B370" s="1" t="s">
        <v>23</v>
      </c>
      <c r="C370" s="1" t="s">
        <v>24</v>
      </c>
      <c r="D370" s="1" t="s">
        <v>25</v>
      </c>
      <c r="E370" s="1" t="s">
        <v>19</v>
      </c>
      <c r="F370" s="1" t="s">
        <v>34</v>
      </c>
      <c r="G370" s="1">
        <v>14.36</v>
      </c>
      <c r="H370" s="1">
        <v>10</v>
      </c>
      <c r="I370" s="1">
        <v>7.18</v>
      </c>
      <c r="J370" s="1">
        <v>150.78</v>
      </c>
      <c r="K370" s="39">
        <v>43492</v>
      </c>
      <c r="L370" s="3">
        <v>0.60277777777777775</v>
      </c>
      <c r="M370" s="1" t="s">
        <v>27</v>
      </c>
      <c r="N370" s="1">
        <v>143.6</v>
      </c>
      <c r="O370" s="1">
        <v>10</v>
      </c>
      <c r="P370" s="1">
        <v>7.18</v>
      </c>
      <c r="Q370" s="1">
        <v>5.4</v>
      </c>
    </row>
    <row r="371" spans="1:17" x14ac:dyDescent="0.3">
      <c r="A371" s="5" t="s">
        <v>403</v>
      </c>
      <c r="B371" s="5" t="s">
        <v>16</v>
      </c>
      <c r="C371" s="5" t="s">
        <v>17</v>
      </c>
      <c r="D371" s="5" t="s">
        <v>18</v>
      </c>
      <c r="E371" s="5" t="s">
        <v>29</v>
      </c>
      <c r="F371" s="5" t="s">
        <v>26</v>
      </c>
      <c r="G371" s="5">
        <v>21.5</v>
      </c>
      <c r="H371" s="5">
        <v>9</v>
      </c>
      <c r="I371" s="5">
        <v>9.6750000000000007</v>
      </c>
      <c r="J371" s="5">
        <v>203.17500000000001</v>
      </c>
      <c r="K371" s="40">
        <v>43619</v>
      </c>
      <c r="L371" s="7">
        <v>0.53194444444444444</v>
      </c>
      <c r="M371" s="5" t="s">
        <v>31</v>
      </c>
      <c r="N371" s="5">
        <v>193.5</v>
      </c>
      <c r="O371" s="1">
        <v>10</v>
      </c>
      <c r="P371" s="5">
        <v>9.6750000000000007</v>
      </c>
      <c r="Q371" s="5">
        <v>7.8</v>
      </c>
    </row>
    <row r="372" spans="1:17" x14ac:dyDescent="0.3">
      <c r="A372" s="1" t="s">
        <v>404</v>
      </c>
      <c r="B372" s="1" t="s">
        <v>40</v>
      </c>
      <c r="C372" s="1" t="s">
        <v>41</v>
      </c>
      <c r="D372" s="1" t="s">
        <v>18</v>
      </c>
      <c r="E372" s="1" t="s">
        <v>19</v>
      </c>
      <c r="F372" s="1" t="s">
        <v>26</v>
      </c>
      <c r="G372" s="1">
        <v>26.26</v>
      </c>
      <c r="H372" s="1">
        <v>7</v>
      </c>
      <c r="I372" s="1">
        <v>9.1910000000000007</v>
      </c>
      <c r="J372" s="1">
        <v>193.011</v>
      </c>
      <c r="K372" s="39">
        <v>43498</v>
      </c>
      <c r="L372" s="3">
        <v>0.81944444444444453</v>
      </c>
      <c r="M372" s="1" t="s">
        <v>27</v>
      </c>
      <c r="N372" s="1">
        <v>183.82</v>
      </c>
      <c r="O372" s="1">
        <v>10</v>
      </c>
      <c r="P372" s="1">
        <v>9.1910000000000007</v>
      </c>
      <c r="Q372" s="1">
        <v>9.9</v>
      </c>
    </row>
    <row r="373" spans="1:17" x14ac:dyDescent="0.3">
      <c r="A373" s="5" t="s">
        <v>405</v>
      </c>
      <c r="B373" s="5" t="s">
        <v>40</v>
      </c>
      <c r="C373" s="5" t="s">
        <v>41</v>
      </c>
      <c r="D373" s="5" t="s">
        <v>25</v>
      </c>
      <c r="E373" s="5" t="s">
        <v>19</v>
      </c>
      <c r="F373" s="5" t="s">
        <v>44</v>
      </c>
      <c r="G373" s="5">
        <v>60.96</v>
      </c>
      <c r="H373" s="5">
        <v>2</v>
      </c>
      <c r="I373" s="5">
        <v>6.0960000000000001</v>
      </c>
      <c r="J373" s="5">
        <v>128.01599999999999</v>
      </c>
      <c r="K373" s="40">
        <v>43490</v>
      </c>
      <c r="L373" s="7">
        <v>0.81874999999999998</v>
      </c>
      <c r="M373" s="5" t="s">
        <v>31</v>
      </c>
      <c r="N373" s="5">
        <v>121.92</v>
      </c>
      <c r="O373" s="1">
        <v>10</v>
      </c>
      <c r="P373" s="5">
        <v>6.0960000000000001</v>
      </c>
      <c r="Q373" s="5">
        <v>4.9000000000000004</v>
      </c>
    </row>
    <row r="374" spans="1:17" x14ac:dyDescent="0.3">
      <c r="A374" s="1" t="s">
        <v>406</v>
      </c>
      <c r="B374" s="1" t="s">
        <v>23</v>
      </c>
      <c r="C374" s="1" t="s">
        <v>24</v>
      </c>
      <c r="D374" s="1" t="s">
        <v>25</v>
      </c>
      <c r="E374" s="1" t="s">
        <v>19</v>
      </c>
      <c r="F374" s="1" t="s">
        <v>30</v>
      </c>
      <c r="G374" s="1">
        <v>70.11</v>
      </c>
      <c r="H374" s="1">
        <v>6</v>
      </c>
      <c r="I374" s="1">
        <v>21.033000000000001</v>
      </c>
      <c r="J374" s="1">
        <v>441.69299999999998</v>
      </c>
      <c r="K374" s="39">
        <v>43538</v>
      </c>
      <c r="L374" s="3">
        <v>0.74583333333333324</v>
      </c>
      <c r="M374" s="1" t="s">
        <v>21</v>
      </c>
      <c r="N374" s="1">
        <v>420.66</v>
      </c>
      <c r="O374" s="1">
        <v>10</v>
      </c>
      <c r="P374" s="1">
        <v>21.033000000000001</v>
      </c>
      <c r="Q374" s="1">
        <v>5.2</v>
      </c>
    </row>
    <row r="375" spans="1:17" x14ac:dyDescent="0.3">
      <c r="A375" s="5" t="s">
        <v>407</v>
      </c>
      <c r="B375" s="5" t="s">
        <v>23</v>
      </c>
      <c r="C375" s="5" t="s">
        <v>24</v>
      </c>
      <c r="D375" s="5" t="s">
        <v>25</v>
      </c>
      <c r="E375" s="5" t="s">
        <v>29</v>
      </c>
      <c r="F375" s="5" t="s">
        <v>44</v>
      </c>
      <c r="G375" s="5">
        <v>42.08</v>
      </c>
      <c r="H375" s="5">
        <v>6</v>
      </c>
      <c r="I375" s="5">
        <v>12.624000000000001</v>
      </c>
      <c r="J375" s="5">
        <v>265.10399999999998</v>
      </c>
      <c r="K375" s="40">
        <v>43494</v>
      </c>
      <c r="L375" s="7">
        <v>0.51736111111111105</v>
      </c>
      <c r="M375" s="5" t="s">
        <v>27</v>
      </c>
      <c r="N375" s="5">
        <v>252.48</v>
      </c>
      <c r="O375" s="1">
        <v>10</v>
      </c>
      <c r="P375" s="5">
        <v>12.624000000000001</v>
      </c>
      <c r="Q375" s="5">
        <v>8.9</v>
      </c>
    </row>
    <row r="376" spans="1:17" x14ac:dyDescent="0.3">
      <c r="A376" s="1" t="s">
        <v>408</v>
      </c>
      <c r="B376" s="1" t="s">
        <v>16</v>
      </c>
      <c r="C376" s="1" t="s">
        <v>17</v>
      </c>
      <c r="D376" s="1" t="s">
        <v>25</v>
      </c>
      <c r="E376" s="1" t="s">
        <v>19</v>
      </c>
      <c r="F376" s="1" t="s">
        <v>30</v>
      </c>
      <c r="G376" s="1">
        <v>67.09</v>
      </c>
      <c r="H376" s="1">
        <v>5</v>
      </c>
      <c r="I376" s="1">
        <v>16.772500000000001</v>
      </c>
      <c r="J376" s="1">
        <v>352.22250000000003</v>
      </c>
      <c r="K376" s="39">
        <v>43525</v>
      </c>
      <c r="L376" s="3">
        <v>0.69930555555555562</v>
      </c>
      <c r="M376" s="1" t="s">
        <v>31</v>
      </c>
      <c r="N376" s="1">
        <v>335.45</v>
      </c>
      <c r="O376" s="1">
        <v>10</v>
      </c>
      <c r="P376" s="1">
        <v>16.772500000000001</v>
      </c>
      <c r="Q376" s="1">
        <v>9.1</v>
      </c>
    </row>
    <row r="377" spans="1:17" x14ac:dyDescent="0.3">
      <c r="A377" s="5" t="s">
        <v>409</v>
      </c>
      <c r="B377" s="5" t="s">
        <v>16</v>
      </c>
      <c r="C377" s="5" t="s">
        <v>17</v>
      </c>
      <c r="D377" s="5" t="s">
        <v>18</v>
      </c>
      <c r="E377" s="5" t="s">
        <v>19</v>
      </c>
      <c r="F377" s="5" t="s">
        <v>44</v>
      </c>
      <c r="G377" s="5">
        <v>96.7</v>
      </c>
      <c r="H377" s="5">
        <v>5</v>
      </c>
      <c r="I377" s="5">
        <v>24.175000000000001</v>
      </c>
      <c r="J377" s="5">
        <v>507.67500000000001</v>
      </c>
      <c r="K377" s="40">
        <v>43479</v>
      </c>
      <c r="L377" s="7">
        <v>0.53611111111111109</v>
      </c>
      <c r="M377" s="5" t="s">
        <v>21</v>
      </c>
      <c r="N377" s="5">
        <v>483.5</v>
      </c>
      <c r="O377" s="1">
        <v>10</v>
      </c>
      <c r="P377" s="5">
        <v>24.175000000000001</v>
      </c>
      <c r="Q377" s="5">
        <v>7</v>
      </c>
    </row>
    <row r="378" spans="1:17" x14ac:dyDescent="0.3">
      <c r="A378" s="1" t="s">
        <v>410</v>
      </c>
      <c r="B378" s="1" t="s">
        <v>40</v>
      </c>
      <c r="C378" s="1" t="s">
        <v>41</v>
      </c>
      <c r="D378" s="1" t="s">
        <v>18</v>
      </c>
      <c r="E378" s="1" t="s">
        <v>19</v>
      </c>
      <c r="F378" s="1" t="s">
        <v>30</v>
      </c>
      <c r="G378" s="1">
        <v>35.380000000000003</v>
      </c>
      <c r="H378" s="1">
        <v>9</v>
      </c>
      <c r="I378" s="1">
        <v>15.920999999999999</v>
      </c>
      <c r="J378" s="1">
        <v>334.34100000000001</v>
      </c>
      <c r="K378" s="39">
        <v>43586</v>
      </c>
      <c r="L378" s="3">
        <v>0.82638888888888884</v>
      </c>
      <c r="M378" s="1" t="s">
        <v>31</v>
      </c>
      <c r="N378" s="1">
        <v>318.42</v>
      </c>
      <c r="O378" s="1">
        <v>10</v>
      </c>
      <c r="P378" s="1">
        <v>15.920999999999999</v>
      </c>
      <c r="Q378" s="1">
        <v>9.6</v>
      </c>
    </row>
    <row r="379" spans="1:17" x14ac:dyDescent="0.3">
      <c r="A379" s="5" t="s">
        <v>411</v>
      </c>
      <c r="B379" s="5" t="s">
        <v>23</v>
      </c>
      <c r="C379" s="5" t="s">
        <v>24</v>
      </c>
      <c r="D379" s="5" t="s">
        <v>25</v>
      </c>
      <c r="E379" s="5" t="s">
        <v>29</v>
      </c>
      <c r="F379" s="5" t="s">
        <v>34</v>
      </c>
      <c r="G379" s="5">
        <v>95.49</v>
      </c>
      <c r="H379" s="5">
        <v>7</v>
      </c>
      <c r="I379" s="5">
        <v>33.421500000000002</v>
      </c>
      <c r="J379" s="5">
        <v>701.85149999999999</v>
      </c>
      <c r="K379" s="40">
        <v>43518</v>
      </c>
      <c r="L379" s="7">
        <v>0.76180555555555562</v>
      </c>
      <c r="M379" s="5" t="s">
        <v>21</v>
      </c>
      <c r="N379" s="5">
        <v>668.43</v>
      </c>
      <c r="O379" s="1">
        <v>10</v>
      </c>
      <c r="P379" s="5">
        <v>33.421500000000002</v>
      </c>
      <c r="Q379" s="5">
        <v>8.6999999999999993</v>
      </c>
    </row>
    <row r="380" spans="1:17" x14ac:dyDescent="0.3">
      <c r="A380" s="1" t="s">
        <v>412</v>
      </c>
      <c r="B380" s="1" t="s">
        <v>23</v>
      </c>
      <c r="C380" s="1" t="s">
        <v>24</v>
      </c>
      <c r="D380" s="1" t="s">
        <v>18</v>
      </c>
      <c r="E380" s="1" t="s">
        <v>29</v>
      </c>
      <c r="F380" s="1" t="s">
        <v>44</v>
      </c>
      <c r="G380" s="1">
        <v>96.98</v>
      </c>
      <c r="H380" s="1">
        <v>4</v>
      </c>
      <c r="I380" s="1">
        <v>19.396000000000001</v>
      </c>
      <c r="J380" s="1">
        <v>407.31599999999997</v>
      </c>
      <c r="K380" s="39">
        <v>43618</v>
      </c>
      <c r="L380" s="3">
        <v>0.72222222222222221</v>
      </c>
      <c r="M380" s="1" t="s">
        <v>21</v>
      </c>
      <c r="N380" s="1">
        <v>387.92</v>
      </c>
      <c r="O380" s="1">
        <v>10</v>
      </c>
      <c r="P380" s="1">
        <v>19.396000000000001</v>
      </c>
      <c r="Q380" s="1">
        <v>9.4</v>
      </c>
    </row>
    <row r="381" spans="1:17" x14ac:dyDescent="0.3">
      <c r="A381" s="5" t="s">
        <v>413</v>
      </c>
      <c r="B381" s="5" t="s">
        <v>40</v>
      </c>
      <c r="C381" s="5" t="s">
        <v>41</v>
      </c>
      <c r="D381" s="5" t="s">
        <v>25</v>
      </c>
      <c r="E381" s="5" t="s">
        <v>19</v>
      </c>
      <c r="F381" s="5" t="s">
        <v>26</v>
      </c>
      <c r="G381" s="5">
        <v>23.65</v>
      </c>
      <c r="H381" s="5">
        <v>4</v>
      </c>
      <c r="I381" s="5">
        <v>4.7300000000000004</v>
      </c>
      <c r="J381" s="5">
        <v>99.33</v>
      </c>
      <c r="K381" s="40">
        <v>43495</v>
      </c>
      <c r="L381" s="7">
        <v>0.56388888888888888</v>
      </c>
      <c r="M381" s="5" t="s">
        <v>31</v>
      </c>
      <c r="N381" s="5">
        <v>94.6</v>
      </c>
      <c r="O381" s="1">
        <v>10</v>
      </c>
      <c r="P381" s="5">
        <v>4.7300000000000004</v>
      </c>
      <c r="Q381" s="5">
        <v>4</v>
      </c>
    </row>
    <row r="382" spans="1:17" x14ac:dyDescent="0.3">
      <c r="A382" s="1" t="s">
        <v>414</v>
      </c>
      <c r="B382" s="1" t="s">
        <v>16</v>
      </c>
      <c r="C382" s="1" t="s">
        <v>17</v>
      </c>
      <c r="D382" s="1" t="s">
        <v>18</v>
      </c>
      <c r="E382" s="1" t="s">
        <v>29</v>
      </c>
      <c r="F382" s="1" t="s">
        <v>34</v>
      </c>
      <c r="G382" s="1">
        <v>82.33</v>
      </c>
      <c r="H382" s="1">
        <v>4</v>
      </c>
      <c r="I382" s="1">
        <v>16.466000000000001</v>
      </c>
      <c r="J382" s="1">
        <v>345.786</v>
      </c>
      <c r="K382" s="39">
        <v>43770</v>
      </c>
      <c r="L382" s="3">
        <v>0.44236111111111115</v>
      </c>
      <c r="M382" s="1" t="s">
        <v>31</v>
      </c>
      <c r="N382" s="1">
        <v>329.32</v>
      </c>
      <c r="O382" s="1">
        <v>10</v>
      </c>
      <c r="P382" s="1">
        <v>16.466000000000001</v>
      </c>
      <c r="Q382" s="1">
        <v>7.5</v>
      </c>
    </row>
    <row r="383" spans="1:17" x14ac:dyDescent="0.3">
      <c r="A383" s="5" t="s">
        <v>415</v>
      </c>
      <c r="B383" s="5" t="s">
        <v>23</v>
      </c>
      <c r="C383" s="5" t="s">
        <v>24</v>
      </c>
      <c r="D383" s="5" t="s">
        <v>25</v>
      </c>
      <c r="E383" s="5" t="s">
        <v>19</v>
      </c>
      <c r="F383" s="5" t="s">
        <v>26</v>
      </c>
      <c r="G383" s="5">
        <v>26.61</v>
      </c>
      <c r="H383" s="5">
        <v>2</v>
      </c>
      <c r="I383" s="5">
        <v>2.661</v>
      </c>
      <c r="J383" s="5">
        <v>55.881</v>
      </c>
      <c r="K383" s="40">
        <v>43543</v>
      </c>
      <c r="L383" s="7">
        <v>0.60763888888888895</v>
      </c>
      <c r="M383" s="5" t="s">
        <v>27</v>
      </c>
      <c r="N383" s="5">
        <v>53.22</v>
      </c>
      <c r="O383" s="1">
        <v>10</v>
      </c>
      <c r="P383" s="5">
        <v>2.661</v>
      </c>
      <c r="Q383" s="5">
        <v>4.2</v>
      </c>
    </row>
    <row r="384" spans="1:17" x14ac:dyDescent="0.3">
      <c r="A384" s="1" t="s">
        <v>416</v>
      </c>
      <c r="B384" s="1" t="s">
        <v>40</v>
      </c>
      <c r="C384" s="1" t="s">
        <v>41</v>
      </c>
      <c r="D384" s="1" t="s">
        <v>25</v>
      </c>
      <c r="E384" s="1" t="s">
        <v>19</v>
      </c>
      <c r="F384" s="1" t="s">
        <v>42</v>
      </c>
      <c r="G384" s="1">
        <v>99.69</v>
      </c>
      <c r="H384" s="1">
        <v>5</v>
      </c>
      <c r="I384" s="1">
        <v>24.922499999999999</v>
      </c>
      <c r="J384" s="1">
        <v>523.37249999999995</v>
      </c>
      <c r="K384" s="39">
        <v>43479</v>
      </c>
      <c r="L384" s="3">
        <v>0.50624999999999998</v>
      </c>
      <c r="M384" s="1" t="s">
        <v>27</v>
      </c>
      <c r="N384" s="1">
        <v>498.45</v>
      </c>
      <c r="O384" s="1">
        <v>10</v>
      </c>
      <c r="P384" s="1">
        <v>24.922499999999999</v>
      </c>
      <c r="Q384" s="1">
        <v>9.9</v>
      </c>
    </row>
    <row r="385" spans="1:17" x14ac:dyDescent="0.3">
      <c r="A385" s="5" t="s">
        <v>417</v>
      </c>
      <c r="B385" s="5" t="s">
        <v>23</v>
      </c>
      <c r="C385" s="5" t="s">
        <v>24</v>
      </c>
      <c r="D385" s="5" t="s">
        <v>18</v>
      </c>
      <c r="E385" s="5" t="s">
        <v>19</v>
      </c>
      <c r="F385" s="5" t="s">
        <v>42</v>
      </c>
      <c r="G385" s="5">
        <v>74.89</v>
      </c>
      <c r="H385" s="5">
        <v>4</v>
      </c>
      <c r="I385" s="5">
        <v>14.978</v>
      </c>
      <c r="J385" s="5">
        <v>314.53800000000001</v>
      </c>
      <c r="K385" s="40">
        <v>43468</v>
      </c>
      <c r="L385" s="7">
        <v>0.64722222222222225</v>
      </c>
      <c r="M385" s="5" t="s">
        <v>21</v>
      </c>
      <c r="N385" s="5">
        <v>299.56</v>
      </c>
      <c r="O385" s="1">
        <v>10</v>
      </c>
      <c r="P385" s="5">
        <v>14.978</v>
      </c>
      <c r="Q385" s="5">
        <v>4.2</v>
      </c>
    </row>
    <row r="386" spans="1:17" x14ac:dyDescent="0.3">
      <c r="A386" s="1" t="s">
        <v>418</v>
      </c>
      <c r="B386" s="1" t="s">
        <v>16</v>
      </c>
      <c r="C386" s="1" t="s">
        <v>17</v>
      </c>
      <c r="D386" s="1" t="s">
        <v>25</v>
      </c>
      <c r="E386" s="1" t="s">
        <v>19</v>
      </c>
      <c r="F386" s="1" t="s">
        <v>42</v>
      </c>
      <c r="G386" s="1">
        <v>40.94</v>
      </c>
      <c r="H386" s="1">
        <v>5</v>
      </c>
      <c r="I386" s="1">
        <v>10.234999999999999</v>
      </c>
      <c r="J386" s="1">
        <v>214.935</v>
      </c>
      <c r="K386" s="39">
        <v>43617</v>
      </c>
      <c r="L386" s="3">
        <v>0.58194444444444449</v>
      </c>
      <c r="M386" s="1" t="s">
        <v>21</v>
      </c>
      <c r="N386" s="1">
        <v>204.7</v>
      </c>
      <c r="O386" s="1">
        <v>10</v>
      </c>
      <c r="P386" s="1">
        <v>10.234999999999999</v>
      </c>
      <c r="Q386" s="1">
        <v>9.9</v>
      </c>
    </row>
    <row r="387" spans="1:17" x14ac:dyDescent="0.3">
      <c r="A387" s="5" t="s">
        <v>419</v>
      </c>
      <c r="B387" s="5" t="s">
        <v>40</v>
      </c>
      <c r="C387" s="5" t="s">
        <v>41</v>
      </c>
      <c r="D387" s="5" t="s">
        <v>18</v>
      </c>
      <c r="E387" s="5" t="s">
        <v>29</v>
      </c>
      <c r="F387" s="5" t="s">
        <v>34</v>
      </c>
      <c r="G387" s="5">
        <v>75.819999999999993</v>
      </c>
      <c r="H387" s="5">
        <v>1</v>
      </c>
      <c r="I387" s="5">
        <v>3.7909999999999999</v>
      </c>
      <c r="J387" s="5">
        <v>79.611000000000004</v>
      </c>
      <c r="K387" s="40">
        <v>43496</v>
      </c>
      <c r="L387" s="7">
        <v>0.55486111111111114</v>
      </c>
      <c r="M387" s="5" t="s">
        <v>27</v>
      </c>
      <c r="N387" s="5">
        <v>75.819999999999993</v>
      </c>
      <c r="O387" s="1">
        <v>10</v>
      </c>
      <c r="P387" s="5">
        <v>3.7909999999999999</v>
      </c>
      <c r="Q387" s="5">
        <v>5.8</v>
      </c>
    </row>
    <row r="388" spans="1:17" x14ac:dyDescent="0.3">
      <c r="A388" s="1" t="s">
        <v>420</v>
      </c>
      <c r="B388" s="1" t="s">
        <v>23</v>
      </c>
      <c r="C388" s="1" t="s">
        <v>24</v>
      </c>
      <c r="D388" s="1" t="s">
        <v>25</v>
      </c>
      <c r="E388" s="1" t="s">
        <v>29</v>
      </c>
      <c r="F388" s="1" t="s">
        <v>42</v>
      </c>
      <c r="G388" s="1">
        <v>46.77</v>
      </c>
      <c r="H388" s="1">
        <v>6</v>
      </c>
      <c r="I388" s="1">
        <v>14.031000000000001</v>
      </c>
      <c r="J388" s="1">
        <v>294.65100000000001</v>
      </c>
      <c r="K388" s="39">
        <v>43772</v>
      </c>
      <c r="L388" s="3">
        <v>0.56736111111111109</v>
      </c>
      <c r="M388" s="1" t="s">
        <v>27</v>
      </c>
      <c r="N388" s="1">
        <v>280.62</v>
      </c>
      <c r="O388" s="1">
        <v>10</v>
      </c>
      <c r="P388" s="1">
        <v>14.031000000000001</v>
      </c>
      <c r="Q388" s="1">
        <v>6</v>
      </c>
    </row>
    <row r="389" spans="1:17" x14ac:dyDescent="0.3">
      <c r="A389" s="5" t="s">
        <v>421</v>
      </c>
      <c r="B389" s="5" t="s">
        <v>16</v>
      </c>
      <c r="C389" s="5" t="s">
        <v>17</v>
      </c>
      <c r="D389" s="5" t="s">
        <v>25</v>
      </c>
      <c r="E389" s="5" t="s">
        <v>19</v>
      </c>
      <c r="F389" s="5" t="s">
        <v>20</v>
      </c>
      <c r="G389" s="5">
        <v>32.32</v>
      </c>
      <c r="H389" s="5">
        <v>10</v>
      </c>
      <c r="I389" s="5">
        <v>16.16</v>
      </c>
      <c r="J389" s="5">
        <v>339.36</v>
      </c>
      <c r="K389" s="40">
        <v>43516</v>
      </c>
      <c r="L389" s="7">
        <v>0.7006944444444444</v>
      </c>
      <c r="M389" s="5" t="s">
        <v>31</v>
      </c>
      <c r="N389" s="5">
        <v>323.2</v>
      </c>
      <c r="O389" s="1">
        <v>10</v>
      </c>
      <c r="P389" s="5">
        <v>16.16</v>
      </c>
      <c r="Q389" s="5">
        <v>10</v>
      </c>
    </row>
    <row r="390" spans="1:17" x14ac:dyDescent="0.3">
      <c r="A390" s="1" t="s">
        <v>422</v>
      </c>
      <c r="B390" s="1" t="s">
        <v>23</v>
      </c>
      <c r="C390" s="1" t="s">
        <v>24</v>
      </c>
      <c r="D390" s="1" t="s">
        <v>18</v>
      </c>
      <c r="E390" s="1" t="s">
        <v>19</v>
      </c>
      <c r="F390" s="1" t="s">
        <v>44</v>
      </c>
      <c r="G390" s="1">
        <v>54.07</v>
      </c>
      <c r="H390" s="1">
        <v>9</v>
      </c>
      <c r="I390" s="1">
        <v>24.331499999999998</v>
      </c>
      <c r="J390" s="1">
        <v>510.9615</v>
      </c>
      <c r="K390" s="39">
        <v>43492</v>
      </c>
      <c r="L390" s="3">
        <v>0.62152777777777779</v>
      </c>
      <c r="M390" s="1" t="s">
        <v>21</v>
      </c>
      <c r="N390" s="1">
        <v>486.63</v>
      </c>
      <c r="O390" s="1">
        <v>10</v>
      </c>
      <c r="P390" s="1">
        <v>24.331499999999998</v>
      </c>
      <c r="Q390" s="1">
        <v>9.5</v>
      </c>
    </row>
    <row r="391" spans="1:17" x14ac:dyDescent="0.3">
      <c r="A391" s="5" t="s">
        <v>423</v>
      </c>
      <c r="B391" s="5" t="s">
        <v>40</v>
      </c>
      <c r="C391" s="5" t="s">
        <v>41</v>
      </c>
      <c r="D391" s="5" t="s">
        <v>25</v>
      </c>
      <c r="E391" s="5" t="s">
        <v>29</v>
      </c>
      <c r="F391" s="5" t="s">
        <v>42</v>
      </c>
      <c r="G391" s="5">
        <v>18.22</v>
      </c>
      <c r="H391" s="5">
        <v>7</v>
      </c>
      <c r="I391" s="5">
        <v>6.3769999999999998</v>
      </c>
      <c r="J391" s="5">
        <v>133.917</v>
      </c>
      <c r="K391" s="40">
        <v>43741</v>
      </c>
      <c r="L391" s="7">
        <v>0.58611111111111114</v>
      </c>
      <c r="M391" s="5" t="s">
        <v>31</v>
      </c>
      <c r="N391" s="5">
        <v>127.54</v>
      </c>
      <c r="O391" s="1">
        <v>10</v>
      </c>
      <c r="P391" s="5">
        <v>6.3769999999999998</v>
      </c>
      <c r="Q391" s="5">
        <v>6.6</v>
      </c>
    </row>
    <row r="392" spans="1:17" x14ac:dyDescent="0.3">
      <c r="A392" s="1" t="s">
        <v>424</v>
      </c>
      <c r="B392" s="1" t="s">
        <v>23</v>
      </c>
      <c r="C392" s="1" t="s">
        <v>24</v>
      </c>
      <c r="D392" s="1" t="s">
        <v>18</v>
      </c>
      <c r="E392" s="1" t="s">
        <v>19</v>
      </c>
      <c r="F392" s="1" t="s">
        <v>44</v>
      </c>
      <c r="G392" s="1">
        <v>80.48</v>
      </c>
      <c r="H392" s="1">
        <v>3</v>
      </c>
      <c r="I392" s="1">
        <v>12.071999999999999</v>
      </c>
      <c r="J392" s="1">
        <v>253.512</v>
      </c>
      <c r="K392" s="39">
        <v>43511</v>
      </c>
      <c r="L392" s="3">
        <v>0.52152777777777781</v>
      </c>
      <c r="M392" s="1" t="s">
        <v>27</v>
      </c>
      <c r="N392" s="1">
        <v>241.44</v>
      </c>
      <c r="O392" s="1">
        <v>10</v>
      </c>
      <c r="P392" s="1">
        <v>12.071999999999999</v>
      </c>
      <c r="Q392" s="1">
        <v>8.1</v>
      </c>
    </row>
    <row r="393" spans="1:17" x14ac:dyDescent="0.3">
      <c r="A393" s="5" t="s">
        <v>425</v>
      </c>
      <c r="B393" s="5" t="s">
        <v>40</v>
      </c>
      <c r="C393" s="5" t="s">
        <v>41</v>
      </c>
      <c r="D393" s="5" t="s">
        <v>25</v>
      </c>
      <c r="E393" s="5" t="s">
        <v>19</v>
      </c>
      <c r="F393" s="5" t="s">
        <v>44</v>
      </c>
      <c r="G393" s="5">
        <v>37.950000000000003</v>
      </c>
      <c r="H393" s="5">
        <v>10</v>
      </c>
      <c r="I393" s="5">
        <v>18.975000000000001</v>
      </c>
      <c r="J393" s="5">
        <v>398.47500000000002</v>
      </c>
      <c r="K393" s="40">
        <v>43491</v>
      </c>
      <c r="L393" s="7">
        <v>0.61875000000000002</v>
      </c>
      <c r="M393" s="5" t="s">
        <v>27</v>
      </c>
      <c r="N393" s="5">
        <v>379.5</v>
      </c>
      <c r="O393" s="1">
        <v>10</v>
      </c>
      <c r="P393" s="5">
        <v>18.975000000000001</v>
      </c>
      <c r="Q393" s="5">
        <v>9.6999999999999993</v>
      </c>
    </row>
    <row r="394" spans="1:17" x14ac:dyDescent="0.3">
      <c r="A394" s="1" t="s">
        <v>426</v>
      </c>
      <c r="B394" s="1" t="s">
        <v>16</v>
      </c>
      <c r="C394" s="1" t="s">
        <v>17</v>
      </c>
      <c r="D394" s="1" t="s">
        <v>18</v>
      </c>
      <c r="E394" s="1" t="s">
        <v>29</v>
      </c>
      <c r="F394" s="1" t="s">
        <v>26</v>
      </c>
      <c r="G394" s="1">
        <v>76.819999999999993</v>
      </c>
      <c r="H394" s="1">
        <v>1</v>
      </c>
      <c r="I394" s="1">
        <v>3.8410000000000002</v>
      </c>
      <c r="J394" s="1">
        <v>80.661000000000001</v>
      </c>
      <c r="K394" s="39">
        <v>43509</v>
      </c>
      <c r="L394" s="3">
        <v>0.76874999999999993</v>
      </c>
      <c r="M394" s="1" t="s">
        <v>21</v>
      </c>
      <c r="N394" s="1">
        <v>76.819999999999993</v>
      </c>
      <c r="O394" s="1">
        <v>10</v>
      </c>
      <c r="P394" s="1">
        <v>3.8410000000000002</v>
      </c>
      <c r="Q394" s="1">
        <v>7.2</v>
      </c>
    </row>
    <row r="395" spans="1:17" x14ac:dyDescent="0.3">
      <c r="A395" s="5" t="s">
        <v>427</v>
      </c>
      <c r="B395" s="5" t="s">
        <v>16</v>
      </c>
      <c r="C395" s="5" t="s">
        <v>17</v>
      </c>
      <c r="D395" s="5" t="s">
        <v>18</v>
      </c>
      <c r="E395" s="5" t="s">
        <v>19</v>
      </c>
      <c r="F395" s="5" t="s">
        <v>34</v>
      </c>
      <c r="G395" s="5">
        <v>52.26</v>
      </c>
      <c r="H395" s="5">
        <v>10</v>
      </c>
      <c r="I395" s="5">
        <v>26.13</v>
      </c>
      <c r="J395" s="5">
        <v>548.73</v>
      </c>
      <c r="K395" s="40">
        <v>43711</v>
      </c>
      <c r="L395" s="7">
        <v>0.53125</v>
      </c>
      <c r="M395" s="5" t="s">
        <v>31</v>
      </c>
      <c r="N395" s="5">
        <v>522.6</v>
      </c>
      <c r="O395" s="1">
        <v>10</v>
      </c>
      <c r="P395" s="5">
        <v>26.13</v>
      </c>
      <c r="Q395" s="5">
        <v>6.2</v>
      </c>
    </row>
    <row r="396" spans="1:17" x14ac:dyDescent="0.3">
      <c r="A396" s="1" t="s">
        <v>428</v>
      </c>
      <c r="B396" s="1" t="s">
        <v>16</v>
      </c>
      <c r="C396" s="1" t="s">
        <v>17</v>
      </c>
      <c r="D396" s="1" t="s">
        <v>25</v>
      </c>
      <c r="E396" s="1" t="s">
        <v>19</v>
      </c>
      <c r="F396" s="1" t="s">
        <v>20</v>
      </c>
      <c r="G396" s="1">
        <v>79.739999999999995</v>
      </c>
      <c r="H396" s="1">
        <v>1</v>
      </c>
      <c r="I396" s="1">
        <v>3.9870000000000001</v>
      </c>
      <c r="J396" s="1">
        <v>83.727000000000004</v>
      </c>
      <c r="K396" s="39">
        <v>43619</v>
      </c>
      <c r="L396" s="3">
        <v>0.44166666666666665</v>
      </c>
      <c r="M396" s="1" t="s">
        <v>21</v>
      </c>
      <c r="N396" s="1">
        <v>79.739999999999995</v>
      </c>
      <c r="O396" s="1">
        <v>10</v>
      </c>
      <c r="P396" s="1">
        <v>3.9870000000000001</v>
      </c>
      <c r="Q396" s="1">
        <v>7.3</v>
      </c>
    </row>
    <row r="397" spans="1:17" x14ac:dyDescent="0.3">
      <c r="A397" s="5" t="s">
        <v>429</v>
      </c>
      <c r="B397" s="5" t="s">
        <v>16</v>
      </c>
      <c r="C397" s="5" t="s">
        <v>17</v>
      </c>
      <c r="D397" s="5" t="s">
        <v>25</v>
      </c>
      <c r="E397" s="5" t="s">
        <v>19</v>
      </c>
      <c r="F397" s="5" t="s">
        <v>20</v>
      </c>
      <c r="G397" s="5">
        <v>77.5</v>
      </c>
      <c r="H397" s="5">
        <v>5</v>
      </c>
      <c r="I397" s="5">
        <v>19.375</v>
      </c>
      <c r="J397" s="5">
        <v>406.875</v>
      </c>
      <c r="K397" s="40">
        <v>43489</v>
      </c>
      <c r="L397" s="7">
        <v>0.85833333333333339</v>
      </c>
      <c r="M397" s="5" t="s">
        <v>21</v>
      </c>
      <c r="N397" s="5">
        <v>387.5</v>
      </c>
      <c r="O397" s="1">
        <v>10</v>
      </c>
      <c r="P397" s="5">
        <v>19.375</v>
      </c>
      <c r="Q397" s="5">
        <v>4.3</v>
      </c>
    </row>
    <row r="398" spans="1:17" x14ac:dyDescent="0.3">
      <c r="A398" s="1" t="s">
        <v>430</v>
      </c>
      <c r="B398" s="1" t="s">
        <v>16</v>
      </c>
      <c r="C398" s="1" t="s">
        <v>17</v>
      </c>
      <c r="D398" s="1" t="s">
        <v>25</v>
      </c>
      <c r="E398" s="1" t="s">
        <v>19</v>
      </c>
      <c r="F398" s="1" t="s">
        <v>42</v>
      </c>
      <c r="G398" s="1">
        <v>54.27</v>
      </c>
      <c r="H398" s="1">
        <v>5</v>
      </c>
      <c r="I398" s="1">
        <v>13.567500000000001</v>
      </c>
      <c r="J398" s="1">
        <v>284.91750000000002</v>
      </c>
      <c r="K398" s="39">
        <v>43537</v>
      </c>
      <c r="L398" s="3">
        <v>0.59444444444444444</v>
      </c>
      <c r="M398" s="1" t="s">
        <v>21</v>
      </c>
      <c r="N398" s="1">
        <v>271.35000000000002</v>
      </c>
      <c r="O398" s="1">
        <v>10</v>
      </c>
      <c r="P398" s="1">
        <v>13.567500000000001</v>
      </c>
      <c r="Q398" s="1">
        <v>4.5999999999999996</v>
      </c>
    </row>
    <row r="399" spans="1:17" x14ac:dyDescent="0.3">
      <c r="A399" s="5" t="s">
        <v>431</v>
      </c>
      <c r="B399" s="5" t="s">
        <v>40</v>
      </c>
      <c r="C399" s="5" t="s">
        <v>41</v>
      </c>
      <c r="D399" s="5" t="s">
        <v>25</v>
      </c>
      <c r="E399" s="5" t="s">
        <v>29</v>
      </c>
      <c r="F399" s="5" t="s">
        <v>30</v>
      </c>
      <c r="G399" s="5">
        <v>13.59</v>
      </c>
      <c r="H399" s="5">
        <v>9</v>
      </c>
      <c r="I399" s="5">
        <v>6.1154999999999999</v>
      </c>
      <c r="J399" s="5">
        <v>128.4255</v>
      </c>
      <c r="K399" s="40">
        <v>43539</v>
      </c>
      <c r="L399" s="7">
        <v>0.43472222222222223</v>
      </c>
      <c r="M399" s="5" t="s">
        <v>27</v>
      </c>
      <c r="N399" s="5">
        <v>122.31</v>
      </c>
      <c r="O399" s="1">
        <v>10</v>
      </c>
      <c r="P399" s="5">
        <v>6.1154999999999999</v>
      </c>
      <c r="Q399" s="5">
        <v>5.8</v>
      </c>
    </row>
    <row r="400" spans="1:17" x14ac:dyDescent="0.3">
      <c r="A400" s="1" t="s">
        <v>432</v>
      </c>
      <c r="B400" s="1" t="s">
        <v>40</v>
      </c>
      <c r="C400" s="1" t="s">
        <v>41</v>
      </c>
      <c r="D400" s="1" t="s">
        <v>18</v>
      </c>
      <c r="E400" s="1" t="s">
        <v>19</v>
      </c>
      <c r="F400" s="1" t="s">
        <v>20</v>
      </c>
      <c r="G400" s="1">
        <v>41.06</v>
      </c>
      <c r="H400" s="1">
        <v>6</v>
      </c>
      <c r="I400" s="1">
        <v>12.318</v>
      </c>
      <c r="J400" s="1">
        <v>258.678</v>
      </c>
      <c r="K400" s="39">
        <v>43588</v>
      </c>
      <c r="L400" s="3">
        <v>0.5625</v>
      </c>
      <c r="M400" s="1" t="s">
        <v>31</v>
      </c>
      <c r="N400" s="1">
        <v>246.36</v>
      </c>
      <c r="O400" s="1">
        <v>10</v>
      </c>
      <c r="P400" s="1">
        <v>12.318</v>
      </c>
      <c r="Q400" s="1">
        <v>8.3000000000000007</v>
      </c>
    </row>
    <row r="401" spans="1:17" x14ac:dyDescent="0.3">
      <c r="A401" s="5" t="s">
        <v>433</v>
      </c>
      <c r="B401" s="5" t="s">
        <v>40</v>
      </c>
      <c r="C401" s="5" t="s">
        <v>41</v>
      </c>
      <c r="D401" s="5" t="s">
        <v>18</v>
      </c>
      <c r="E401" s="5" t="s">
        <v>29</v>
      </c>
      <c r="F401" s="5" t="s">
        <v>26</v>
      </c>
      <c r="G401" s="5">
        <v>19.239999999999998</v>
      </c>
      <c r="H401" s="5">
        <v>9</v>
      </c>
      <c r="I401" s="5">
        <v>8.6579999999999995</v>
      </c>
      <c r="J401" s="5">
        <v>181.81800000000001</v>
      </c>
      <c r="K401" s="40">
        <v>43558</v>
      </c>
      <c r="L401" s="7">
        <v>0.68611111111111101</v>
      </c>
      <c r="M401" s="5" t="s">
        <v>27</v>
      </c>
      <c r="N401" s="5">
        <v>173.16</v>
      </c>
      <c r="O401" s="1">
        <v>10</v>
      </c>
      <c r="P401" s="5">
        <v>8.6579999999999995</v>
      </c>
      <c r="Q401" s="5">
        <v>8</v>
      </c>
    </row>
    <row r="402" spans="1:17" x14ac:dyDescent="0.3">
      <c r="A402" s="1" t="s">
        <v>434</v>
      </c>
      <c r="B402" s="1" t="s">
        <v>23</v>
      </c>
      <c r="C402" s="1" t="s">
        <v>24</v>
      </c>
      <c r="D402" s="1" t="s">
        <v>25</v>
      </c>
      <c r="E402" s="1" t="s">
        <v>19</v>
      </c>
      <c r="F402" s="1" t="s">
        <v>42</v>
      </c>
      <c r="G402" s="1">
        <v>39.43</v>
      </c>
      <c r="H402" s="1">
        <v>6</v>
      </c>
      <c r="I402" s="1">
        <v>11.829000000000001</v>
      </c>
      <c r="J402" s="1">
        <v>248.40899999999999</v>
      </c>
      <c r="K402" s="39">
        <v>43549</v>
      </c>
      <c r="L402" s="3">
        <v>0.84583333333333333</v>
      </c>
      <c r="M402" s="1" t="s">
        <v>31</v>
      </c>
      <c r="N402" s="1">
        <v>236.58</v>
      </c>
      <c r="O402" s="1">
        <v>10</v>
      </c>
      <c r="P402" s="1">
        <v>11.829000000000001</v>
      </c>
      <c r="Q402" s="1">
        <v>9.4</v>
      </c>
    </row>
    <row r="403" spans="1:17" x14ac:dyDescent="0.3">
      <c r="A403" s="5" t="s">
        <v>435</v>
      </c>
      <c r="B403" s="5" t="s">
        <v>23</v>
      </c>
      <c r="C403" s="5" t="s">
        <v>24</v>
      </c>
      <c r="D403" s="5" t="s">
        <v>25</v>
      </c>
      <c r="E403" s="5" t="s">
        <v>29</v>
      </c>
      <c r="F403" s="5" t="s">
        <v>30</v>
      </c>
      <c r="G403" s="5">
        <v>46.22</v>
      </c>
      <c r="H403" s="5">
        <v>4</v>
      </c>
      <c r="I403" s="5">
        <v>9.2439999999999998</v>
      </c>
      <c r="J403" s="5">
        <v>194.124</v>
      </c>
      <c r="K403" s="40">
        <v>43802</v>
      </c>
      <c r="L403" s="7">
        <v>0.83611111111111114</v>
      </c>
      <c r="M403" s="5" t="s">
        <v>31</v>
      </c>
      <c r="N403" s="5">
        <v>184.88</v>
      </c>
      <c r="O403" s="1">
        <v>10</v>
      </c>
      <c r="P403" s="5">
        <v>9.2439999999999998</v>
      </c>
      <c r="Q403" s="5">
        <v>6.2</v>
      </c>
    </row>
    <row r="404" spans="1:17" x14ac:dyDescent="0.3">
      <c r="A404" s="1" t="s">
        <v>436</v>
      </c>
      <c r="B404" s="1" t="s">
        <v>23</v>
      </c>
      <c r="C404" s="1" t="s">
        <v>24</v>
      </c>
      <c r="D404" s="1" t="s">
        <v>18</v>
      </c>
      <c r="E404" s="1" t="s">
        <v>29</v>
      </c>
      <c r="F404" s="1" t="s">
        <v>30</v>
      </c>
      <c r="G404" s="1">
        <v>13.98</v>
      </c>
      <c r="H404" s="1">
        <v>1</v>
      </c>
      <c r="I404" s="1">
        <v>0.69899999999999995</v>
      </c>
      <c r="J404" s="1">
        <v>14.679</v>
      </c>
      <c r="K404" s="39">
        <v>43557</v>
      </c>
      <c r="L404" s="3">
        <v>0.56805555555555554</v>
      </c>
      <c r="M404" s="1" t="s">
        <v>21</v>
      </c>
      <c r="N404" s="1">
        <v>13.98</v>
      </c>
      <c r="O404" s="1">
        <v>10</v>
      </c>
      <c r="P404" s="1">
        <v>0.69899999999999995</v>
      </c>
      <c r="Q404" s="1">
        <v>9.8000000000000007</v>
      </c>
    </row>
    <row r="405" spans="1:17" x14ac:dyDescent="0.3">
      <c r="A405" s="5" t="s">
        <v>437</v>
      </c>
      <c r="B405" s="5" t="s">
        <v>40</v>
      </c>
      <c r="C405" s="5" t="s">
        <v>41</v>
      </c>
      <c r="D405" s="5" t="s">
        <v>25</v>
      </c>
      <c r="E405" s="5" t="s">
        <v>19</v>
      </c>
      <c r="F405" s="5" t="s">
        <v>44</v>
      </c>
      <c r="G405" s="5">
        <v>39.75</v>
      </c>
      <c r="H405" s="5">
        <v>5</v>
      </c>
      <c r="I405" s="5">
        <v>9.9375</v>
      </c>
      <c r="J405" s="5">
        <v>208.6875</v>
      </c>
      <c r="K405" s="40">
        <v>43518</v>
      </c>
      <c r="L405" s="7">
        <v>0.4465277777777778</v>
      </c>
      <c r="M405" s="5" t="s">
        <v>21</v>
      </c>
      <c r="N405" s="5">
        <v>198.75</v>
      </c>
      <c r="O405" s="1">
        <v>10</v>
      </c>
      <c r="P405" s="5">
        <v>9.9375</v>
      </c>
      <c r="Q405" s="5">
        <v>9.6</v>
      </c>
    </row>
    <row r="406" spans="1:17" x14ac:dyDescent="0.3">
      <c r="A406" s="1" t="s">
        <v>438</v>
      </c>
      <c r="B406" s="1" t="s">
        <v>23</v>
      </c>
      <c r="C406" s="1" t="s">
        <v>24</v>
      </c>
      <c r="D406" s="1" t="s">
        <v>18</v>
      </c>
      <c r="E406" s="1" t="s">
        <v>19</v>
      </c>
      <c r="F406" s="1" t="s">
        <v>44</v>
      </c>
      <c r="G406" s="1">
        <v>97.79</v>
      </c>
      <c r="H406" s="1">
        <v>7</v>
      </c>
      <c r="I406" s="1">
        <v>34.226500000000001</v>
      </c>
      <c r="J406" s="1">
        <v>718.75649999999996</v>
      </c>
      <c r="K406" s="39">
        <v>43512</v>
      </c>
      <c r="L406" s="3">
        <v>0.72916666666666663</v>
      </c>
      <c r="M406" s="1" t="s">
        <v>21</v>
      </c>
      <c r="N406" s="1">
        <v>684.53</v>
      </c>
      <c r="O406" s="1">
        <v>10</v>
      </c>
      <c r="P406" s="1">
        <v>34.226500000000001</v>
      </c>
      <c r="Q406" s="1">
        <v>4.9000000000000004</v>
      </c>
    </row>
    <row r="407" spans="1:17" x14ac:dyDescent="0.3">
      <c r="A407" s="5" t="s">
        <v>439</v>
      </c>
      <c r="B407" s="5" t="s">
        <v>16</v>
      </c>
      <c r="C407" s="5" t="s">
        <v>17</v>
      </c>
      <c r="D407" s="5" t="s">
        <v>18</v>
      </c>
      <c r="E407" s="5" t="s">
        <v>29</v>
      </c>
      <c r="F407" s="5" t="s">
        <v>34</v>
      </c>
      <c r="G407" s="5">
        <v>67.260000000000005</v>
      </c>
      <c r="H407" s="5">
        <v>4</v>
      </c>
      <c r="I407" s="5">
        <v>13.452</v>
      </c>
      <c r="J407" s="5">
        <v>282.49200000000002</v>
      </c>
      <c r="K407" s="40">
        <v>43484</v>
      </c>
      <c r="L407" s="7">
        <v>0.64444444444444449</v>
      </c>
      <c r="M407" s="5" t="s">
        <v>31</v>
      </c>
      <c r="N407" s="5">
        <v>269.04000000000002</v>
      </c>
      <c r="O407" s="1">
        <v>10</v>
      </c>
      <c r="P407" s="5">
        <v>13.452</v>
      </c>
      <c r="Q407" s="5">
        <v>8</v>
      </c>
    </row>
    <row r="408" spans="1:17" x14ac:dyDescent="0.3">
      <c r="A408" s="1" t="s">
        <v>440</v>
      </c>
      <c r="B408" s="1" t="s">
        <v>16</v>
      </c>
      <c r="C408" s="1" t="s">
        <v>17</v>
      </c>
      <c r="D408" s="1" t="s">
        <v>25</v>
      </c>
      <c r="E408" s="1" t="s">
        <v>29</v>
      </c>
      <c r="F408" s="1" t="s">
        <v>42</v>
      </c>
      <c r="G408" s="1">
        <v>13.79</v>
      </c>
      <c r="H408" s="1">
        <v>5</v>
      </c>
      <c r="I408" s="1">
        <v>3.4474999999999998</v>
      </c>
      <c r="J408" s="1">
        <v>72.397499999999994</v>
      </c>
      <c r="K408" s="39">
        <v>43770</v>
      </c>
      <c r="L408" s="3">
        <v>0.79652777777777783</v>
      </c>
      <c r="M408" s="1" t="s">
        <v>31</v>
      </c>
      <c r="N408" s="1">
        <v>68.95</v>
      </c>
      <c r="O408" s="1">
        <v>10</v>
      </c>
      <c r="P408" s="1">
        <v>3.4474999999999998</v>
      </c>
      <c r="Q408" s="1">
        <v>7.8</v>
      </c>
    </row>
    <row r="409" spans="1:17" x14ac:dyDescent="0.3">
      <c r="A409" s="5" t="s">
        <v>441</v>
      </c>
      <c r="B409" s="5" t="s">
        <v>40</v>
      </c>
      <c r="C409" s="5" t="s">
        <v>41</v>
      </c>
      <c r="D409" s="5" t="s">
        <v>18</v>
      </c>
      <c r="E409" s="5" t="s">
        <v>19</v>
      </c>
      <c r="F409" s="5" t="s">
        <v>44</v>
      </c>
      <c r="G409" s="5">
        <v>68.709999999999994</v>
      </c>
      <c r="H409" s="5">
        <v>4</v>
      </c>
      <c r="I409" s="5">
        <v>13.742000000000001</v>
      </c>
      <c r="J409" s="5">
        <v>288.58199999999999</v>
      </c>
      <c r="K409" s="40">
        <v>43556</v>
      </c>
      <c r="L409" s="7">
        <v>0.79236111111111107</v>
      </c>
      <c r="M409" s="5" t="s">
        <v>27</v>
      </c>
      <c r="N409" s="5">
        <v>274.83999999999997</v>
      </c>
      <c r="O409" s="1">
        <v>10</v>
      </c>
      <c r="P409" s="5">
        <v>13.742000000000001</v>
      </c>
      <c r="Q409" s="5">
        <v>4.0999999999999996</v>
      </c>
    </row>
    <row r="410" spans="1:17" x14ac:dyDescent="0.3">
      <c r="A410" s="1" t="s">
        <v>442</v>
      </c>
      <c r="B410" s="1" t="s">
        <v>16</v>
      </c>
      <c r="C410" s="1" t="s">
        <v>17</v>
      </c>
      <c r="D410" s="1" t="s">
        <v>25</v>
      </c>
      <c r="E410" s="1" t="s">
        <v>19</v>
      </c>
      <c r="F410" s="1" t="s">
        <v>30</v>
      </c>
      <c r="G410" s="1">
        <v>56.53</v>
      </c>
      <c r="H410" s="1">
        <v>4</v>
      </c>
      <c r="I410" s="1">
        <v>11.305999999999999</v>
      </c>
      <c r="J410" s="1">
        <v>237.42599999999999</v>
      </c>
      <c r="K410" s="39">
        <v>43558</v>
      </c>
      <c r="L410" s="3">
        <v>0.82500000000000007</v>
      </c>
      <c r="M410" s="1" t="s">
        <v>21</v>
      </c>
      <c r="N410" s="1">
        <v>226.12</v>
      </c>
      <c r="O410" s="1">
        <v>10</v>
      </c>
      <c r="P410" s="1">
        <v>11.305999999999999</v>
      </c>
      <c r="Q410" s="1">
        <v>5.5</v>
      </c>
    </row>
    <row r="411" spans="1:17" x14ac:dyDescent="0.3">
      <c r="A411" s="5" t="s">
        <v>443</v>
      </c>
      <c r="B411" s="5" t="s">
        <v>23</v>
      </c>
      <c r="C411" s="5" t="s">
        <v>24</v>
      </c>
      <c r="D411" s="5" t="s">
        <v>25</v>
      </c>
      <c r="E411" s="5" t="s">
        <v>19</v>
      </c>
      <c r="F411" s="5" t="s">
        <v>44</v>
      </c>
      <c r="G411" s="5">
        <v>23.82</v>
      </c>
      <c r="H411" s="5">
        <v>5</v>
      </c>
      <c r="I411" s="5">
        <v>5.9550000000000001</v>
      </c>
      <c r="J411" s="5">
        <v>125.05500000000001</v>
      </c>
      <c r="K411" s="40">
        <v>43493</v>
      </c>
      <c r="L411" s="7">
        <v>0.80833333333333324</v>
      </c>
      <c r="M411" s="5" t="s">
        <v>21</v>
      </c>
      <c r="N411" s="5">
        <v>119.1</v>
      </c>
      <c r="O411" s="1">
        <v>10</v>
      </c>
      <c r="P411" s="5">
        <v>5.9550000000000001</v>
      </c>
      <c r="Q411" s="5">
        <v>5.4</v>
      </c>
    </row>
    <row r="412" spans="1:17" x14ac:dyDescent="0.3">
      <c r="A412" s="1" t="s">
        <v>444</v>
      </c>
      <c r="B412" s="1" t="s">
        <v>40</v>
      </c>
      <c r="C412" s="1" t="s">
        <v>41</v>
      </c>
      <c r="D412" s="1" t="s">
        <v>25</v>
      </c>
      <c r="E412" s="1" t="s">
        <v>19</v>
      </c>
      <c r="F412" s="1" t="s">
        <v>20</v>
      </c>
      <c r="G412" s="1">
        <v>34.21</v>
      </c>
      <c r="H412" s="1">
        <v>10</v>
      </c>
      <c r="I412" s="1">
        <v>17.105</v>
      </c>
      <c r="J412" s="1">
        <v>359.20499999999998</v>
      </c>
      <c r="K412" s="39">
        <v>43497</v>
      </c>
      <c r="L412" s="3">
        <v>0.54166666666666663</v>
      </c>
      <c r="M412" s="1" t="s">
        <v>27</v>
      </c>
      <c r="N412" s="1">
        <v>342.1</v>
      </c>
      <c r="O412" s="1">
        <v>10</v>
      </c>
      <c r="P412" s="1">
        <v>17.105</v>
      </c>
      <c r="Q412" s="1">
        <v>5.0999999999999996</v>
      </c>
    </row>
    <row r="413" spans="1:17" x14ac:dyDescent="0.3">
      <c r="A413" s="5" t="s">
        <v>445</v>
      </c>
      <c r="B413" s="5" t="s">
        <v>40</v>
      </c>
      <c r="C413" s="5" t="s">
        <v>41</v>
      </c>
      <c r="D413" s="5" t="s">
        <v>25</v>
      </c>
      <c r="E413" s="5" t="s">
        <v>29</v>
      </c>
      <c r="F413" s="5" t="s">
        <v>34</v>
      </c>
      <c r="G413" s="5">
        <v>21.87</v>
      </c>
      <c r="H413" s="5">
        <v>2</v>
      </c>
      <c r="I413" s="5">
        <v>2.1869999999999998</v>
      </c>
      <c r="J413" s="5">
        <v>45.927</v>
      </c>
      <c r="K413" s="40">
        <v>43490</v>
      </c>
      <c r="L413" s="7">
        <v>0.60347222222222219</v>
      </c>
      <c r="M413" s="5" t="s">
        <v>21</v>
      </c>
      <c r="N413" s="5">
        <v>43.74</v>
      </c>
      <c r="O413" s="1">
        <v>10</v>
      </c>
      <c r="P413" s="5">
        <v>2.1869999999999998</v>
      </c>
      <c r="Q413" s="5">
        <v>6.9</v>
      </c>
    </row>
    <row r="414" spans="1:17" x14ac:dyDescent="0.3">
      <c r="A414" s="1" t="s">
        <v>446</v>
      </c>
      <c r="B414" s="1" t="s">
        <v>16</v>
      </c>
      <c r="C414" s="1" t="s">
        <v>17</v>
      </c>
      <c r="D414" s="1" t="s">
        <v>18</v>
      </c>
      <c r="E414" s="1" t="s">
        <v>29</v>
      </c>
      <c r="F414" s="1" t="s">
        <v>20</v>
      </c>
      <c r="G414" s="1">
        <v>20.97</v>
      </c>
      <c r="H414" s="1">
        <v>5</v>
      </c>
      <c r="I414" s="1">
        <v>5.2424999999999997</v>
      </c>
      <c r="J414" s="1">
        <v>110.0925</v>
      </c>
      <c r="K414" s="39">
        <v>43556</v>
      </c>
      <c r="L414" s="3">
        <v>0.55625000000000002</v>
      </c>
      <c r="M414" s="1" t="s">
        <v>27</v>
      </c>
      <c r="N414" s="1">
        <v>104.85</v>
      </c>
      <c r="O414" s="1">
        <v>10</v>
      </c>
      <c r="P414" s="1">
        <v>5.2424999999999997</v>
      </c>
      <c r="Q414" s="1">
        <v>7.8</v>
      </c>
    </row>
    <row r="415" spans="1:17" x14ac:dyDescent="0.3">
      <c r="A415" s="5" t="s">
        <v>447</v>
      </c>
      <c r="B415" s="5" t="s">
        <v>16</v>
      </c>
      <c r="C415" s="5" t="s">
        <v>17</v>
      </c>
      <c r="D415" s="5" t="s">
        <v>25</v>
      </c>
      <c r="E415" s="5" t="s">
        <v>29</v>
      </c>
      <c r="F415" s="5" t="s">
        <v>34</v>
      </c>
      <c r="G415" s="5">
        <v>25.84</v>
      </c>
      <c r="H415" s="5">
        <v>3</v>
      </c>
      <c r="I415" s="5">
        <v>3.8759999999999999</v>
      </c>
      <c r="J415" s="5">
        <v>81.396000000000001</v>
      </c>
      <c r="K415" s="40">
        <v>43741</v>
      </c>
      <c r="L415" s="7">
        <v>0.78819444444444453</v>
      </c>
      <c r="M415" s="5" t="s">
        <v>21</v>
      </c>
      <c r="N415" s="5">
        <v>77.52</v>
      </c>
      <c r="O415" s="1">
        <v>10</v>
      </c>
      <c r="P415" s="5">
        <v>3.8759999999999999</v>
      </c>
      <c r="Q415" s="5">
        <v>6.6</v>
      </c>
    </row>
    <row r="416" spans="1:17" x14ac:dyDescent="0.3">
      <c r="A416" s="1" t="s">
        <v>448</v>
      </c>
      <c r="B416" s="1" t="s">
        <v>16</v>
      </c>
      <c r="C416" s="1" t="s">
        <v>17</v>
      </c>
      <c r="D416" s="1" t="s">
        <v>25</v>
      </c>
      <c r="E416" s="1" t="s">
        <v>29</v>
      </c>
      <c r="F416" s="1" t="s">
        <v>30</v>
      </c>
      <c r="G416" s="1">
        <v>50.93</v>
      </c>
      <c r="H416" s="1">
        <v>8</v>
      </c>
      <c r="I416" s="1">
        <v>20.372</v>
      </c>
      <c r="J416" s="1">
        <v>427.81200000000001</v>
      </c>
      <c r="K416" s="39">
        <v>43546</v>
      </c>
      <c r="L416" s="3">
        <v>0.81666666666666676</v>
      </c>
      <c r="M416" s="1" t="s">
        <v>21</v>
      </c>
      <c r="N416" s="1">
        <v>407.44</v>
      </c>
      <c r="O416" s="1">
        <v>10</v>
      </c>
      <c r="P416" s="1">
        <v>20.372</v>
      </c>
      <c r="Q416" s="1">
        <v>9.1999999999999993</v>
      </c>
    </row>
    <row r="417" spans="1:17" x14ac:dyDescent="0.3">
      <c r="A417" s="5" t="s">
        <v>449</v>
      </c>
      <c r="B417" s="5" t="s">
        <v>40</v>
      </c>
      <c r="C417" s="5" t="s">
        <v>41</v>
      </c>
      <c r="D417" s="5" t="s">
        <v>25</v>
      </c>
      <c r="E417" s="5" t="s">
        <v>29</v>
      </c>
      <c r="F417" s="5" t="s">
        <v>20</v>
      </c>
      <c r="G417" s="5">
        <v>96.11</v>
      </c>
      <c r="H417" s="5">
        <v>1</v>
      </c>
      <c r="I417" s="5">
        <v>4.8055000000000003</v>
      </c>
      <c r="J417" s="5">
        <v>100.91549999999999</v>
      </c>
      <c r="K417" s="40">
        <v>43490</v>
      </c>
      <c r="L417" s="7">
        <v>0.68611111111111101</v>
      </c>
      <c r="M417" s="5" t="s">
        <v>21</v>
      </c>
      <c r="N417" s="5">
        <v>96.11</v>
      </c>
      <c r="O417" s="1">
        <v>10</v>
      </c>
      <c r="P417" s="5">
        <v>4.8055000000000003</v>
      </c>
      <c r="Q417" s="5">
        <v>7.8</v>
      </c>
    </row>
    <row r="418" spans="1:17" x14ac:dyDescent="0.3">
      <c r="A418" s="1" t="s">
        <v>450</v>
      </c>
      <c r="B418" s="1" t="s">
        <v>23</v>
      </c>
      <c r="C418" s="1" t="s">
        <v>24</v>
      </c>
      <c r="D418" s="1" t="s">
        <v>25</v>
      </c>
      <c r="E418" s="1" t="s">
        <v>19</v>
      </c>
      <c r="F418" s="1" t="s">
        <v>30</v>
      </c>
      <c r="G418" s="1">
        <v>45.38</v>
      </c>
      <c r="H418" s="1">
        <v>4</v>
      </c>
      <c r="I418" s="1">
        <v>9.0760000000000005</v>
      </c>
      <c r="J418" s="1">
        <v>190.596</v>
      </c>
      <c r="K418" s="39">
        <v>43678</v>
      </c>
      <c r="L418" s="3">
        <v>0.57500000000000007</v>
      </c>
      <c r="M418" s="1" t="s">
        <v>31</v>
      </c>
      <c r="N418" s="1">
        <v>181.52</v>
      </c>
      <c r="O418" s="1">
        <v>10</v>
      </c>
      <c r="P418" s="1">
        <v>9.0760000000000005</v>
      </c>
      <c r="Q418" s="1">
        <v>8.6999999999999993</v>
      </c>
    </row>
    <row r="419" spans="1:17" x14ac:dyDescent="0.3">
      <c r="A419" s="5" t="s">
        <v>451</v>
      </c>
      <c r="B419" s="5" t="s">
        <v>23</v>
      </c>
      <c r="C419" s="5" t="s">
        <v>24</v>
      </c>
      <c r="D419" s="5" t="s">
        <v>18</v>
      </c>
      <c r="E419" s="5" t="s">
        <v>19</v>
      </c>
      <c r="F419" s="5" t="s">
        <v>20</v>
      </c>
      <c r="G419" s="5">
        <v>81.510000000000005</v>
      </c>
      <c r="H419" s="5">
        <v>1</v>
      </c>
      <c r="I419" s="5">
        <v>4.0754999999999999</v>
      </c>
      <c r="J419" s="5">
        <v>85.585499999999996</v>
      </c>
      <c r="K419" s="40">
        <v>43487</v>
      </c>
      <c r="L419" s="7">
        <v>0.45624999999999999</v>
      </c>
      <c r="M419" s="5" t="s">
        <v>21</v>
      </c>
      <c r="N419" s="5">
        <v>81.510000000000005</v>
      </c>
      <c r="O419" s="1">
        <v>10</v>
      </c>
      <c r="P419" s="5">
        <v>4.0754999999999999</v>
      </c>
      <c r="Q419" s="5">
        <v>9.1999999999999993</v>
      </c>
    </row>
    <row r="420" spans="1:17" x14ac:dyDescent="0.3">
      <c r="A420" s="1" t="s">
        <v>452</v>
      </c>
      <c r="B420" s="1" t="s">
        <v>40</v>
      </c>
      <c r="C420" s="1" t="s">
        <v>41</v>
      </c>
      <c r="D420" s="1" t="s">
        <v>25</v>
      </c>
      <c r="E420" s="1" t="s">
        <v>19</v>
      </c>
      <c r="F420" s="1" t="s">
        <v>20</v>
      </c>
      <c r="G420" s="1">
        <v>57.22</v>
      </c>
      <c r="H420" s="1">
        <v>2</v>
      </c>
      <c r="I420" s="1">
        <v>5.7220000000000004</v>
      </c>
      <c r="J420" s="1">
        <v>120.16200000000001</v>
      </c>
      <c r="K420" s="39">
        <v>43800</v>
      </c>
      <c r="L420" s="3">
        <v>0.71736111111111101</v>
      </c>
      <c r="M420" s="1" t="s">
        <v>21</v>
      </c>
      <c r="N420" s="1">
        <v>114.44</v>
      </c>
      <c r="O420" s="1">
        <v>10</v>
      </c>
      <c r="P420" s="1">
        <v>5.7220000000000004</v>
      </c>
      <c r="Q420" s="1">
        <v>8.3000000000000007</v>
      </c>
    </row>
    <row r="421" spans="1:17" x14ac:dyDescent="0.3">
      <c r="A421" s="5" t="s">
        <v>453</v>
      </c>
      <c r="B421" s="5" t="s">
        <v>16</v>
      </c>
      <c r="C421" s="5" t="s">
        <v>17</v>
      </c>
      <c r="D421" s="5" t="s">
        <v>18</v>
      </c>
      <c r="E421" s="5" t="s">
        <v>19</v>
      </c>
      <c r="F421" s="5" t="s">
        <v>26</v>
      </c>
      <c r="G421" s="5">
        <v>25.22</v>
      </c>
      <c r="H421" s="5">
        <v>7</v>
      </c>
      <c r="I421" s="5">
        <v>8.827</v>
      </c>
      <c r="J421" s="5">
        <v>185.36699999999999</v>
      </c>
      <c r="K421" s="40">
        <v>43557</v>
      </c>
      <c r="L421" s="7">
        <v>0.43263888888888885</v>
      </c>
      <c r="M421" s="5" t="s">
        <v>27</v>
      </c>
      <c r="N421" s="5">
        <v>176.54</v>
      </c>
      <c r="O421" s="1">
        <v>10</v>
      </c>
      <c r="P421" s="5">
        <v>8.827</v>
      </c>
      <c r="Q421" s="5">
        <v>8.1999999999999993</v>
      </c>
    </row>
    <row r="422" spans="1:17" x14ac:dyDescent="0.3">
      <c r="A422" s="1" t="s">
        <v>454</v>
      </c>
      <c r="B422" s="1" t="s">
        <v>23</v>
      </c>
      <c r="C422" s="1" t="s">
        <v>24</v>
      </c>
      <c r="D422" s="1" t="s">
        <v>18</v>
      </c>
      <c r="E422" s="1" t="s">
        <v>19</v>
      </c>
      <c r="F422" s="1" t="s">
        <v>42</v>
      </c>
      <c r="G422" s="1">
        <v>38.6</v>
      </c>
      <c r="H422" s="1">
        <v>3</v>
      </c>
      <c r="I422" s="1">
        <v>5.79</v>
      </c>
      <c r="J422" s="1">
        <v>121.59</v>
      </c>
      <c r="K422" s="39">
        <v>43552</v>
      </c>
      <c r="L422" s="3">
        <v>0.58124999999999993</v>
      </c>
      <c r="M422" s="1" t="s">
        <v>21</v>
      </c>
      <c r="N422" s="1">
        <v>115.8</v>
      </c>
      <c r="O422" s="1">
        <v>10</v>
      </c>
      <c r="P422" s="1">
        <v>5.79</v>
      </c>
      <c r="Q422" s="1">
        <v>7.5</v>
      </c>
    </row>
    <row r="423" spans="1:17" x14ac:dyDescent="0.3">
      <c r="A423" s="5" t="s">
        <v>455</v>
      </c>
      <c r="B423" s="5" t="s">
        <v>23</v>
      </c>
      <c r="C423" s="5" t="s">
        <v>24</v>
      </c>
      <c r="D423" s="5" t="s">
        <v>25</v>
      </c>
      <c r="E423" s="5" t="s">
        <v>19</v>
      </c>
      <c r="F423" s="5" t="s">
        <v>26</v>
      </c>
      <c r="G423" s="5">
        <v>84.05</v>
      </c>
      <c r="H423" s="5">
        <v>3</v>
      </c>
      <c r="I423" s="5">
        <v>12.6075</v>
      </c>
      <c r="J423" s="5">
        <v>264.75749999999999</v>
      </c>
      <c r="K423" s="40">
        <v>43488</v>
      </c>
      <c r="L423" s="7">
        <v>0.56180555555555556</v>
      </c>
      <c r="M423" s="5" t="s">
        <v>27</v>
      </c>
      <c r="N423" s="5">
        <v>252.15</v>
      </c>
      <c r="O423" s="1">
        <v>10</v>
      </c>
      <c r="P423" s="5">
        <v>12.6075</v>
      </c>
      <c r="Q423" s="5">
        <v>9.8000000000000007</v>
      </c>
    </row>
    <row r="424" spans="1:17" x14ac:dyDescent="0.3">
      <c r="A424" s="1" t="s">
        <v>456</v>
      </c>
      <c r="B424" s="1" t="s">
        <v>23</v>
      </c>
      <c r="C424" s="1" t="s">
        <v>24</v>
      </c>
      <c r="D424" s="1" t="s">
        <v>18</v>
      </c>
      <c r="E424" s="1" t="s">
        <v>19</v>
      </c>
      <c r="F424" s="1" t="s">
        <v>44</v>
      </c>
      <c r="G424" s="1">
        <v>97.21</v>
      </c>
      <c r="H424" s="1">
        <v>10</v>
      </c>
      <c r="I424" s="1">
        <v>48.604999999999997</v>
      </c>
      <c r="J424" s="1">
        <v>1020.705</v>
      </c>
      <c r="K424" s="39">
        <v>43679</v>
      </c>
      <c r="L424" s="3">
        <v>0.54166666666666663</v>
      </c>
      <c r="M424" s="1" t="s">
        <v>31</v>
      </c>
      <c r="N424" s="1">
        <v>972.1</v>
      </c>
      <c r="O424" s="1">
        <v>10</v>
      </c>
      <c r="P424" s="1">
        <v>48.604999999999997</v>
      </c>
      <c r="Q424" s="1">
        <v>8.6999999999999993</v>
      </c>
    </row>
    <row r="425" spans="1:17" x14ac:dyDescent="0.3">
      <c r="A425" s="5" t="s">
        <v>457</v>
      </c>
      <c r="B425" s="5" t="s">
        <v>40</v>
      </c>
      <c r="C425" s="5" t="s">
        <v>41</v>
      </c>
      <c r="D425" s="5" t="s">
        <v>18</v>
      </c>
      <c r="E425" s="5" t="s">
        <v>29</v>
      </c>
      <c r="F425" s="5" t="s">
        <v>44</v>
      </c>
      <c r="G425" s="5">
        <v>25.42</v>
      </c>
      <c r="H425" s="5">
        <v>8</v>
      </c>
      <c r="I425" s="5">
        <v>10.167999999999999</v>
      </c>
      <c r="J425" s="5">
        <v>213.52799999999999</v>
      </c>
      <c r="K425" s="40">
        <v>43543</v>
      </c>
      <c r="L425" s="7">
        <v>0.8208333333333333</v>
      </c>
      <c r="M425" s="5" t="s">
        <v>31</v>
      </c>
      <c r="N425" s="5">
        <v>203.36</v>
      </c>
      <c r="O425" s="1">
        <v>10</v>
      </c>
      <c r="P425" s="5">
        <v>10.167999999999999</v>
      </c>
      <c r="Q425" s="5">
        <v>6.7</v>
      </c>
    </row>
    <row r="426" spans="1:17" x14ac:dyDescent="0.3">
      <c r="A426" s="1" t="s">
        <v>458</v>
      </c>
      <c r="B426" s="1" t="s">
        <v>23</v>
      </c>
      <c r="C426" s="1" t="s">
        <v>24</v>
      </c>
      <c r="D426" s="1" t="s">
        <v>25</v>
      </c>
      <c r="E426" s="1" t="s">
        <v>29</v>
      </c>
      <c r="F426" s="1" t="s">
        <v>44</v>
      </c>
      <c r="G426" s="1">
        <v>16.28</v>
      </c>
      <c r="H426" s="1">
        <v>1</v>
      </c>
      <c r="I426" s="1">
        <v>0.81399999999999995</v>
      </c>
      <c r="J426" s="1">
        <v>17.094000000000001</v>
      </c>
      <c r="K426" s="39">
        <v>43711</v>
      </c>
      <c r="L426" s="3">
        <v>0.65</v>
      </c>
      <c r="M426" s="1" t="s">
        <v>27</v>
      </c>
      <c r="N426" s="1">
        <v>16.28</v>
      </c>
      <c r="O426" s="1">
        <v>10</v>
      </c>
      <c r="P426" s="1">
        <v>0.81399999999999995</v>
      </c>
      <c r="Q426" s="1">
        <v>5</v>
      </c>
    </row>
    <row r="427" spans="1:17" x14ac:dyDescent="0.3">
      <c r="A427" s="5" t="s">
        <v>459</v>
      </c>
      <c r="B427" s="5" t="s">
        <v>40</v>
      </c>
      <c r="C427" s="5" t="s">
        <v>41</v>
      </c>
      <c r="D427" s="5" t="s">
        <v>18</v>
      </c>
      <c r="E427" s="5" t="s">
        <v>29</v>
      </c>
      <c r="F427" s="5" t="s">
        <v>44</v>
      </c>
      <c r="G427" s="5">
        <v>40.61</v>
      </c>
      <c r="H427" s="5">
        <v>9</v>
      </c>
      <c r="I427" s="5">
        <v>18.2745</v>
      </c>
      <c r="J427" s="5">
        <v>383.7645</v>
      </c>
      <c r="K427" s="40">
        <v>43497</v>
      </c>
      <c r="L427" s="7">
        <v>0.56944444444444442</v>
      </c>
      <c r="M427" s="5" t="s">
        <v>27</v>
      </c>
      <c r="N427" s="5">
        <v>365.49</v>
      </c>
      <c r="O427" s="1">
        <v>10</v>
      </c>
      <c r="P427" s="5">
        <v>18.2745</v>
      </c>
      <c r="Q427" s="5">
        <v>7</v>
      </c>
    </row>
    <row r="428" spans="1:17" x14ac:dyDescent="0.3">
      <c r="A428" s="1" t="s">
        <v>460</v>
      </c>
      <c r="B428" s="1" t="s">
        <v>16</v>
      </c>
      <c r="C428" s="1" t="s">
        <v>17</v>
      </c>
      <c r="D428" s="1" t="s">
        <v>18</v>
      </c>
      <c r="E428" s="1" t="s">
        <v>29</v>
      </c>
      <c r="F428" s="1" t="s">
        <v>20</v>
      </c>
      <c r="G428" s="1">
        <v>53.17</v>
      </c>
      <c r="H428" s="1">
        <v>7</v>
      </c>
      <c r="I428" s="1">
        <v>18.609500000000001</v>
      </c>
      <c r="J428" s="1">
        <v>390.79950000000002</v>
      </c>
      <c r="K428" s="39">
        <v>43486</v>
      </c>
      <c r="L428" s="3">
        <v>0.75069444444444444</v>
      </c>
      <c r="M428" s="1" t="s">
        <v>27</v>
      </c>
      <c r="N428" s="1">
        <v>372.19</v>
      </c>
      <c r="O428" s="1">
        <v>10</v>
      </c>
      <c r="P428" s="1">
        <v>18.609500000000001</v>
      </c>
      <c r="Q428" s="1">
        <v>8.9</v>
      </c>
    </row>
    <row r="429" spans="1:17" x14ac:dyDescent="0.3">
      <c r="A429" s="5" t="s">
        <v>461</v>
      </c>
      <c r="B429" s="5" t="s">
        <v>40</v>
      </c>
      <c r="C429" s="5" t="s">
        <v>41</v>
      </c>
      <c r="D429" s="5" t="s">
        <v>18</v>
      </c>
      <c r="E429" s="5" t="s">
        <v>19</v>
      </c>
      <c r="F429" s="5" t="s">
        <v>42</v>
      </c>
      <c r="G429" s="5">
        <v>20.87</v>
      </c>
      <c r="H429" s="5">
        <v>3</v>
      </c>
      <c r="I429" s="5">
        <v>3.1305000000000001</v>
      </c>
      <c r="J429" s="5">
        <v>65.740499999999997</v>
      </c>
      <c r="K429" s="40">
        <v>43544</v>
      </c>
      <c r="L429" s="7">
        <v>0.57847222222222217</v>
      </c>
      <c r="M429" s="5" t="s">
        <v>31</v>
      </c>
      <c r="N429" s="5">
        <v>62.61</v>
      </c>
      <c r="O429" s="1">
        <v>10</v>
      </c>
      <c r="P429" s="5">
        <v>3.1305000000000001</v>
      </c>
      <c r="Q429" s="5">
        <v>8</v>
      </c>
    </row>
    <row r="430" spans="1:17" x14ac:dyDescent="0.3">
      <c r="A430" s="1" t="s">
        <v>462</v>
      </c>
      <c r="B430" s="1" t="s">
        <v>40</v>
      </c>
      <c r="C430" s="1" t="s">
        <v>41</v>
      </c>
      <c r="D430" s="1" t="s">
        <v>25</v>
      </c>
      <c r="E430" s="1" t="s">
        <v>29</v>
      </c>
      <c r="F430" s="1" t="s">
        <v>34</v>
      </c>
      <c r="G430" s="1">
        <v>67.27</v>
      </c>
      <c r="H430" s="1">
        <v>5</v>
      </c>
      <c r="I430" s="1">
        <v>16.817499999999999</v>
      </c>
      <c r="J430" s="1">
        <v>353.16750000000002</v>
      </c>
      <c r="K430" s="39">
        <v>43523</v>
      </c>
      <c r="L430" s="3">
        <v>0.7270833333333333</v>
      </c>
      <c r="M430" s="1" t="s">
        <v>27</v>
      </c>
      <c r="N430" s="1">
        <v>336.35</v>
      </c>
      <c r="O430" s="1">
        <v>10</v>
      </c>
      <c r="P430" s="1">
        <v>16.817499999999999</v>
      </c>
      <c r="Q430" s="1">
        <v>6.9</v>
      </c>
    </row>
    <row r="431" spans="1:17" x14ac:dyDescent="0.3">
      <c r="A431" s="5" t="s">
        <v>463</v>
      </c>
      <c r="B431" s="5" t="s">
        <v>16</v>
      </c>
      <c r="C431" s="5" t="s">
        <v>17</v>
      </c>
      <c r="D431" s="5" t="s">
        <v>18</v>
      </c>
      <c r="E431" s="5" t="s">
        <v>19</v>
      </c>
      <c r="F431" s="5" t="s">
        <v>30</v>
      </c>
      <c r="G431" s="5">
        <v>90.65</v>
      </c>
      <c r="H431" s="5">
        <v>10</v>
      </c>
      <c r="I431" s="5">
        <v>45.325000000000003</v>
      </c>
      <c r="J431" s="5">
        <v>951.82500000000005</v>
      </c>
      <c r="K431" s="40">
        <v>43680</v>
      </c>
      <c r="L431" s="7">
        <v>0.45347222222222222</v>
      </c>
      <c r="M431" s="5" t="s">
        <v>21</v>
      </c>
      <c r="N431" s="5">
        <v>906.5</v>
      </c>
      <c r="O431" s="1">
        <v>10</v>
      </c>
      <c r="P431" s="5">
        <v>45.325000000000003</v>
      </c>
      <c r="Q431" s="5">
        <v>7.3</v>
      </c>
    </row>
    <row r="432" spans="1:17" x14ac:dyDescent="0.3">
      <c r="A432" s="1" t="s">
        <v>464</v>
      </c>
      <c r="B432" s="1" t="s">
        <v>40</v>
      </c>
      <c r="C432" s="1" t="s">
        <v>41</v>
      </c>
      <c r="D432" s="1" t="s">
        <v>25</v>
      </c>
      <c r="E432" s="1" t="s">
        <v>29</v>
      </c>
      <c r="F432" s="1" t="s">
        <v>44</v>
      </c>
      <c r="G432" s="1">
        <v>69.08</v>
      </c>
      <c r="H432" s="1">
        <v>2</v>
      </c>
      <c r="I432" s="1">
        <v>6.9080000000000004</v>
      </c>
      <c r="J432" s="1">
        <v>145.06800000000001</v>
      </c>
      <c r="K432" s="39">
        <v>43496</v>
      </c>
      <c r="L432" s="3">
        <v>0.82500000000000007</v>
      </c>
      <c r="M432" s="1" t="s">
        <v>31</v>
      </c>
      <c r="N432" s="1">
        <v>138.16</v>
      </c>
      <c r="O432" s="1">
        <v>10</v>
      </c>
      <c r="P432" s="1">
        <v>6.9080000000000004</v>
      </c>
      <c r="Q432" s="1">
        <v>6.9</v>
      </c>
    </row>
    <row r="433" spans="1:17" x14ac:dyDescent="0.3">
      <c r="A433" s="5" t="s">
        <v>465</v>
      </c>
      <c r="B433" s="5" t="s">
        <v>23</v>
      </c>
      <c r="C433" s="5" t="s">
        <v>24</v>
      </c>
      <c r="D433" s="5" t="s">
        <v>25</v>
      </c>
      <c r="E433" s="5" t="s">
        <v>29</v>
      </c>
      <c r="F433" s="5" t="s">
        <v>42</v>
      </c>
      <c r="G433" s="5">
        <v>43.27</v>
      </c>
      <c r="H433" s="5">
        <v>2</v>
      </c>
      <c r="I433" s="5">
        <v>4.327</v>
      </c>
      <c r="J433" s="5">
        <v>90.867000000000004</v>
      </c>
      <c r="K433" s="40">
        <v>43680</v>
      </c>
      <c r="L433" s="7">
        <v>0.70347222222222217</v>
      </c>
      <c r="M433" s="5" t="s">
        <v>21</v>
      </c>
      <c r="N433" s="5">
        <v>86.54</v>
      </c>
      <c r="O433" s="1">
        <v>10</v>
      </c>
      <c r="P433" s="5">
        <v>4.327</v>
      </c>
      <c r="Q433" s="5">
        <v>5.7</v>
      </c>
    </row>
    <row r="434" spans="1:17" x14ac:dyDescent="0.3">
      <c r="A434" s="1" t="s">
        <v>466</v>
      </c>
      <c r="B434" s="1" t="s">
        <v>16</v>
      </c>
      <c r="C434" s="1" t="s">
        <v>17</v>
      </c>
      <c r="D434" s="1" t="s">
        <v>25</v>
      </c>
      <c r="E434" s="1" t="s">
        <v>19</v>
      </c>
      <c r="F434" s="1" t="s">
        <v>26</v>
      </c>
      <c r="G434" s="1">
        <v>23.46</v>
      </c>
      <c r="H434" s="1">
        <v>6</v>
      </c>
      <c r="I434" s="1">
        <v>7.0380000000000003</v>
      </c>
      <c r="J434" s="1">
        <v>147.798</v>
      </c>
      <c r="K434" s="39">
        <v>43478</v>
      </c>
      <c r="L434" s="3">
        <v>0.80138888888888893</v>
      </c>
      <c r="M434" s="1" t="s">
        <v>21</v>
      </c>
      <c r="N434" s="1">
        <v>140.76</v>
      </c>
      <c r="O434" s="1">
        <v>10</v>
      </c>
      <c r="P434" s="1">
        <v>7.0380000000000003</v>
      </c>
      <c r="Q434" s="1">
        <v>6.4</v>
      </c>
    </row>
    <row r="435" spans="1:17" x14ac:dyDescent="0.3">
      <c r="A435" s="5" t="s">
        <v>467</v>
      </c>
      <c r="B435" s="5" t="s">
        <v>40</v>
      </c>
      <c r="C435" s="5" t="s">
        <v>41</v>
      </c>
      <c r="D435" s="5" t="s">
        <v>25</v>
      </c>
      <c r="E435" s="5" t="s">
        <v>29</v>
      </c>
      <c r="F435" s="5" t="s">
        <v>44</v>
      </c>
      <c r="G435" s="5">
        <v>95.54</v>
      </c>
      <c r="H435" s="5">
        <v>7</v>
      </c>
      <c r="I435" s="5">
        <v>33.439</v>
      </c>
      <c r="J435" s="5">
        <v>702.21900000000005</v>
      </c>
      <c r="K435" s="40">
        <v>43711</v>
      </c>
      <c r="L435" s="7">
        <v>0.60833333333333328</v>
      </c>
      <c r="M435" s="5" t="s">
        <v>31</v>
      </c>
      <c r="N435" s="5">
        <v>668.78</v>
      </c>
      <c r="O435" s="1">
        <v>10</v>
      </c>
      <c r="P435" s="5">
        <v>33.439</v>
      </c>
      <c r="Q435" s="5">
        <v>9.6</v>
      </c>
    </row>
    <row r="436" spans="1:17" x14ac:dyDescent="0.3">
      <c r="A436" s="1" t="s">
        <v>468</v>
      </c>
      <c r="B436" s="1" t="s">
        <v>40</v>
      </c>
      <c r="C436" s="1" t="s">
        <v>41</v>
      </c>
      <c r="D436" s="1" t="s">
        <v>25</v>
      </c>
      <c r="E436" s="1" t="s">
        <v>19</v>
      </c>
      <c r="F436" s="1" t="s">
        <v>44</v>
      </c>
      <c r="G436" s="1">
        <v>47.44</v>
      </c>
      <c r="H436" s="1">
        <v>1</v>
      </c>
      <c r="I436" s="1">
        <v>2.3719999999999999</v>
      </c>
      <c r="J436" s="1">
        <v>49.811999999999998</v>
      </c>
      <c r="K436" s="39">
        <v>43518</v>
      </c>
      <c r="L436" s="3">
        <v>0.7631944444444444</v>
      </c>
      <c r="M436" s="1" t="s">
        <v>31</v>
      </c>
      <c r="N436" s="1">
        <v>47.44</v>
      </c>
      <c r="O436" s="1">
        <v>10</v>
      </c>
      <c r="P436" s="1">
        <v>2.3719999999999999</v>
      </c>
      <c r="Q436" s="1">
        <v>6.8</v>
      </c>
    </row>
    <row r="437" spans="1:17" x14ac:dyDescent="0.3">
      <c r="A437" s="5" t="s">
        <v>469</v>
      </c>
      <c r="B437" s="5" t="s">
        <v>23</v>
      </c>
      <c r="C437" s="5" t="s">
        <v>24</v>
      </c>
      <c r="D437" s="5" t="s">
        <v>25</v>
      </c>
      <c r="E437" s="5" t="s">
        <v>29</v>
      </c>
      <c r="F437" s="5" t="s">
        <v>34</v>
      </c>
      <c r="G437" s="5">
        <v>99.24</v>
      </c>
      <c r="H437" s="5">
        <v>9</v>
      </c>
      <c r="I437" s="5">
        <v>44.658000000000001</v>
      </c>
      <c r="J437" s="5">
        <v>937.81799999999998</v>
      </c>
      <c r="K437" s="40">
        <v>43543</v>
      </c>
      <c r="L437" s="7">
        <v>0.79791666666666661</v>
      </c>
      <c r="M437" s="5" t="s">
        <v>21</v>
      </c>
      <c r="N437" s="5">
        <v>893.16</v>
      </c>
      <c r="O437" s="1">
        <v>10</v>
      </c>
      <c r="P437" s="5">
        <v>44.658000000000001</v>
      </c>
      <c r="Q437" s="5">
        <v>9</v>
      </c>
    </row>
    <row r="438" spans="1:17" x14ac:dyDescent="0.3">
      <c r="A438" s="1" t="s">
        <v>470</v>
      </c>
      <c r="B438" s="1" t="s">
        <v>23</v>
      </c>
      <c r="C438" s="1" t="s">
        <v>24</v>
      </c>
      <c r="D438" s="1" t="s">
        <v>18</v>
      </c>
      <c r="E438" s="1" t="s">
        <v>29</v>
      </c>
      <c r="F438" s="1" t="s">
        <v>34</v>
      </c>
      <c r="G438" s="1">
        <v>82.93</v>
      </c>
      <c r="H438" s="1">
        <v>4</v>
      </c>
      <c r="I438" s="1">
        <v>16.585999999999999</v>
      </c>
      <c r="J438" s="1">
        <v>348.30599999999998</v>
      </c>
      <c r="K438" s="39">
        <v>43485</v>
      </c>
      <c r="L438" s="3">
        <v>0.70208333333333339</v>
      </c>
      <c r="M438" s="1" t="s">
        <v>21</v>
      </c>
      <c r="N438" s="1">
        <v>331.72</v>
      </c>
      <c r="O438" s="1">
        <v>10</v>
      </c>
      <c r="P438" s="1">
        <v>16.585999999999999</v>
      </c>
      <c r="Q438" s="1">
        <v>9.6</v>
      </c>
    </row>
    <row r="439" spans="1:17" x14ac:dyDescent="0.3">
      <c r="A439" s="5" t="s">
        <v>471</v>
      </c>
      <c r="B439" s="5" t="s">
        <v>16</v>
      </c>
      <c r="C439" s="5" t="s">
        <v>17</v>
      </c>
      <c r="D439" s="5" t="s">
        <v>25</v>
      </c>
      <c r="E439" s="5" t="s">
        <v>29</v>
      </c>
      <c r="F439" s="5" t="s">
        <v>30</v>
      </c>
      <c r="G439" s="5">
        <v>33.99</v>
      </c>
      <c r="H439" s="5">
        <v>6</v>
      </c>
      <c r="I439" s="5">
        <v>10.196999999999999</v>
      </c>
      <c r="J439" s="5">
        <v>214.137</v>
      </c>
      <c r="K439" s="40">
        <v>43680</v>
      </c>
      <c r="L439" s="7">
        <v>0.65069444444444446</v>
      </c>
      <c r="M439" s="5" t="s">
        <v>31</v>
      </c>
      <c r="N439" s="5">
        <v>203.94</v>
      </c>
      <c r="O439" s="1">
        <v>10</v>
      </c>
      <c r="P439" s="5">
        <v>10.196999999999999</v>
      </c>
      <c r="Q439" s="5">
        <v>7.7</v>
      </c>
    </row>
    <row r="440" spans="1:17" x14ac:dyDescent="0.3">
      <c r="A440" s="1" t="s">
        <v>472</v>
      </c>
      <c r="B440" s="1" t="s">
        <v>23</v>
      </c>
      <c r="C440" s="1" t="s">
        <v>24</v>
      </c>
      <c r="D440" s="1" t="s">
        <v>18</v>
      </c>
      <c r="E440" s="1" t="s">
        <v>29</v>
      </c>
      <c r="F440" s="1" t="s">
        <v>42</v>
      </c>
      <c r="G440" s="1">
        <v>17.04</v>
      </c>
      <c r="H440" s="1">
        <v>4</v>
      </c>
      <c r="I440" s="1">
        <v>3.4079999999999999</v>
      </c>
      <c r="J440" s="1">
        <v>71.567999999999998</v>
      </c>
      <c r="K440" s="39">
        <v>43680</v>
      </c>
      <c r="L440" s="3">
        <v>0.84375</v>
      </c>
      <c r="M440" s="1" t="s">
        <v>21</v>
      </c>
      <c r="N440" s="1">
        <v>68.16</v>
      </c>
      <c r="O440" s="1">
        <v>10</v>
      </c>
      <c r="P440" s="1">
        <v>3.4079999999999999</v>
      </c>
      <c r="Q440" s="1">
        <v>7</v>
      </c>
    </row>
    <row r="441" spans="1:17" x14ac:dyDescent="0.3">
      <c r="A441" s="5" t="s">
        <v>473</v>
      </c>
      <c r="B441" s="5" t="s">
        <v>23</v>
      </c>
      <c r="C441" s="5" t="s">
        <v>24</v>
      </c>
      <c r="D441" s="5" t="s">
        <v>25</v>
      </c>
      <c r="E441" s="5" t="s">
        <v>19</v>
      </c>
      <c r="F441" s="5" t="s">
        <v>26</v>
      </c>
      <c r="G441" s="5">
        <v>40.86</v>
      </c>
      <c r="H441" s="5">
        <v>8</v>
      </c>
      <c r="I441" s="5">
        <v>16.344000000000001</v>
      </c>
      <c r="J441" s="5">
        <v>343.22399999999999</v>
      </c>
      <c r="K441" s="40">
        <v>43648</v>
      </c>
      <c r="L441" s="7">
        <v>0.60972222222222217</v>
      </c>
      <c r="M441" s="5" t="s">
        <v>31</v>
      </c>
      <c r="N441" s="5">
        <v>326.88</v>
      </c>
      <c r="O441" s="1">
        <v>10</v>
      </c>
      <c r="P441" s="5">
        <v>16.344000000000001</v>
      </c>
      <c r="Q441" s="5">
        <v>6.5</v>
      </c>
    </row>
    <row r="442" spans="1:17" x14ac:dyDescent="0.3">
      <c r="A442" s="1" t="s">
        <v>474</v>
      </c>
      <c r="B442" s="1" t="s">
        <v>23</v>
      </c>
      <c r="C442" s="1" t="s">
        <v>24</v>
      </c>
      <c r="D442" s="1" t="s">
        <v>18</v>
      </c>
      <c r="E442" s="1" t="s">
        <v>29</v>
      </c>
      <c r="F442" s="1" t="s">
        <v>42</v>
      </c>
      <c r="G442" s="1">
        <v>17.440000000000001</v>
      </c>
      <c r="H442" s="1">
        <v>5</v>
      </c>
      <c r="I442" s="1">
        <v>4.3600000000000003</v>
      </c>
      <c r="J442" s="1">
        <v>91.56</v>
      </c>
      <c r="K442" s="39">
        <v>43480</v>
      </c>
      <c r="L442" s="3">
        <v>0.80902777777777779</v>
      </c>
      <c r="M442" s="1" t="s">
        <v>27</v>
      </c>
      <c r="N442" s="1">
        <v>87.2</v>
      </c>
      <c r="O442" s="1">
        <v>10</v>
      </c>
      <c r="P442" s="1">
        <v>4.3600000000000003</v>
      </c>
      <c r="Q442" s="1">
        <v>8.1</v>
      </c>
    </row>
    <row r="443" spans="1:17" x14ac:dyDescent="0.3">
      <c r="A443" s="5" t="s">
        <v>475</v>
      </c>
      <c r="B443" s="5" t="s">
        <v>40</v>
      </c>
      <c r="C443" s="5" t="s">
        <v>41</v>
      </c>
      <c r="D443" s="5" t="s">
        <v>18</v>
      </c>
      <c r="E443" s="5" t="s">
        <v>19</v>
      </c>
      <c r="F443" s="5" t="s">
        <v>34</v>
      </c>
      <c r="G443" s="5">
        <v>88.43</v>
      </c>
      <c r="H443" s="5">
        <v>8</v>
      </c>
      <c r="I443" s="5">
        <v>35.372</v>
      </c>
      <c r="J443" s="5">
        <v>742.81200000000001</v>
      </c>
      <c r="K443" s="40">
        <v>43546</v>
      </c>
      <c r="L443" s="7">
        <v>0.81597222222222221</v>
      </c>
      <c r="M443" s="5" t="s">
        <v>31</v>
      </c>
      <c r="N443" s="5">
        <v>707.44</v>
      </c>
      <c r="O443" s="1">
        <v>10</v>
      </c>
      <c r="P443" s="5">
        <v>35.372</v>
      </c>
      <c r="Q443" s="5">
        <v>4.3</v>
      </c>
    </row>
    <row r="444" spans="1:17" x14ac:dyDescent="0.3">
      <c r="A444" s="1" t="s">
        <v>476</v>
      </c>
      <c r="B444" s="1" t="s">
        <v>16</v>
      </c>
      <c r="C444" s="1" t="s">
        <v>17</v>
      </c>
      <c r="D444" s="1" t="s">
        <v>18</v>
      </c>
      <c r="E444" s="1" t="s">
        <v>19</v>
      </c>
      <c r="F444" s="1" t="s">
        <v>30</v>
      </c>
      <c r="G444" s="1">
        <v>89.21</v>
      </c>
      <c r="H444" s="1">
        <v>9</v>
      </c>
      <c r="I444" s="1">
        <v>40.144500000000001</v>
      </c>
      <c r="J444" s="1">
        <v>843.03449999999998</v>
      </c>
      <c r="K444" s="39">
        <v>43480</v>
      </c>
      <c r="L444" s="3">
        <v>0.65416666666666667</v>
      </c>
      <c r="M444" s="1" t="s">
        <v>31</v>
      </c>
      <c r="N444" s="1">
        <v>802.89</v>
      </c>
      <c r="O444" s="1">
        <v>10</v>
      </c>
      <c r="P444" s="1">
        <v>40.144500000000001</v>
      </c>
      <c r="Q444" s="1">
        <v>6.5</v>
      </c>
    </row>
    <row r="445" spans="1:17" x14ac:dyDescent="0.3">
      <c r="A445" s="5" t="s">
        <v>477</v>
      </c>
      <c r="B445" s="5" t="s">
        <v>23</v>
      </c>
      <c r="C445" s="5" t="s">
        <v>24</v>
      </c>
      <c r="D445" s="5" t="s">
        <v>25</v>
      </c>
      <c r="E445" s="5" t="s">
        <v>29</v>
      </c>
      <c r="F445" s="5" t="s">
        <v>44</v>
      </c>
      <c r="G445" s="5">
        <v>12.78</v>
      </c>
      <c r="H445" s="5">
        <v>1</v>
      </c>
      <c r="I445" s="5">
        <v>0.63900000000000001</v>
      </c>
      <c r="J445" s="5">
        <v>13.419</v>
      </c>
      <c r="K445" s="40">
        <v>43678</v>
      </c>
      <c r="L445" s="7">
        <v>0.59097222222222223</v>
      </c>
      <c r="M445" s="5" t="s">
        <v>21</v>
      </c>
      <c r="N445" s="5">
        <v>12.78</v>
      </c>
      <c r="O445" s="1">
        <v>10</v>
      </c>
      <c r="P445" s="5">
        <v>0.63900000000000001</v>
      </c>
      <c r="Q445" s="5">
        <v>9.5</v>
      </c>
    </row>
    <row r="446" spans="1:17" x14ac:dyDescent="0.3">
      <c r="A446" s="1" t="s">
        <v>478</v>
      </c>
      <c r="B446" s="1" t="s">
        <v>16</v>
      </c>
      <c r="C446" s="1" t="s">
        <v>17</v>
      </c>
      <c r="D446" s="1" t="s">
        <v>25</v>
      </c>
      <c r="E446" s="1" t="s">
        <v>19</v>
      </c>
      <c r="F446" s="1" t="s">
        <v>34</v>
      </c>
      <c r="G446" s="1">
        <v>19.100000000000001</v>
      </c>
      <c r="H446" s="1">
        <v>7</v>
      </c>
      <c r="I446" s="1">
        <v>6.6849999999999996</v>
      </c>
      <c r="J446" s="1">
        <v>140.38499999999999</v>
      </c>
      <c r="K446" s="39">
        <v>43480</v>
      </c>
      <c r="L446" s="3">
        <v>0.4465277777777778</v>
      </c>
      <c r="M446" s="1" t="s">
        <v>27</v>
      </c>
      <c r="N446" s="1">
        <v>133.69999999999999</v>
      </c>
      <c r="O446" s="1">
        <v>10</v>
      </c>
      <c r="P446" s="1">
        <v>6.6849999999999996</v>
      </c>
      <c r="Q446" s="1">
        <v>9.6999999999999993</v>
      </c>
    </row>
    <row r="447" spans="1:17" x14ac:dyDescent="0.3">
      <c r="A447" s="5" t="s">
        <v>479</v>
      </c>
      <c r="B447" s="5" t="s">
        <v>40</v>
      </c>
      <c r="C447" s="5" t="s">
        <v>41</v>
      </c>
      <c r="D447" s="5" t="s">
        <v>18</v>
      </c>
      <c r="E447" s="5" t="s">
        <v>19</v>
      </c>
      <c r="F447" s="5" t="s">
        <v>20</v>
      </c>
      <c r="G447" s="5">
        <v>19.149999999999999</v>
      </c>
      <c r="H447" s="5">
        <v>1</v>
      </c>
      <c r="I447" s="5">
        <v>0.95750000000000002</v>
      </c>
      <c r="J447" s="5">
        <v>20.107500000000002</v>
      </c>
      <c r="K447" s="40">
        <v>43493</v>
      </c>
      <c r="L447" s="7">
        <v>0.74861111111111101</v>
      </c>
      <c r="M447" s="5" t="s">
        <v>31</v>
      </c>
      <c r="N447" s="5">
        <v>19.149999999999999</v>
      </c>
      <c r="O447" s="1">
        <v>10</v>
      </c>
      <c r="P447" s="5">
        <v>0.95750000000000002</v>
      </c>
      <c r="Q447" s="5">
        <v>9.5</v>
      </c>
    </row>
    <row r="448" spans="1:17" x14ac:dyDescent="0.3">
      <c r="A448" s="1" t="s">
        <v>480</v>
      </c>
      <c r="B448" s="1" t="s">
        <v>23</v>
      </c>
      <c r="C448" s="1" t="s">
        <v>24</v>
      </c>
      <c r="D448" s="1" t="s">
        <v>18</v>
      </c>
      <c r="E448" s="1" t="s">
        <v>29</v>
      </c>
      <c r="F448" s="1" t="s">
        <v>42</v>
      </c>
      <c r="G448" s="1">
        <v>27.66</v>
      </c>
      <c r="H448" s="1">
        <v>10</v>
      </c>
      <c r="I448" s="1">
        <v>13.83</v>
      </c>
      <c r="J448" s="1">
        <v>290.43</v>
      </c>
      <c r="K448" s="39">
        <v>43510</v>
      </c>
      <c r="L448" s="3">
        <v>0.47638888888888892</v>
      </c>
      <c r="M448" s="1" t="s">
        <v>31</v>
      </c>
      <c r="N448" s="1">
        <v>276.60000000000002</v>
      </c>
      <c r="O448" s="1">
        <v>10</v>
      </c>
      <c r="P448" s="1">
        <v>13.83</v>
      </c>
      <c r="Q448" s="1">
        <v>8.9</v>
      </c>
    </row>
    <row r="449" spans="1:17" x14ac:dyDescent="0.3">
      <c r="A449" s="5" t="s">
        <v>481</v>
      </c>
      <c r="B449" s="5" t="s">
        <v>23</v>
      </c>
      <c r="C449" s="5" t="s">
        <v>24</v>
      </c>
      <c r="D449" s="5" t="s">
        <v>25</v>
      </c>
      <c r="E449" s="5" t="s">
        <v>29</v>
      </c>
      <c r="F449" s="5" t="s">
        <v>44</v>
      </c>
      <c r="G449" s="5">
        <v>45.74</v>
      </c>
      <c r="H449" s="5">
        <v>3</v>
      </c>
      <c r="I449" s="5">
        <v>6.8609999999999998</v>
      </c>
      <c r="J449" s="5">
        <v>144.08099999999999</v>
      </c>
      <c r="K449" s="40">
        <v>43741</v>
      </c>
      <c r="L449" s="7">
        <v>0.73472222222222217</v>
      </c>
      <c r="M449" s="5" t="s">
        <v>31</v>
      </c>
      <c r="N449" s="5">
        <v>137.22</v>
      </c>
      <c r="O449" s="1">
        <v>10</v>
      </c>
      <c r="P449" s="5">
        <v>6.8609999999999998</v>
      </c>
      <c r="Q449" s="5">
        <v>6.5</v>
      </c>
    </row>
    <row r="450" spans="1:17" x14ac:dyDescent="0.3">
      <c r="A450" s="1" t="s">
        <v>482</v>
      </c>
      <c r="B450" s="1" t="s">
        <v>40</v>
      </c>
      <c r="C450" s="1" t="s">
        <v>41</v>
      </c>
      <c r="D450" s="1" t="s">
        <v>18</v>
      </c>
      <c r="E450" s="1" t="s">
        <v>19</v>
      </c>
      <c r="F450" s="1" t="s">
        <v>20</v>
      </c>
      <c r="G450" s="1">
        <v>27.07</v>
      </c>
      <c r="H450" s="1">
        <v>1</v>
      </c>
      <c r="I450" s="1">
        <v>1.3534999999999999</v>
      </c>
      <c r="J450" s="1">
        <v>28.423500000000001</v>
      </c>
      <c r="K450" s="39">
        <v>43800</v>
      </c>
      <c r="L450" s="3">
        <v>0.83819444444444446</v>
      </c>
      <c r="M450" s="1" t="s">
        <v>31</v>
      </c>
      <c r="N450" s="1">
        <v>27.07</v>
      </c>
      <c r="O450" s="1">
        <v>10</v>
      </c>
      <c r="P450" s="1">
        <v>1.3534999999999999</v>
      </c>
      <c r="Q450" s="1">
        <v>5.3</v>
      </c>
    </row>
    <row r="451" spans="1:17" x14ac:dyDescent="0.3">
      <c r="A451" s="5" t="s">
        <v>483</v>
      </c>
      <c r="B451" s="5" t="s">
        <v>40</v>
      </c>
      <c r="C451" s="5" t="s">
        <v>41</v>
      </c>
      <c r="D451" s="5" t="s">
        <v>18</v>
      </c>
      <c r="E451" s="5" t="s">
        <v>19</v>
      </c>
      <c r="F451" s="5" t="s">
        <v>34</v>
      </c>
      <c r="G451" s="5">
        <v>39.119999999999997</v>
      </c>
      <c r="H451" s="5">
        <v>1</v>
      </c>
      <c r="I451" s="5">
        <v>1.956</v>
      </c>
      <c r="J451" s="5">
        <v>41.076000000000001</v>
      </c>
      <c r="K451" s="40">
        <v>43550</v>
      </c>
      <c r="L451" s="7">
        <v>0.4597222222222222</v>
      </c>
      <c r="M451" s="5" t="s">
        <v>31</v>
      </c>
      <c r="N451" s="5">
        <v>39.119999999999997</v>
      </c>
      <c r="O451" s="1">
        <v>10</v>
      </c>
      <c r="P451" s="5">
        <v>1.956</v>
      </c>
      <c r="Q451" s="5">
        <v>9.6</v>
      </c>
    </row>
    <row r="452" spans="1:17" x14ac:dyDescent="0.3">
      <c r="A452" s="1" t="s">
        <v>484</v>
      </c>
      <c r="B452" s="1" t="s">
        <v>40</v>
      </c>
      <c r="C452" s="1" t="s">
        <v>41</v>
      </c>
      <c r="D452" s="1" t="s">
        <v>25</v>
      </c>
      <c r="E452" s="1" t="s">
        <v>19</v>
      </c>
      <c r="F452" s="1" t="s">
        <v>26</v>
      </c>
      <c r="G452" s="1">
        <v>74.709999999999994</v>
      </c>
      <c r="H452" s="1">
        <v>6</v>
      </c>
      <c r="I452" s="1">
        <v>22.413</v>
      </c>
      <c r="J452" s="1">
        <v>470.673</v>
      </c>
      <c r="K452" s="39">
        <v>43466</v>
      </c>
      <c r="L452" s="3">
        <v>0.79652777777777783</v>
      </c>
      <c r="M452" s="1" t="s">
        <v>27</v>
      </c>
      <c r="N452" s="1">
        <v>448.26</v>
      </c>
      <c r="O452" s="1">
        <v>10</v>
      </c>
      <c r="P452" s="1">
        <v>22.413</v>
      </c>
      <c r="Q452" s="1">
        <v>6.7</v>
      </c>
    </row>
    <row r="453" spans="1:17" x14ac:dyDescent="0.3">
      <c r="A453" s="5" t="s">
        <v>485</v>
      </c>
      <c r="B453" s="5" t="s">
        <v>40</v>
      </c>
      <c r="C453" s="5" t="s">
        <v>41</v>
      </c>
      <c r="D453" s="5" t="s">
        <v>25</v>
      </c>
      <c r="E453" s="5" t="s">
        <v>29</v>
      </c>
      <c r="F453" s="5" t="s">
        <v>26</v>
      </c>
      <c r="G453" s="5">
        <v>22.01</v>
      </c>
      <c r="H453" s="5">
        <v>6</v>
      </c>
      <c r="I453" s="5">
        <v>6.6029999999999998</v>
      </c>
      <c r="J453" s="5">
        <v>138.66300000000001</v>
      </c>
      <c r="K453" s="40">
        <v>43497</v>
      </c>
      <c r="L453" s="7">
        <v>0.78472222222222221</v>
      </c>
      <c r="M453" s="5" t="s">
        <v>27</v>
      </c>
      <c r="N453" s="5">
        <v>132.06</v>
      </c>
      <c r="O453" s="1">
        <v>10</v>
      </c>
      <c r="P453" s="5">
        <v>6.6029999999999998</v>
      </c>
      <c r="Q453" s="5">
        <v>7.6</v>
      </c>
    </row>
    <row r="454" spans="1:17" x14ac:dyDescent="0.3">
      <c r="A454" s="1" t="s">
        <v>486</v>
      </c>
      <c r="B454" s="1" t="s">
        <v>16</v>
      </c>
      <c r="C454" s="1" t="s">
        <v>17</v>
      </c>
      <c r="D454" s="1" t="s">
        <v>25</v>
      </c>
      <c r="E454" s="1" t="s">
        <v>19</v>
      </c>
      <c r="F454" s="1" t="s">
        <v>42</v>
      </c>
      <c r="G454" s="1">
        <v>63.61</v>
      </c>
      <c r="H454" s="1">
        <v>5</v>
      </c>
      <c r="I454" s="1">
        <v>15.9025</v>
      </c>
      <c r="J454" s="1">
        <v>333.95249999999999</v>
      </c>
      <c r="K454" s="39">
        <v>43540</v>
      </c>
      <c r="L454" s="3">
        <v>0.52986111111111112</v>
      </c>
      <c r="M454" s="1" t="s">
        <v>21</v>
      </c>
      <c r="N454" s="1">
        <v>318.05</v>
      </c>
      <c r="O454" s="1">
        <v>10</v>
      </c>
      <c r="P454" s="1">
        <v>15.9025</v>
      </c>
      <c r="Q454" s="1">
        <v>4.8</v>
      </c>
    </row>
    <row r="455" spans="1:17" x14ac:dyDescent="0.3">
      <c r="A455" s="5" t="s">
        <v>487</v>
      </c>
      <c r="B455" s="5" t="s">
        <v>16</v>
      </c>
      <c r="C455" s="5" t="s">
        <v>17</v>
      </c>
      <c r="D455" s="5" t="s">
        <v>25</v>
      </c>
      <c r="E455" s="5" t="s">
        <v>29</v>
      </c>
      <c r="F455" s="5" t="s">
        <v>20</v>
      </c>
      <c r="G455" s="5">
        <v>25</v>
      </c>
      <c r="H455" s="5">
        <v>1</v>
      </c>
      <c r="I455" s="5">
        <v>1.25</v>
      </c>
      <c r="J455" s="5">
        <v>26.25</v>
      </c>
      <c r="K455" s="40">
        <v>43527</v>
      </c>
      <c r="L455" s="7">
        <v>0.63124999999999998</v>
      </c>
      <c r="M455" s="5" t="s">
        <v>21</v>
      </c>
      <c r="N455" s="5">
        <v>25</v>
      </c>
      <c r="O455" s="1">
        <v>10</v>
      </c>
      <c r="P455" s="5">
        <v>1.25</v>
      </c>
      <c r="Q455" s="5">
        <v>5.5</v>
      </c>
    </row>
    <row r="456" spans="1:17" x14ac:dyDescent="0.3">
      <c r="A456" s="1" t="s">
        <v>488</v>
      </c>
      <c r="B456" s="1" t="s">
        <v>16</v>
      </c>
      <c r="C456" s="1" t="s">
        <v>17</v>
      </c>
      <c r="D456" s="1" t="s">
        <v>18</v>
      </c>
      <c r="E456" s="1" t="s">
        <v>29</v>
      </c>
      <c r="F456" s="1" t="s">
        <v>26</v>
      </c>
      <c r="G456" s="1">
        <v>20.77</v>
      </c>
      <c r="H456" s="1">
        <v>4</v>
      </c>
      <c r="I456" s="1">
        <v>4.1539999999999999</v>
      </c>
      <c r="J456" s="1">
        <v>87.233999999999995</v>
      </c>
      <c r="K456" s="39">
        <v>43496</v>
      </c>
      <c r="L456" s="3">
        <v>0.57430555555555551</v>
      </c>
      <c r="M456" s="1" t="s">
        <v>27</v>
      </c>
      <c r="N456" s="1">
        <v>83.08</v>
      </c>
      <c r="O456" s="1">
        <v>10</v>
      </c>
      <c r="P456" s="1">
        <v>4.1539999999999999</v>
      </c>
      <c r="Q456" s="1">
        <v>4.7</v>
      </c>
    </row>
    <row r="457" spans="1:17" x14ac:dyDescent="0.3">
      <c r="A457" s="5" t="s">
        <v>489</v>
      </c>
      <c r="B457" s="5" t="s">
        <v>40</v>
      </c>
      <c r="C457" s="5" t="s">
        <v>41</v>
      </c>
      <c r="D457" s="5" t="s">
        <v>18</v>
      </c>
      <c r="E457" s="5" t="s">
        <v>19</v>
      </c>
      <c r="F457" s="5" t="s">
        <v>44</v>
      </c>
      <c r="G457" s="5">
        <v>29.56</v>
      </c>
      <c r="H457" s="5">
        <v>5</v>
      </c>
      <c r="I457" s="5">
        <v>7.39</v>
      </c>
      <c r="J457" s="5">
        <v>155.19</v>
      </c>
      <c r="K457" s="40">
        <v>43509</v>
      </c>
      <c r="L457" s="7">
        <v>0.70763888888888893</v>
      </c>
      <c r="M457" s="5" t="s">
        <v>27</v>
      </c>
      <c r="N457" s="5">
        <v>147.80000000000001</v>
      </c>
      <c r="O457" s="1">
        <v>10</v>
      </c>
      <c r="P457" s="5">
        <v>7.39</v>
      </c>
      <c r="Q457" s="5">
        <v>6.9</v>
      </c>
    </row>
    <row r="458" spans="1:17" x14ac:dyDescent="0.3">
      <c r="A458" s="1" t="s">
        <v>490</v>
      </c>
      <c r="B458" s="1" t="s">
        <v>40</v>
      </c>
      <c r="C458" s="1" t="s">
        <v>41</v>
      </c>
      <c r="D458" s="1" t="s">
        <v>18</v>
      </c>
      <c r="E458" s="1" t="s">
        <v>19</v>
      </c>
      <c r="F458" s="1" t="s">
        <v>42</v>
      </c>
      <c r="G458" s="1">
        <v>77.400000000000006</v>
      </c>
      <c r="H458" s="1">
        <v>9</v>
      </c>
      <c r="I458" s="1">
        <v>34.83</v>
      </c>
      <c r="J458" s="1">
        <v>731.43</v>
      </c>
      <c r="K458" s="39">
        <v>43511</v>
      </c>
      <c r="L458" s="3">
        <v>0.59375</v>
      </c>
      <c r="M458" s="1" t="s">
        <v>31</v>
      </c>
      <c r="N458" s="1">
        <v>696.6</v>
      </c>
      <c r="O458" s="1">
        <v>10</v>
      </c>
      <c r="P458" s="1">
        <v>34.83</v>
      </c>
      <c r="Q458" s="1">
        <v>4.5</v>
      </c>
    </row>
    <row r="459" spans="1:17" x14ac:dyDescent="0.3">
      <c r="A459" s="5" t="s">
        <v>491</v>
      </c>
      <c r="B459" s="5" t="s">
        <v>40</v>
      </c>
      <c r="C459" s="5" t="s">
        <v>41</v>
      </c>
      <c r="D459" s="5" t="s">
        <v>25</v>
      </c>
      <c r="E459" s="5" t="s">
        <v>29</v>
      </c>
      <c r="F459" s="5" t="s">
        <v>26</v>
      </c>
      <c r="G459" s="5">
        <v>79.39</v>
      </c>
      <c r="H459" s="5">
        <v>10</v>
      </c>
      <c r="I459" s="5">
        <v>39.695</v>
      </c>
      <c r="J459" s="5">
        <v>833.59500000000003</v>
      </c>
      <c r="K459" s="40">
        <v>43648</v>
      </c>
      <c r="L459" s="7">
        <v>0.85</v>
      </c>
      <c r="M459" s="5" t="s">
        <v>27</v>
      </c>
      <c r="N459" s="5">
        <v>793.9</v>
      </c>
      <c r="O459" s="1">
        <v>10</v>
      </c>
      <c r="P459" s="5">
        <v>39.695</v>
      </c>
      <c r="Q459" s="5">
        <v>6.2</v>
      </c>
    </row>
    <row r="460" spans="1:17" x14ac:dyDescent="0.3">
      <c r="A460" s="1" t="s">
        <v>492</v>
      </c>
      <c r="B460" s="1" t="s">
        <v>23</v>
      </c>
      <c r="C460" s="1" t="s">
        <v>24</v>
      </c>
      <c r="D460" s="1" t="s">
        <v>18</v>
      </c>
      <c r="E460" s="1" t="s">
        <v>19</v>
      </c>
      <c r="F460" s="1" t="s">
        <v>26</v>
      </c>
      <c r="G460" s="1">
        <v>46.57</v>
      </c>
      <c r="H460" s="1">
        <v>10</v>
      </c>
      <c r="I460" s="1">
        <v>23.285</v>
      </c>
      <c r="J460" s="1">
        <v>488.98500000000001</v>
      </c>
      <c r="K460" s="39">
        <v>43492</v>
      </c>
      <c r="L460" s="3">
        <v>0.58194444444444449</v>
      </c>
      <c r="M460" s="1" t="s">
        <v>27</v>
      </c>
      <c r="N460" s="1">
        <v>465.7</v>
      </c>
      <c r="O460" s="1">
        <v>10</v>
      </c>
      <c r="P460" s="1">
        <v>23.285</v>
      </c>
      <c r="Q460" s="1">
        <v>7.6</v>
      </c>
    </row>
    <row r="461" spans="1:17" x14ac:dyDescent="0.3">
      <c r="A461" s="5" t="s">
        <v>493</v>
      </c>
      <c r="B461" s="5" t="s">
        <v>23</v>
      </c>
      <c r="C461" s="5" t="s">
        <v>24</v>
      </c>
      <c r="D461" s="5" t="s">
        <v>25</v>
      </c>
      <c r="E461" s="5" t="s">
        <v>29</v>
      </c>
      <c r="F461" s="5" t="s">
        <v>42</v>
      </c>
      <c r="G461" s="5">
        <v>35.89</v>
      </c>
      <c r="H461" s="5">
        <v>1</v>
      </c>
      <c r="I461" s="5">
        <v>1.7945</v>
      </c>
      <c r="J461" s="5">
        <v>37.6845</v>
      </c>
      <c r="K461" s="40">
        <v>43519</v>
      </c>
      <c r="L461" s="7">
        <v>0.70277777777777783</v>
      </c>
      <c r="M461" s="5" t="s">
        <v>31</v>
      </c>
      <c r="N461" s="5">
        <v>35.89</v>
      </c>
      <c r="O461" s="1">
        <v>10</v>
      </c>
      <c r="P461" s="5">
        <v>1.7945</v>
      </c>
      <c r="Q461" s="5">
        <v>7.9</v>
      </c>
    </row>
    <row r="462" spans="1:17" x14ac:dyDescent="0.3">
      <c r="A462" s="1" t="s">
        <v>494</v>
      </c>
      <c r="B462" s="1" t="s">
        <v>23</v>
      </c>
      <c r="C462" s="1" t="s">
        <v>24</v>
      </c>
      <c r="D462" s="1" t="s">
        <v>25</v>
      </c>
      <c r="E462" s="1" t="s">
        <v>29</v>
      </c>
      <c r="F462" s="1" t="s">
        <v>42</v>
      </c>
      <c r="G462" s="1">
        <v>40.520000000000003</v>
      </c>
      <c r="H462" s="1">
        <v>5</v>
      </c>
      <c r="I462" s="1">
        <v>10.130000000000001</v>
      </c>
      <c r="J462" s="1">
        <v>212.73</v>
      </c>
      <c r="K462" s="39">
        <v>43526</v>
      </c>
      <c r="L462" s="3">
        <v>0.6381944444444444</v>
      </c>
      <c r="M462" s="1" t="s">
        <v>27</v>
      </c>
      <c r="N462" s="1">
        <v>202.6</v>
      </c>
      <c r="O462" s="1">
        <v>10</v>
      </c>
      <c r="P462" s="1">
        <v>10.130000000000001</v>
      </c>
      <c r="Q462" s="1">
        <v>4.5</v>
      </c>
    </row>
    <row r="463" spans="1:17" x14ac:dyDescent="0.3">
      <c r="A463" s="5" t="s">
        <v>495</v>
      </c>
      <c r="B463" s="5" t="s">
        <v>40</v>
      </c>
      <c r="C463" s="5" t="s">
        <v>41</v>
      </c>
      <c r="D463" s="5" t="s">
        <v>18</v>
      </c>
      <c r="E463" s="5" t="s">
        <v>19</v>
      </c>
      <c r="F463" s="5" t="s">
        <v>42</v>
      </c>
      <c r="G463" s="5">
        <v>73.05</v>
      </c>
      <c r="H463" s="5">
        <v>10</v>
      </c>
      <c r="I463" s="5">
        <v>36.524999999999999</v>
      </c>
      <c r="J463" s="5">
        <v>767.02499999999998</v>
      </c>
      <c r="K463" s="40">
        <v>43527</v>
      </c>
      <c r="L463" s="7">
        <v>0.51736111111111105</v>
      </c>
      <c r="M463" s="5" t="s">
        <v>31</v>
      </c>
      <c r="N463" s="5">
        <v>730.5</v>
      </c>
      <c r="O463" s="1">
        <v>10</v>
      </c>
      <c r="P463" s="5">
        <v>36.524999999999999</v>
      </c>
      <c r="Q463" s="5">
        <v>8.6999999999999993</v>
      </c>
    </row>
    <row r="464" spans="1:17" x14ac:dyDescent="0.3">
      <c r="A464" s="1" t="s">
        <v>496</v>
      </c>
      <c r="B464" s="1" t="s">
        <v>23</v>
      </c>
      <c r="C464" s="1" t="s">
        <v>24</v>
      </c>
      <c r="D464" s="1" t="s">
        <v>25</v>
      </c>
      <c r="E464" s="1" t="s">
        <v>19</v>
      </c>
      <c r="F464" s="1" t="s">
        <v>34</v>
      </c>
      <c r="G464" s="1">
        <v>73.95</v>
      </c>
      <c r="H464" s="1">
        <v>4</v>
      </c>
      <c r="I464" s="1">
        <v>14.79</v>
      </c>
      <c r="J464" s="1">
        <v>310.58999999999997</v>
      </c>
      <c r="K464" s="39">
        <v>43526</v>
      </c>
      <c r="L464" s="3">
        <v>0.41805555555555557</v>
      </c>
      <c r="M464" s="1" t="s">
        <v>27</v>
      </c>
      <c r="N464" s="1">
        <v>295.8</v>
      </c>
      <c r="O464" s="1">
        <v>10</v>
      </c>
      <c r="P464" s="1">
        <v>14.79</v>
      </c>
      <c r="Q464" s="1">
        <v>6.1</v>
      </c>
    </row>
    <row r="465" spans="1:17" x14ac:dyDescent="0.3">
      <c r="A465" s="5" t="s">
        <v>497</v>
      </c>
      <c r="B465" s="5" t="s">
        <v>23</v>
      </c>
      <c r="C465" s="5" t="s">
        <v>24</v>
      </c>
      <c r="D465" s="5" t="s">
        <v>18</v>
      </c>
      <c r="E465" s="5" t="s">
        <v>19</v>
      </c>
      <c r="F465" s="5" t="s">
        <v>42</v>
      </c>
      <c r="G465" s="5">
        <v>22.62</v>
      </c>
      <c r="H465" s="5">
        <v>1</v>
      </c>
      <c r="I465" s="5">
        <v>1.131</v>
      </c>
      <c r="J465" s="5">
        <v>23.751000000000001</v>
      </c>
      <c r="K465" s="40">
        <v>43541</v>
      </c>
      <c r="L465" s="7">
        <v>0.79027777777777775</v>
      </c>
      <c r="M465" s="5" t="s">
        <v>27</v>
      </c>
      <c r="N465" s="5">
        <v>22.62</v>
      </c>
      <c r="O465" s="1">
        <v>10</v>
      </c>
      <c r="P465" s="5">
        <v>1.131</v>
      </c>
      <c r="Q465" s="5">
        <v>6.4</v>
      </c>
    </row>
    <row r="466" spans="1:17" x14ac:dyDescent="0.3">
      <c r="A466" s="1" t="s">
        <v>498</v>
      </c>
      <c r="B466" s="1" t="s">
        <v>16</v>
      </c>
      <c r="C466" s="1" t="s">
        <v>17</v>
      </c>
      <c r="D466" s="1" t="s">
        <v>18</v>
      </c>
      <c r="E466" s="1" t="s">
        <v>29</v>
      </c>
      <c r="F466" s="1" t="s">
        <v>42</v>
      </c>
      <c r="G466" s="1">
        <v>51.34</v>
      </c>
      <c r="H466" s="1">
        <v>5</v>
      </c>
      <c r="I466" s="1">
        <v>12.835000000000001</v>
      </c>
      <c r="J466" s="1">
        <v>269.53500000000003</v>
      </c>
      <c r="K466" s="39">
        <v>43552</v>
      </c>
      <c r="L466" s="3">
        <v>0.64652777777777781</v>
      </c>
      <c r="M466" s="1" t="s">
        <v>31</v>
      </c>
      <c r="N466" s="1">
        <v>256.7</v>
      </c>
      <c r="O466" s="1">
        <v>10</v>
      </c>
      <c r="P466" s="1">
        <v>12.835000000000001</v>
      </c>
      <c r="Q466" s="1">
        <v>9.1</v>
      </c>
    </row>
    <row r="467" spans="1:17" x14ac:dyDescent="0.3">
      <c r="A467" s="5" t="s">
        <v>499</v>
      </c>
      <c r="B467" s="5" t="s">
        <v>23</v>
      </c>
      <c r="C467" s="5" t="s">
        <v>24</v>
      </c>
      <c r="D467" s="5" t="s">
        <v>18</v>
      </c>
      <c r="E467" s="5" t="s">
        <v>19</v>
      </c>
      <c r="F467" s="5" t="s">
        <v>34</v>
      </c>
      <c r="G467" s="5">
        <v>54.55</v>
      </c>
      <c r="H467" s="5">
        <v>10</v>
      </c>
      <c r="I467" s="5">
        <v>27.274999999999999</v>
      </c>
      <c r="J467" s="5">
        <v>572.77499999999998</v>
      </c>
      <c r="K467" s="40">
        <v>43499</v>
      </c>
      <c r="L467" s="7">
        <v>0.47361111111111115</v>
      </c>
      <c r="M467" s="5" t="s">
        <v>31</v>
      </c>
      <c r="N467" s="5">
        <v>545.5</v>
      </c>
      <c r="O467" s="1">
        <v>10</v>
      </c>
      <c r="P467" s="5">
        <v>27.274999999999999</v>
      </c>
      <c r="Q467" s="5">
        <v>7.1</v>
      </c>
    </row>
    <row r="468" spans="1:17" x14ac:dyDescent="0.3">
      <c r="A468" s="1" t="s">
        <v>500</v>
      </c>
      <c r="B468" s="1" t="s">
        <v>23</v>
      </c>
      <c r="C468" s="1" t="s">
        <v>24</v>
      </c>
      <c r="D468" s="1" t="s">
        <v>18</v>
      </c>
      <c r="E468" s="1" t="s">
        <v>19</v>
      </c>
      <c r="F468" s="1" t="s">
        <v>20</v>
      </c>
      <c r="G468" s="1">
        <v>37.15</v>
      </c>
      <c r="H468" s="1">
        <v>7</v>
      </c>
      <c r="I468" s="1">
        <v>13.0025</v>
      </c>
      <c r="J468" s="1">
        <v>273.05250000000001</v>
      </c>
      <c r="K468" s="39">
        <v>43679</v>
      </c>
      <c r="L468" s="3">
        <v>0.54999999999999993</v>
      </c>
      <c r="M468" s="1" t="s">
        <v>31</v>
      </c>
      <c r="N468" s="1">
        <v>260.05</v>
      </c>
      <c r="O468" s="1">
        <v>10</v>
      </c>
      <c r="P468" s="1">
        <v>13.0025</v>
      </c>
      <c r="Q468" s="1">
        <v>7.7</v>
      </c>
    </row>
    <row r="469" spans="1:17" x14ac:dyDescent="0.3">
      <c r="A469" s="5" t="s">
        <v>501</v>
      </c>
      <c r="B469" s="5" t="s">
        <v>40</v>
      </c>
      <c r="C469" s="5" t="s">
        <v>41</v>
      </c>
      <c r="D469" s="5" t="s">
        <v>25</v>
      </c>
      <c r="E469" s="5" t="s">
        <v>29</v>
      </c>
      <c r="F469" s="5" t="s">
        <v>34</v>
      </c>
      <c r="G469" s="5">
        <v>37.020000000000003</v>
      </c>
      <c r="H469" s="5">
        <v>6</v>
      </c>
      <c r="I469" s="5">
        <v>11.106</v>
      </c>
      <c r="J469" s="5">
        <v>233.226</v>
      </c>
      <c r="K469" s="40">
        <v>43546</v>
      </c>
      <c r="L469" s="7">
        <v>0.7729166666666667</v>
      </c>
      <c r="M469" s="5" t="s">
        <v>27</v>
      </c>
      <c r="N469" s="5">
        <v>222.12</v>
      </c>
      <c r="O469" s="1">
        <v>10</v>
      </c>
      <c r="P469" s="5">
        <v>11.106</v>
      </c>
      <c r="Q469" s="5">
        <v>4.5</v>
      </c>
    </row>
    <row r="470" spans="1:17" x14ac:dyDescent="0.3">
      <c r="A470" s="1" t="s">
        <v>502</v>
      </c>
      <c r="B470" s="1" t="s">
        <v>23</v>
      </c>
      <c r="C470" s="1" t="s">
        <v>24</v>
      </c>
      <c r="D470" s="1" t="s">
        <v>25</v>
      </c>
      <c r="E470" s="1" t="s">
        <v>29</v>
      </c>
      <c r="F470" s="1" t="s">
        <v>42</v>
      </c>
      <c r="G470" s="1">
        <v>21.58</v>
      </c>
      <c r="H470" s="1">
        <v>1</v>
      </c>
      <c r="I470" s="1">
        <v>1.079</v>
      </c>
      <c r="J470" s="1">
        <v>22.658999999999999</v>
      </c>
      <c r="K470" s="39">
        <v>43710</v>
      </c>
      <c r="L470" s="3">
        <v>0.41805555555555557</v>
      </c>
      <c r="M470" s="1" t="s">
        <v>21</v>
      </c>
      <c r="N470" s="1">
        <v>21.58</v>
      </c>
      <c r="O470" s="1">
        <v>10</v>
      </c>
      <c r="P470" s="1">
        <v>1.079</v>
      </c>
      <c r="Q470" s="1">
        <v>7.2</v>
      </c>
    </row>
    <row r="471" spans="1:17" x14ac:dyDescent="0.3">
      <c r="A471" s="5" t="s">
        <v>503</v>
      </c>
      <c r="B471" s="5" t="s">
        <v>23</v>
      </c>
      <c r="C471" s="5" t="s">
        <v>24</v>
      </c>
      <c r="D471" s="5" t="s">
        <v>18</v>
      </c>
      <c r="E471" s="5" t="s">
        <v>19</v>
      </c>
      <c r="F471" s="5" t="s">
        <v>26</v>
      </c>
      <c r="G471" s="5">
        <v>98.84</v>
      </c>
      <c r="H471" s="5">
        <v>1</v>
      </c>
      <c r="I471" s="5">
        <v>4.9420000000000002</v>
      </c>
      <c r="J471" s="5">
        <v>103.782</v>
      </c>
      <c r="K471" s="40">
        <v>43511</v>
      </c>
      <c r="L471" s="7">
        <v>0.47291666666666665</v>
      </c>
      <c r="M471" s="5" t="s">
        <v>27</v>
      </c>
      <c r="N471" s="5">
        <v>98.84</v>
      </c>
      <c r="O471" s="1">
        <v>10</v>
      </c>
      <c r="P471" s="5">
        <v>4.9420000000000002</v>
      </c>
      <c r="Q471" s="5">
        <v>8.4</v>
      </c>
    </row>
    <row r="472" spans="1:17" x14ac:dyDescent="0.3">
      <c r="A472" s="1" t="s">
        <v>504</v>
      </c>
      <c r="B472" s="1" t="s">
        <v>23</v>
      </c>
      <c r="C472" s="1" t="s">
        <v>24</v>
      </c>
      <c r="D472" s="1" t="s">
        <v>18</v>
      </c>
      <c r="E472" s="1" t="s">
        <v>19</v>
      </c>
      <c r="F472" s="1" t="s">
        <v>30</v>
      </c>
      <c r="G472" s="1">
        <v>83.77</v>
      </c>
      <c r="H472" s="1">
        <v>6</v>
      </c>
      <c r="I472" s="1">
        <v>25.131</v>
      </c>
      <c r="J472" s="1">
        <v>527.75099999999998</v>
      </c>
      <c r="K472" s="39">
        <v>43488</v>
      </c>
      <c r="L472" s="3">
        <v>0.50694444444444442</v>
      </c>
      <c r="M472" s="1" t="s">
        <v>21</v>
      </c>
      <c r="N472" s="1">
        <v>502.62</v>
      </c>
      <c r="O472" s="1">
        <v>10</v>
      </c>
      <c r="P472" s="1">
        <v>25.131</v>
      </c>
      <c r="Q472" s="1">
        <v>5.4</v>
      </c>
    </row>
    <row r="473" spans="1:17" x14ac:dyDescent="0.3">
      <c r="A473" s="5" t="s">
        <v>505</v>
      </c>
      <c r="B473" s="5" t="s">
        <v>16</v>
      </c>
      <c r="C473" s="5" t="s">
        <v>17</v>
      </c>
      <c r="D473" s="5" t="s">
        <v>18</v>
      </c>
      <c r="E473" s="5" t="s">
        <v>19</v>
      </c>
      <c r="F473" s="5" t="s">
        <v>34</v>
      </c>
      <c r="G473" s="5">
        <v>40.049999999999997</v>
      </c>
      <c r="H473" s="5">
        <v>4</v>
      </c>
      <c r="I473" s="5">
        <v>8.01</v>
      </c>
      <c r="J473" s="5">
        <v>168.21</v>
      </c>
      <c r="K473" s="40">
        <v>43490</v>
      </c>
      <c r="L473" s="7">
        <v>0.4861111111111111</v>
      </c>
      <c r="M473" s="5" t="s">
        <v>27</v>
      </c>
      <c r="N473" s="5">
        <v>160.19999999999999</v>
      </c>
      <c r="O473" s="1">
        <v>10</v>
      </c>
      <c r="P473" s="5">
        <v>8.01</v>
      </c>
      <c r="Q473" s="5">
        <v>9.6999999999999993</v>
      </c>
    </row>
    <row r="474" spans="1:17" x14ac:dyDescent="0.3">
      <c r="A474" s="1" t="s">
        <v>506</v>
      </c>
      <c r="B474" s="1" t="s">
        <v>16</v>
      </c>
      <c r="C474" s="1" t="s">
        <v>17</v>
      </c>
      <c r="D474" s="1" t="s">
        <v>18</v>
      </c>
      <c r="E474" s="1" t="s">
        <v>29</v>
      </c>
      <c r="F474" s="1" t="s">
        <v>44</v>
      </c>
      <c r="G474" s="1">
        <v>43.13</v>
      </c>
      <c r="H474" s="1">
        <v>10</v>
      </c>
      <c r="I474" s="1">
        <v>21.565000000000001</v>
      </c>
      <c r="J474" s="1">
        <v>452.86500000000001</v>
      </c>
      <c r="K474" s="39">
        <v>43498</v>
      </c>
      <c r="L474" s="3">
        <v>0.7715277777777777</v>
      </c>
      <c r="M474" s="1" t="s">
        <v>31</v>
      </c>
      <c r="N474" s="1">
        <v>431.3</v>
      </c>
      <c r="O474" s="1">
        <v>10</v>
      </c>
      <c r="P474" s="1">
        <v>21.565000000000001</v>
      </c>
      <c r="Q474" s="1">
        <v>5.5</v>
      </c>
    </row>
    <row r="475" spans="1:17" x14ac:dyDescent="0.3">
      <c r="A475" s="5" t="s">
        <v>507</v>
      </c>
      <c r="B475" s="5" t="s">
        <v>40</v>
      </c>
      <c r="C475" s="5" t="s">
        <v>41</v>
      </c>
      <c r="D475" s="5" t="s">
        <v>18</v>
      </c>
      <c r="E475" s="5" t="s">
        <v>29</v>
      </c>
      <c r="F475" s="5" t="s">
        <v>20</v>
      </c>
      <c r="G475" s="5">
        <v>72.569999999999993</v>
      </c>
      <c r="H475" s="5">
        <v>8</v>
      </c>
      <c r="I475" s="5">
        <v>29.027999999999999</v>
      </c>
      <c r="J475" s="5">
        <v>609.58799999999997</v>
      </c>
      <c r="K475" s="40">
        <v>43554</v>
      </c>
      <c r="L475" s="7">
        <v>0.74861111111111101</v>
      </c>
      <c r="M475" s="5" t="s">
        <v>27</v>
      </c>
      <c r="N475" s="5">
        <v>580.55999999999995</v>
      </c>
      <c r="O475" s="1">
        <v>10</v>
      </c>
      <c r="P475" s="5">
        <v>29.027999999999999</v>
      </c>
      <c r="Q475" s="5">
        <v>4.5999999999999996</v>
      </c>
    </row>
    <row r="476" spans="1:17" x14ac:dyDescent="0.3">
      <c r="A476" s="1" t="s">
        <v>508</v>
      </c>
      <c r="B476" s="1" t="s">
        <v>16</v>
      </c>
      <c r="C476" s="1" t="s">
        <v>17</v>
      </c>
      <c r="D476" s="1" t="s">
        <v>18</v>
      </c>
      <c r="E476" s="1" t="s">
        <v>19</v>
      </c>
      <c r="F476" s="1" t="s">
        <v>26</v>
      </c>
      <c r="G476" s="1">
        <v>64.44</v>
      </c>
      <c r="H476" s="1">
        <v>5</v>
      </c>
      <c r="I476" s="1">
        <v>16.11</v>
      </c>
      <c r="J476" s="1">
        <v>338.31</v>
      </c>
      <c r="K476" s="39">
        <v>43554</v>
      </c>
      <c r="L476" s="3">
        <v>0.71111111111111114</v>
      </c>
      <c r="M476" s="1" t="s">
        <v>27</v>
      </c>
      <c r="N476" s="1">
        <v>322.2</v>
      </c>
      <c r="O476" s="1">
        <v>10</v>
      </c>
      <c r="P476" s="1">
        <v>16.11</v>
      </c>
      <c r="Q476" s="1">
        <v>6.6</v>
      </c>
    </row>
    <row r="477" spans="1:17" x14ac:dyDescent="0.3">
      <c r="A477" s="5" t="s">
        <v>509</v>
      </c>
      <c r="B477" s="5" t="s">
        <v>16</v>
      </c>
      <c r="C477" s="5" t="s">
        <v>17</v>
      </c>
      <c r="D477" s="5" t="s">
        <v>25</v>
      </c>
      <c r="E477" s="5" t="s">
        <v>29</v>
      </c>
      <c r="F477" s="5" t="s">
        <v>20</v>
      </c>
      <c r="G477" s="5">
        <v>65.180000000000007</v>
      </c>
      <c r="H477" s="5">
        <v>3</v>
      </c>
      <c r="I477" s="5">
        <v>9.7769999999999992</v>
      </c>
      <c r="J477" s="5">
        <v>205.31700000000001</v>
      </c>
      <c r="K477" s="40">
        <v>43521</v>
      </c>
      <c r="L477" s="7">
        <v>0.85763888888888884</v>
      </c>
      <c r="M477" s="5" t="s">
        <v>31</v>
      </c>
      <c r="N477" s="5">
        <v>195.54</v>
      </c>
      <c r="O477" s="1">
        <v>10</v>
      </c>
      <c r="P477" s="5">
        <v>9.7769999999999992</v>
      </c>
      <c r="Q477" s="5">
        <v>6.3</v>
      </c>
    </row>
    <row r="478" spans="1:17" x14ac:dyDescent="0.3">
      <c r="A478" s="1" t="s">
        <v>510</v>
      </c>
      <c r="B478" s="1" t="s">
        <v>16</v>
      </c>
      <c r="C478" s="1" t="s">
        <v>17</v>
      </c>
      <c r="D478" s="1" t="s">
        <v>25</v>
      </c>
      <c r="E478" s="1" t="s">
        <v>19</v>
      </c>
      <c r="F478" s="1" t="s">
        <v>34</v>
      </c>
      <c r="G478" s="1">
        <v>33.26</v>
      </c>
      <c r="H478" s="1">
        <v>5</v>
      </c>
      <c r="I478" s="1">
        <v>8.3149999999999995</v>
      </c>
      <c r="J478" s="1">
        <v>174.61500000000001</v>
      </c>
      <c r="K478" s="39">
        <v>43542</v>
      </c>
      <c r="L478" s="3">
        <v>0.67361111111111116</v>
      </c>
      <c r="M478" s="1" t="s">
        <v>31</v>
      </c>
      <c r="N478" s="1">
        <v>166.3</v>
      </c>
      <c r="O478" s="1">
        <v>10</v>
      </c>
      <c r="P478" s="1">
        <v>8.3149999999999995</v>
      </c>
      <c r="Q478" s="1">
        <v>4.2</v>
      </c>
    </row>
    <row r="479" spans="1:17" x14ac:dyDescent="0.3">
      <c r="A479" s="5" t="s">
        <v>511</v>
      </c>
      <c r="B479" s="5" t="s">
        <v>23</v>
      </c>
      <c r="C479" s="5" t="s">
        <v>24</v>
      </c>
      <c r="D479" s="5" t="s">
        <v>25</v>
      </c>
      <c r="E479" s="5" t="s">
        <v>29</v>
      </c>
      <c r="F479" s="5" t="s">
        <v>26</v>
      </c>
      <c r="G479" s="5">
        <v>84.07</v>
      </c>
      <c r="H479" s="5">
        <v>4</v>
      </c>
      <c r="I479" s="5">
        <v>16.814</v>
      </c>
      <c r="J479" s="5">
        <v>353.09399999999999</v>
      </c>
      <c r="K479" s="40">
        <v>43649</v>
      </c>
      <c r="L479" s="7">
        <v>0.70416666666666661</v>
      </c>
      <c r="M479" s="5" t="s">
        <v>21</v>
      </c>
      <c r="N479" s="5">
        <v>336.28</v>
      </c>
      <c r="O479" s="1">
        <v>10</v>
      </c>
      <c r="P479" s="5">
        <v>16.814</v>
      </c>
      <c r="Q479" s="5">
        <v>4.4000000000000004</v>
      </c>
    </row>
    <row r="480" spans="1:17" x14ac:dyDescent="0.3">
      <c r="A480" s="1" t="s">
        <v>512</v>
      </c>
      <c r="B480" s="1" t="s">
        <v>40</v>
      </c>
      <c r="C480" s="1" t="s">
        <v>41</v>
      </c>
      <c r="D480" s="1" t="s">
        <v>25</v>
      </c>
      <c r="E480" s="1" t="s">
        <v>29</v>
      </c>
      <c r="F480" s="1" t="s">
        <v>34</v>
      </c>
      <c r="G480" s="1">
        <v>34.369999999999997</v>
      </c>
      <c r="H480" s="1">
        <v>10</v>
      </c>
      <c r="I480" s="1">
        <v>17.184999999999999</v>
      </c>
      <c r="J480" s="1">
        <v>360.88499999999999</v>
      </c>
      <c r="K480" s="39">
        <v>43540</v>
      </c>
      <c r="L480" s="3">
        <v>0.42430555555555555</v>
      </c>
      <c r="M480" s="1" t="s">
        <v>21</v>
      </c>
      <c r="N480" s="1">
        <v>343.7</v>
      </c>
      <c r="O480" s="1">
        <v>10</v>
      </c>
      <c r="P480" s="1">
        <v>17.184999999999999</v>
      </c>
      <c r="Q480" s="1">
        <v>6.7</v>
      </c>
    </row>
    <row r="481" spans="1:17" x14ac:dyDescent="0.3">
      <c r="A481" s="5" t="s">
        <v>513</v>
      </c>
      <c r="B481" s="5" t="s">
        <v>16</v>
      </c>
      <c r="C481" s="5" t="s">
        <v>17</v>
      </c>
      <c r="D481" s="5" t="s">
        <v>25</v>
      </c>
      <c r="E481" s="5" t="s">
        <v>29</v>
      </c>
      <c r="F481" s="5" t="s">
        <v>26</v>
      </c>
      <c r="G481" s="5">
        <v>38.6</v>
      </c>
      <c r="H481" s="5">
        <v>1</v>
      </c>
      <c r="I481" s="5">
        <v>1.93</v>
      </c>
      <c r="J481" s="5">
        <v>40.53</v>
      </c>
      <c r="K481" s="40">
        <v>43494</v>
      </c>
      <c r="L481" s="7">
        <v>0.47638888888888892</v>
      </c>
      <c r="M481" s="5" t="s">
        <v>21</v>
      </c>
      <c r="N481" s="5">
        <v>38.6</v>
      </c>
      <c r="O481" s="1">
        <v>10</v>
      </c>
      <c r="P481" s="5">
        <v>1.93</v>
      </c>
      <c r="Q481" s="5">
        <v>6.7</v>
      </c>
    </row>
    <row r="482" spans="1:17" x14ac:dyDescent="0.3">
      <c r="A482" s="1" t="s">
        <v>514</v>
      </c>
      <c r="B482" s="1" t="s">
        <v>23</v>
      </c>
      <c r="C482" s="1" t="s">
        <v>24</v>
      </c>
      <c r="D482" s="1" t="s">
        <v>25</v>
      </c>
      <c r="E482" s="1" t="s">
        <v>29</v>
      </c>
      <c r="F482" s="1" t="s">
        <v>42</v>
      </c>
      <c r="G482" s="1">
        <v>65.97</v>
      </c>
      <c r="H482" s="1">
        <v>8</v>
      </c>
      <c r="I482" s="1">
        <v>26.388000000000002</v>
      </c>
      <c r="J482" s="1">
        <v>554.14800000000002</v>
      </c>
      <c r="K482" s="39">
        <v>43498</v>
      </c>
      <c r="L482" s="3">
        <v>0.8534722222222223</v>
      </c>
      <c r="M482" s="1" t="s">
        <v>27</v>
      </c>
      <c r="N482" s="1">
        <v>527.76</v>
      </c>
      <c r="O482" s="1">
        <v>10</v>
      </c>
      <c r="P482" s="1">
        <v>26.388000000000002</v>
      </c>
      <c r="Q482" s="1">
        <v>8.4</v>
      </c>
    </row>
    <row r="483" spans="1:17" x14ac:dyDescent="0.3">
      <c r="A483" s="5" t="s">
        <v>515</v>
      </c>
      <c r="B483" s="5" t="s">
        <v>23</v>
      </c>
      <c r="C483" s="5" t="s">
        <v>24</v>
      </c>
      <c r="D483" s="5" t="s">
        <v>25</v>
      </c>
      <c r="E483" s="5" t="s">
        <v>19</v>
      </c>
      <c r="F483" s="5" t="s">
        <v>26</v>
      </c>
      <c r="G483" s="5">
        <v>32.799999999999997</v>
      </c>
      <c r="H483" s="5">
        <v>10</v>
      </c>
      <c r="I483" s="5">
        <v>16.399999999999999</v>
      </c>
      <c r="J483" s="5">
        <v>344.4</v>
      </c>
      <c r="K483" s="40">
        <v>43511</v>
      </c>
      <c r="L483" s="7">
        <v>0.5083333333333333</v>
      </c>
      <c r="M483" s="5" t="s">
        <v>27</v>
      </c>
      <c r="N483" s="5">
        <v>328</v>
      </c>
      <c r="O483" s="1">
        <v>10</v>
      </c>
      <c r="P483" s="5">
        <v>16.399999999999999</v>
      </c>
      <c r="Q483" s="5">
        <v>6.2</v>
      </c>
    </row>
    <row r="484" spans="1:17" x14ac:dyDescent="0.3">
      <c r="A484" s="1" t="s">
        <v>516</v>
      </c>
      <c r="B484" s="1" t="s">
        <v>16</v>
      </c>
      <c r="C484" s="1" t="s">
        <v>17</v>
      </c>
      <c r="D484" s="1" t="s">
        <v>25</v>
      </c>
      <c r="E484" s="1" t="s">
        <v>29</v>
      </c>
      <c r="F484" s="1" t="s">
        <v>34</v>
      </c>
      <c r="G484" s="1">
        <v>37.14</v>
      </c>
      <c r="H484" s="1">
        <v>5</v>
      </c>
      <c r="I484" s="1">
        <v>9.2850000000000001</v>
      </c>
      <c r="J484" s="1">
        <v>194.98500000000001</v>
      </c>
      <c r="K484" s="39">
        <v>43678</v>
      </c>
      <c r="L484" s="3">
        <v>0.54513888888888895</v>
      </c>
      <c r="M484" s="1" t="s">
        <v>21</v>
      </c>
      <c r="N484" s="1">
        <v>185.7</v>
      </c>
      <c r="O484" s="1">
        <v>10</v>
      </c>
      <c r="P484" s="1">
        <v>9.2850000000000001</v>
      </c>
      <c r="Q484" s="1">
        <v>5</v>
      </c>
    </row>
    <row r="485" spans="1:17" x14ac:dyDescent="0.3">
      <c r="A485" s="5" t="s">
        <v>517</v>
      </c>
      <c r="B485" s="5" t="s">
        <v>40</v>
      </c>
      <c r="C485" s="5" t="s">
        <v>41</v>
      </c>
      <c r="D485" s="5" t="s">
        <v>18</v>
      </c>
      <c r="E485" s="5" t="s">
        <v>29</v>
      </c>
      <c r="F485" s="5" t="s">
        <v>30</v>
      </c>
      <c r="G485" s="5">
        <v>60.38</v>
      </c>
      <c r="H485" s="5">
        <v>10</v>
      </c>
      <c r="I485" s="5">
        <v>30.19</v>
      </c>
      <c r="J485" s="5">
        <v>633.99</v>
      </c>
      <c r="K485" s="40">
        <v>43801</v>
      </c>
      <c r="L485" s="7">
        <v>0.67986111111111114</v>
      </c>
      <c r="M485" s="5" t="s">
        <v>27</v>
      </c>
      <c r="N485" s="5">
        <v>603.79999999999995</v>
      </c>
      <c r="O485" s="1">
        <v>10</v>
      </c>
      <c r="P485" s="5">
        <v>30.19</v>
      </c>
      <c r="Q485" s="5">
        <v>6</v>
      </c>
    </row>
    <row r="486" spans="1:17" x14ac:dyDescent="0.3">
      <c r="A486" s="1" t="s">
        <v>518</v>
      </c>
      <c r="B486" s="1" t="s">
        <v>23</v>
      </c>
      <c r="C486" s="1" t="s">
        <v>24</v>
      </c>
      <c r="D486" s="1" t="s">
        <v>18</v>
      </c>
      <c r="E486" s="1" t="s">
        <v>19</v>
      </c>
      <c r="F486" s="1" t="s">
        <v>34</v>
      </c>
      <c r="G486" s="1">
        <v>36.979999999999997</v>
      </c>
      <c r="H486" s="1">
        <v>10</v>
      </c>
      <c r="I486" s="1">
        <v>18.489999999999998</v>
      </c>
      <c r="J486" s="1">
        <v>388.29</v>
      </c>
      <c r="K486" s="39">
        <v>43466</v>
      </c>
      <c r="L486" s="3">
        <v>0.82500000000000007</v>
      </c>
      <c r="M486" s="1" t="s">
        <v>31</v>
      </c>
      <c r="N486" s="1">
        <v>369.8</v>
      </c>
      <c r="O486" s="1">
        <v>10</v>
      </c>
      <c r="P486" s="1">
        <v>18.489999999999998</v>
      </c>
      <c r="Q486" s="1">
        <v>7</v>
      </c>
    </row>
    <row r="487" spans="1:17" x14ac:dyDescent="0.3">
      <c r="A487" s="5" t="s">
        <v>519</v>
      </c>
      <c r="B487" s="5" t="s">
        <v>40</v>
      </c>
      <c r="C487" s="5" t="s">
        <v>41</v>
      </c>
      <c r="D487" s="5" t="s">
        <v>18</v>
      </c>
      <c r="E487" s="5" t="s">
        <v>19</v>
      </c>
      <c r="F487" s="5" t="s">
        <v>34</v>
      </c>
      <c r="G487" s="5">
        <v>49.49</v>
      </c>
      <c r="H487" s="5">
        <v>4</v>
      </c>
      <c r="I487" s="5">
        <v>9.8979999999999997</v>
      </c>
      <c r="J487" s="5">
        <v>207.858</v>
      </c>
      <c r="K487" s="40">
        <v>43545</v>
      </c>
      <c r="L487" s="7">
        <v>0.64236111111111105</v>
      </c>
      <c r="M487" s="5" t="s">
        <v>21</v>
      </c>
      <c r="N487" s="5">
        <v>197.96</v>
      </c>
      <c r="O487" s="1">
        <v>10</v>
      </c>
      <c r="P487" s="5">
        <v>9.8979999999999997</v>
      </c>
      <c r="Q487" s="5">
        <v>6.6</v>
      </c>
    </row>
    <row r="488" spans="1:17" x14ac:dyDescent="0.3">
      <c r="A488" s="1" t="s">
        <v>520</v>
      </c>
      <c r="B488" s="1" t="s">
        <v>40</v>
      </c>
      <c r="C488" s="1" t="s">
        <v>41</v>
      </c>
      <c r="D488" s="1" t="s">
        <v>25</v>
      </c>
      <c r="E488" s="1" t="s">
        <v>19</v>
      </c>
      <c r="F488" s="1" t="s">
        <v>44</v>
      </c>
      <c r="G488" s="1">
        <v>41.09</v>
      </c>
      <c r="H488" s="1">
        <v>10</v>
      </c>
      <c r="I488" s="1">
        <v>20.545000000000002</v>
      </c>
      <c r="J488" s="1">
        <v>431.44499999999999</v>
      </c>
      <c r="K488" s="39">
        <v>43524</v>
      </c>
      <c r="L488" s="3">
        <v>0.61249999999999993</v>
      </c>
      <c r="M488" s="1" t="s">
        <v>27</v>
      </c>
      <c r="N488" s="1">
        <v>410.9</v>
      </c>
      <c r="O488" s="1">
        <v>10</v>
      </c>
      <c r="P488" s="1">
        <v>20.545000000000002</v>
      </c>
      <c r="Q488" s="1">
        <v>7.3</v>
      </c>
    </row>
    <row r="489" spans="1:17" x14ac:dyDescent="0.3">
      <c r="A489" s="5" t="s">
        <v>521</v>
      </c>
      <c r="B489" s="5" t="s">
        <v>16</v>
      </c>
      <c r="C489" s="5" t="s">
        <v>17</v>
      </c>
      <c r="D489" s="5" t="s">
        <v>25</v>
      </c>
      <c r="E489" s="5" t="s">
        <v>29</v>
      </c>
      <c r="F489" s="5" t="s">
        <v>44</v>
      </c>
      <c r="G489" s="5">
        <v>37.15</v>
      </c>
      <c r="H489" s="5">
        <v>4</v>
      </c>
      <c r="I489" s="5">
        <v>7.43</v>
      </c>
      <c r="J489" s="5">
        <v>156.03</v>
      </c>
      <c r="K489" s="40">
        <v>43547</v>
      </c>
      <c r="L489" s="7">
        <v>0.7909722222222223</v>
      </c>
      <c r="M489" s="5" t="s">
        <v>21</v>
      </c>
      <c r="N489" s="5">
        <v>148.6</v>
      </c>
      <c r="O489" s="1">
        <v>10</v>
      </c>
      <c r="P489" s="5">
        <v>7.43</v>
      </c>
      <c r="Q489" s="5">
        <v>8.3000000000000007</v>
      </c>
    </row>
    <row r="490" spans="1:17" x14ac:dyDescent="0.3">
      <c r="A490" s="1" t="s">
        <v>522</v>
      </c>
      <c r="B490" s="1" t="s">
        <v>23</v>
      </c>
      <c r="C490" s="1" t="s">
        <v>24</v>
      </c>
      <c r="D490" s="1" t="s">
        <v>25</v>
      </c>
      <c r="E490" s="1" t="s">
        <v>29</v>
      </c>
      <c r="F490" s="1" t="s">
        <v>30</v>
      </c>
      <c r="G490" s="1">
        <v>22.96</v>
      </c>
      <c r="H490" s="1">
        <v>1</v>
      </c>
      <c r="I490" s="1">
        <v>1.1479999999999999</v>
      </c>
      <c r="J490" s="1">
        <v>24.108000000000001</v>
      </c>
      <c r="K490" s="39">
        <v>43495</v>
      </c>
      <c r="L490" s="3">
        <v>0.86597222222222225</v>
      </c>
      <c r="M490" s="1" t="s">
        <v>27</v>
      </c>
      <c r="N490" s="1">
        <v>22.96</v>
      </c>
      <c r="O490" s="1">
        <v>10</v>
      </c>
      <c r="P490" s="1">
        <v>1.1479999999999999</v>
      </c>
      <c r="Q490" s="1">
        <v>4.3</v>
      </c>
    </row>
    <row r="491" spans="1:17" x14ac:dyDescent="0.3">
      <c r="A491" s="5" t="s">
        <v>523</v>
      </c>
      <c r="B491" s="5" t="s">
        <v>40</v>
      </c>
      <c r="C491" s="5" t="s">
        <v>41</v>
      </c>
      <c r="D491" s="5" t="s">
        <v>18</v>
      </c>
      <c r="E491" s="5" t="s">
        <v>19</v>
      </c>
      <c r="F491" s="5" t="s">
        <v>30</v>
      </c>
      <c r="G491" s="5">
        <v>77.680000000000007</v>
      </c>
      <c r="H491" s="5">
        <v>9</v>
      </c>
      <c r="I491" s="5">
        <v>34.956000000000003</v>
      </c>
      <c r="J491" s="5">
        <v>734.07600000000002</v>
      </c>
      <c r="K491" s="40">
        <v>43557</v>
      </c>
      <c r="L491" s="7">
        <v>0.55625000000000002</v>
      </c>
      <c r="M491" s="5" t="s">
        <v>21</v>
      </c>
      <c r="N491" s="5">
        <v>699.12</v>
      </c>
      <c r="O491" s="1">
        <v>10</v>
      </c>
      <c r="P491" s="5">
        <v>34.956000000000003</v>
      </c>
      <c r="Q491" s="5">
        <v>9.8000000000000007</v>
      </c>
    </row>
    <row r="492" spans="1:17" x14ac:dyDescent="0.3">
      <c r="A492" s="1" t="s">
        <v>524</v>
      </c>
      <c r="B492" s="1" t="s">
        <v>40</v>
      </c>
      <c r="C492" s="1" t="s">
        <v>41</v>
      </c>
      <c r="D492" s="1" t="s">
        <v>25</v>
      </c>
      <c r="E492" s="1" t="s">
        <v>19</v>
      </c>
      <c r="F492" s="1" t="s">
        <v>44</v>
      </c>
      <c r="G492" s="1">
        <v>34.700000000000003</v>
      </c>
      <c r="H492" s="1">
        <v>2</v>
      </c>
      <c r="I492" s="1">
        <v>3.47</v>
      </c>
      <c r="J492" s="1">
        <v>72.87</v>
      </c>
      <c r="K492" s="39">
        <v>43537</v>
      </c>
      <c r="L492" s="3">
        <v>0.82500000000000007</v>
      </c>
      <c r="M492" s="1" t="s">
        <v>21</v>
      </c>
      <c r="N492" s="1">
        <v>69.400000000000006</v>
      </c>
      <c r="O492" s="1">
        <v>10</v>
      </c>
      <c r="P492" s="1">
        <v>3.47</v>
      </c>
      <c r="Q492" s="1">
        <v>8.1999999999999993</v>
      </c>
    </row>
    <row r="493" spans="1:17" x14ac:dyDescent="0.3">
      <c r="A493" s="5" t="s">
        <v>525</v>
      </c>
      <c r="B493" s="5" t="s">
        <v>16</v>
      </c>
      <c r="C493" s="5" t="s">
        <v>17</v>
      </c>
      <c r="D493" s="5" t="s">
        <v>18</v>
      </c>
      <c r="E493" s="5" t="s">
        <v>19</v>
      </c>
      <c r="F493" s="5" t="s">
        <v>44</v>
      </c>
      <c r="G493" s="5">
        <v>19.66</v>
      </c>
      <c r="H493" s="5">
        <v>10</v>
      </c>
      <c r="I493" s="5">
        <v>9.83</v>
      </c>
      <c r="J493" s="5">
        <v>206.43</v>
      </c>
      <c r="K493" s="40">
        <v>43539</v>
      </c>
      <c r="L493" s="7">
        <v>0.76388888888888884</v>
      </c>
      <c r="M493" s="5" t="s">
        <v>31</v>
      </c>
      <c r="N493" s="5">
        <v>196.6</v>
      </c>
      <c r="O493" s="1">
        <v>10</v>
      </c>
      <c r="P493" s="5">
        <v>9.83</v>
      </c>
      <c r="Q493" s="5">
        <v>7.2</v>
      </c>
    </row>
    <row r="494" spans="1:17" x14ac:dyDescent="0.3">
      <c r="A494" s="1" t="s">
        <v>526</v>
      </c>
      <c r="B494" s="1" t="s">
        <v>40</v>
      </c>
      <c r="C494" s="1" t="s">
        <v>41</v>
      </c>
      <c r="D494" s="1" t="s">
        <v>18</v>
      </c>
      <c r="E494" s="1" t="s">
        <v>19</v>
      </c>
      <c r="F494" s="1" t="s">
        <v>20</v>
      </c>
      <c r="G494" s="1">
        <v>25.32</v>
      </c>
      <c r="H494" s="1">
        <v>8</v>
      </c>
      <c r="I494" s="1">
        <v>10.128</v>
      </c>
      <c r="J494" s="1">
        <v>212.68799999999999</v>
      </c>
      <c r="K494" s="39">
        <v>43588</v>
      </c>
      <c r="L494" s="3">
        <v>0.85</v>
      </c>
      <c r="M494" s="1" t="s">
        <v>21</v>
      </c>
      <c r="N494" s="1">
        <v>202.56</v>
      </c>
      <c r="O494" s="1">
        <v>10</v>
      </c>
      <c r="P494" s="1">
        <v>10.128</v>
      </c>
      <c r="Q494" s="1">
        <v>8.6999999999999993</v>
      </c>
    </row>
    <row r="495" spans="1:17" x14ac:dyDescent="0.3">
      <c r="A495" s="5" t="s">
        <v>527</v>
      </c>
      <c r="B495" s="5" t="s">
        <v>23</v>
      </c>
      <c r="C495" s="5" t="s">
        <v>24</v>
      </c>
      <c r="D495" s="5" t="s">
        <v>18</v>
      </c>
      <c r="E495" s="5" t="s">
        <v>19</v>
      </c>
      <c r="F495" s="5" t="s">
        <v>30</v>
      </c>
      <c r="G495" s="5">
        <v>12.12</v>
      </c>
      <c r="H495" s="5">
        <v>10</v>
      </c>
      <c r="I495" s="5">
        <v>6.06</v>
      </c>
      <c r="J495" s="5">
        <v>127.26</v>
      </c>
      <c r="K495" s="40">
        <v>43588</v>
      </c>
      <c r="L495" s="7">
        <v>0.57222222222222219</v>
      </c>
      <c r="M495" s="5" t="s">
        <v>31</v>
      </c>
      <c r="N495" s="5">
        <v>121.2</v>
      </c>
      <c r="O495" s="1">
        <v>10</v>
      </c>
      <c r="P495" s="5">
        <v>6.06</v>
      </c>
      <c r="Q495" s="5">
        <v>8.4</v>
      </c>
    </row>
    <row r="496" spans="1:17" x14ac:dyDescent="0.3">
      <c r="A496" s="1" t="s">
        <v>528</v>
      </c>
      <c r="B496" s="1" t="s">
        <v>40</v>
      </c>
      <c r="C496" s="1" t="s">
        <v>41</v>
      </c>
      <c r="D496" s="1" t="s">
        <v>25</v>
      </c>
      <c r="E496" s="1" t="s">
        <v>29</v>
      </c>
      <c r="F496" s="1" t="s">
        <v>44</v>
      </c>
      <c r="G496" s="1">
        <v>99.89</v>
      </c>
      <c r="H496" s="1">
        <v>2</v>
      </c>
      <c r="I496" s="1">
        <v>9.9890000000000008</v>
      </c>
      <c r="J496" s="1">
        <v>209.76900000000001</v>
      </c>
      <c r="K496" s="39">
        <v>43522</v>
      </c>
      <c r="L496" s="3">
        <v>0.4916666666666667</v>
      </c>
      <c r="M496" s="1" t="s">
        <v>21</v>
      </c>
      <c r="N496" s="1">
        <v>199.78</v>
      </c>
      <c r="O496" s="1">
        <v>10</v>
      </c>
      <c r="P496" s="1">
        <v>9.9890000000000008</v>
      </c>
      <c r="Q496" s="1">
        <v>7.1</v>
      </c>
    </row>
    <row r="497" spans="1:17" x14ac:dyDescent="0.3">
      <c r="A497" s="5" t="s">
        <v>529</v>
      </c>
      <c r="B497" s="5" t="s">
        <v>40</v>
      </c>
      <c r="C497" s="5" t="s">
        <v>41</v>
      </c>
      <c r="D497" s="5" t="s">
        <v>25</v>
      </c>
      <c r="E497" s="5" t="s">
        <v>29</v>
      </c>
      <c r="F497" s="5" t="s">
        <v>34</v>
      </c>
      <c r="G497" s="5">
        <v>75.92</v>
      </c>
      <c r="H497" s="5">
        <v>8</v>
      </c>
      <c r="I497" s="5">
        <v>30.367999999999999</v>
      </c>
      <c r="J497" s="5">
        <v>637.72799999999995</v>
      </c>
      <c r="K497" s="40">
        <v>43544</v>
      </c>
      <c r="L497" s="7">
        <v>0.59305555555555556</v>
      </c>
      <c r="M497" s="5" t="s">
        <v>27</v>
      </c>
      <c r="N497" s="5">
        <v>607.36</v>
      </c>
      <c r="O497" s="1">
        <v>10</v>
      </c>
      <c r="P497" s="5">
        <v>30.367999999999999</v>
      </c>
      <c r="Q497" s="5">
        <v>5.5</v>
      </c>
    </row>
    <row r="498" spans="1:17" x14ac:dyDescent="0.3">
      <c r="A498" s="1" t="s">
        <v>530</v>
      </c>
      <c r="B498" s="1" t="s">
        <v>23</v>
      </c>
      <c r="C498" s="1" t="s">
        <v>24</v>
      </c>
      <c r="D498" s="1" t="s">
        <v>25</v>
      </c>
      <c r="E498" s="1" t="s">
        <v>19</v>
      </c>
      <c r="F498" s="1" t="s">
        <v>26</v>
      </c>
      <c r="G498" s="1">
        <v>63.22</v>
      </c>
      <c r="H498" s="1">
        <v>2</v>
      </c>
      <c r="I498" s="1">
        <v>6.3220000000000001</v>
      </c>
      <c r="J498" s="1">
        <v>132.762</v>
      </c>
      <c r="K498" s="39">
        <v>43466</v>
      </c>
      <c r="L498" s="3">
        <v>0.66041666666666665</v>
      </c>
      <c r="M498" s="1" t="s">
        <v>27</v>
      </c>
      <c r="N498" s="1">
        <v>126.44</v>
      </c>
      <c r="O498" s="1">
        <v>10</v>
      </c>
      <c r="P498" s="1">
        <v>6.3220000000000001</v>
      </c>
      <c r="Q498" s="1">
        <v>8.5</v>
      </c>
    </row>
    <row r="499" spans="1:17" x14ac:dyDescent="0.3">
      <c r="A499" s="5" t="s">
        <v>531</v>
      </c>
      <c r="B499" s="5" t="s">
        <v>23</v>
      </c>
      <c r="C499" s="5" t="s">
        <v>24</v>
      </c>
      <c r="D499" s="5" t="s">
        <v>25</v>
      </c>
      <c r="E499" s="5" t="s">
        <v>19</v>
      </c>
      <c r="F499" s="5" t="s">
        <v>42</v>
      </c>
      <c r="G499" s="5">
        <v>90.24</v>
      </c>
      <c r="H499" s="5">
        <v>6</v>
      </c>
      <c r="I499" s="5">
        <v>27.071999999999999</v>
      </c>
      <c r="J499" s="5">
        <v>568.51199999999994</v>
      </c>
      <c r="K499" s="40">
        <v>43492</v>
      </c>
      <c r="L499" s="7">
        <v>0.47013888888888888</v>
      </c>
      <c r="M499" s="5" t="s">
        <v>27</v>
      </c>
      <c r="N499" s="5">
        <v>541.44000000000005</v>
      </c>
      <c r="O499" s="1">
        <v>10</v>
      </c>
      <c r="P499" s="5">
        <v>27.071999999999999</v>
      </c>
      <c r="Q499" s="5">
        <v>6.2</v>
      </c>
    </row>
    <row r="500" spans="1:17" x14ac:dyDescent="0.3">
      <c r="A500" s="1" t="s">
        <v>532</v>
      </c>
      <c r="B500" s="1" t="s">
        <v>40</v>
      </c>
      <c r="C500" s="1" t="s">
        <v>41</v>
      </c>
      <c r="D500" s="1" t="s">
        <v>18</v>
      </c>
      <c r="E500" s="1" t="s">
        <v>19</v>
      </c>
      <c r="F500" s="1" t="s">
        <v>34</v>
      </c>
      <c r="G500" s="1">
        <v>98.13</v>
      </c>
      <c r="H500" s="1">
        <v>1</v>
      </c>
      <c r="I500" s="1">
        <v>4.9065000000000003</v>
      </c>
      <c r="J500" s="1">
        <v>103.0365</v>
      </c>
      <c r="K500" s="39">
        <v>43486</v>
      </c>
      <c r="L500" s="3">
        <v>0.73333333333333339</v>
      </c>
      <c r="M500" s="1" t="s">
        <v>27</v>
      </c>
      <c r="N500" s="1">
        <v>98.13</v>
      </c>
      <c r="O500" s="1">
        <v>10</v>
      </c>
      <c r="P500" s="1">
        <v>4.9065000000000003</v>
      </c>
      <c r="Q500" s="1">
        <v>8.9</v>
      </c>
    </row>
    <row r="501" spans="1:17" x14ac:dyDescent="0.3">
      <c r="A501" s="5" t="s">
        <v>533</v>
      </c>
      <c r="B501" s="5" t="s">
        <v>16</v>
      </c>
      <c r="C501" s="5" t="s">
        <v>17</v>
      </c>
      <c r="D501" s="5" t="s">
        <v>18</v>
      </c>
      <c r="E501" s="5" t="s">
        <v>19</v>
      </c>
      <c r="F501" s="5" t="s">
        <v>34</v>
      </c>
      <c r="G501" s="5">
        <v>51.52</v>
      </c>
      <c r="H501" s="5">
        <v>8</v>
      </c>
      <c r="I501" s="5">
        <v>20.608000000000001</v>
      </c>
      <c r="J501" s="5">
        <v>432.76799999999997</v>
      </c>
      <c r="K501" s="40">
        <v>43498</v>
      </c>
      <c r="L501" s="7">
        <v>0.65763888888888888</v>
      </c>
      <c r="M501" s="5" t="s">
        <v>27</v>
      </c>
      <c r="N501" s="5">
        <v>412.16</v>
      </c>
      <c r="O501" s="1">
        <v>10</v>
      </c>
      <c r="P501" s="5">
        <v>20.608000000000001</v>
      </c>
      <c r="Q501" s="5">
        <v>9.6</v>
      </c>
    </row>
    <row r="502" spans="1:17" x14ac:dyDescent="0.3">
      <c r="A502" s="1" t="s">
        <v>534</v>
      </c>
      <c r="B502" s="1" t="s">
        <v>40</v>
      </c>
      <c r="C502" s="1" t="s">
        <v>41</v>
      </c>
      <c r="D502" s="1" t="s">
        <v>18</v>
      </c>
      <c r="E502" s="1" t="s">
        <v>29</v>
      </c>
      <c r="F502" s="1" t="s">
        <v>34</v>
      </c>
      <c r="G502" s="1">
        <v>73.97</v>
      </c>
      <c r="H502" s="1">
        <v>1</v>
      </c>
      <c r="I502" s="1">
        <v>3.6985000000000001</v>
      </c>
      <c r="J502" s="1">
        <v>77.668499999999995</v>
      </c>
      <c r="K502" s="39">
        <v>43526</v>
      </c>
      <c r="L502" s="3">
        <v>0.66180555555555554</v>
      </c>
      <c r="M502" s="1" t="s">
        <v>31</v>
      </c>
      <c r="N502" s="1">
        <v>73.97</v>
      </c>
      <c r="O502" s="1">
        <v>10</v>
      </c>
      <c r="P502" s="1">
        <v>3.6985000000000001</v>
      </c>
      <c r="Q502" s="1">
        <v>5.4</v>
      </c>
    </row>
    <row r="503" spans="1:17" x14ac:dyDescent="0.3">
      <c r="A503" s="5" t="s">
        <v>535</v>
      </c>
      <c r="B503" s="5" t="s">
        <v>23</v>
      </c>
      <c r="C503" s="5" t="s">
        <v>24</v>
      </c>
      <c r="D503" s="5" t="s">
        <v>18</v>
      </c>
      <c r="E503" s="5" t="s">
        <v>19</v>
      </c>
      <c r="F503" s="5" t="s">
        <v>44</v>
      </c>
      <c r="G503" s="5">
        <v>31.9</v>
      </c>
      <c r="H503" s="5">
        <v>1</v>
      </c>
      <c r="I503" s="5">
        <v>1.595</v>
      </c>
      <c r="J503" s="5">
        <v>33.494999999999997</v>
      </c>
      <c r="K503" s="40">
        <v>43586</v>
      </c>
      <c r="L503" s="7">
        <v>0.52777777777777779</v>
      </c>
      <c r="M503" s="5" t="s">
        <v>21</v>
      </c>
      <c r="N503" s="5">
        <v>31.9</v>
      </c>
      <c r="O503" s="1">
        <v>10</v>
      </c>
      <c r="P503" s="5">
        <v>1.595</v>
      </c>
      <c r="Q503" s="5">
        <v>9.1</v>
      </c>
    </row>
    <row r="504" spans="1:17" x14ac:dyDescent="0.3">
      <c r="A504" s="1" t="s">
        <v>536</v>
      </c>
      <c r="B504" s="1" t="s">
        <v>23</v>
      </c>
      <c r="C504" s="1" t="s">
        <v>24</v>
      </c>
      <c r="D504" s="1" t="s">
        <v>25</v>
      </c>
      <c r="E504" s="1" t="s">
        <v>29</v>
      </c>
      <c r="F504" s="1" t="s">
        <v>30</v>
      </c>
      <c r="G504" s="1">
        <v>69.400000000000006</v>
      </c>
      <c r="H504" s="1">
        <v>2</v>
      </c>
      <c r="I504" s="1">
        <v>6.94</v>
      </c>
      <c r="J504" s="1">
        <v>145.74</v>
      </c>
      <c r="K504" s="39">
        <v>43492</v>
      </c>
      <c r="L504" s="3">
        <v>0.82500000000000007</v>
      </c>
      <c r="M504" s="1" t="s">
        <v>21</v>
      </c>
      <c r="N504" s="1">
        <v>138.80000000000001</v>
      </c>
      <c r="O504" s="1">
        <v>10</v>
      </c>
      <c r="P504" s="1">
        <v>6.94</v>
      </c>
      <c r="Q504" s="1">
        <v>9</v>
      </c>
    </row>
    <row r="505" spans="1:17" x14ac:dyDescent="0.3">
      <c r="A505" s="5" t="s">
        <v>537</v>
      </c>
      <c r="B505" s="5" t="s">
        <v>40</v>
      </c>
      <c r="C505" s="5" t="s">
        <v>41</v>
      </c>
      <c r="D505" s="5" t="s">
        <v>25</v>
      </c>
      <c r="E505" s="5" t="s">
        <v>19</v>
      </c>
      <c r="F505" s="5" t="s">
        <v>34</v>
      </c>
      <c r="G505" s="5">
        <v>93.31</v>
      </c>
      <c r="H505" s="5">
        <v>2</v>
      </c>
      <c r="I505" s="5">
        <v>9.3309999999999995</v>
      </c>
      <c r="J505" s="5">
        <v>195.95099999999999</v>
      </c>
      <c r="K505" s="40">
        <v>43549</v>
      </c>
      <c r="L505" s="7">
        <v>0.74513888888888891</v>
      </c>
      <c r="M505" s="5" t="s">
        <v>27</v>
      </c>
      <c r="N505" s="5">
        <v>186.62</v>
      </c>
      <c r="O505" s="1">
        <v>10</v>
      </c>
      <c r="P505" s="5">
        <v>9.3309999999999995</v>
      </c>
      <c r="Q505" s="5">
        <v>6.3</v>
      </c>
    </row>
    <row r="506" spans="1:17" x14ac:dyDescent="0.3">
      <c r="A506" s="1" t="s">
        <v>538</v>
      </c>
      <c r="B506" s="1" t="s">
        <v>40</v>
      </c>
      <c r="C506" s="1" t="s">
        <v>41</v>
      </c>
      <c r="D506" s="1" t="s">
        <v>25</v>
      </c>
      <c r="E506" s="1" t="s">
        <v>29</v>
      </c>
      <c r="F506" s="1" t="s">
        <v>34</v>
      </c>
      <c r="G506" s="1">
        <v>88.45</v>
      </c>
      <c r="H506" s="1">
        <v>1</v>
      </c>
      <c r="I506" s="1">
        <v>4.4225000000000003</v>
      </c>
      <c r="J506" s="1">
        <v>92.872500000000002</v>
      </c>
      <c r="K506" s="39">
        <v>43521</v>
      </c>
      <c r="L506" s="3">
        <v>0.69166666666666676</v>
      </c>
      <c r="M506" s="1" t="s">
        <v>31</v>
      </c>
      <c r="N506" s="1">
        <v>88.45</v>
      </c>
      <c r="O506" s="1">
        <v>10</v>
      </c>
      <c r="P506" s="1">
        <v>4.4225000000000003</v>
      </c>
      <c r="Q506" s="1">
        <v>9.5</v>
      </c>
    </row>
    <row r="507" spans="1:17" x14ac:dyDescent="0.3">
      <c r="A507" s="5" t="s">
        <v>539</v>
      </c>
      <c r="B507" s="5" t="s">
        <v>16</v>
      </c>
      <c r="C507" s="5" t="s">
        <v>17</v>
      </c>
      <c r="D507" s="5" t="s">
        <v>18</v>
      </c>
      <c r="E507" s="5" t="s">
        <v>29</v>
      </c>
      <c r="F507" s="5" t="s">
        <v>26</v>
      </c>
      <c r="G507" s="5">
        <v>24.18</v>
      </c>
      <c r="H507" s="5">
        <v>8</v>
      </c>
      <c r="I507" s="5">
        <v>9.6720000000000006</v>
      </c>
      <c r="J507" s="5">
        <v>203.11199999999999</v>
      </c>
      <c r="K507" s="40">
        <v>43493</v>
      </c>
      <c r="L507" s="7">
        <v>0.87083333333333324</v>
      </c>
      <c r="M507" s="5" t="s">
        <v>21</v>
      </c>
      <c r="N507" s="5">
        <v>193.44</v>
      </c>
      <c r="O507" s="1">
        <v>10</v>
      </c>
      <c r="P507" s="5">
        <v>9.6720000000000006</v>
      </c>
      <c r="Q507" s="5">
        <v>9.8000000000000007</v>
      </c>
    </row>
    <row r="508" spans="1:17" x14ac:dyDescent="0.3">
      <c r="A508" s="1" t="s">
        <v>540</v>
      </c>
      <c r="B508" s="1" t="s">
        <v>40</v>
      </c>
      <c r="C508" s="1" t="s">
        <v>41</v>
      </c>
      <c r="D508" s="1" t="s">
        <v>18</v>
      </c>
      <c r="E508" s="1" t="s">
        <v>19</v>
      </c>
      <c r="F508" s="1" t="s">
        <v>34</v>
      </c>
      <c r="G508" s="1">
        <v>48.5</v>
      </c>
      <c r="H508" s="1">
        <v>3</v>
      </c>
      <c r="I508" s="1">
        <v>7.2750000000000004</v>
      </c>
      <c r="J508" s="1">
        <v>152.77500000000001</v>
      </c>
      <c r="K508" s="39">
        <v>43678</v>
      </c>
      <c r="L508" s="3">
        <v>0.53472222222222221</v>
      </c>
      <c r="M508" s="1" t="s">
        <v>27</v>
      </c>
      <c r="N508" s="1">
        <v>145.5</v>
      </c>
      <c r="O508" s="1">
        <v>10</v>
      </c>
      <c r="P508" s="1">
        <v>7.2750000000000004</v>
      </c>
      <c r="Q508" s="1">
        <v>6.7</v>
      </c>
    </row>
    <row r="509" spans="1:17" x14ac:dyDescent="0.3">
      <c r="A509" s="5" t="s">
        <v>541</v>
      </c>
      <c r="B509" s="5" t="s">
        <v>40</v>
      </c>
      <c r="C509" s="5" t="s">
        <v>41</v>
      </c>
      <c r="D509" s="5" t="s">
        <v>25</v>
      </c>
      <c r="E509" s="5" t="s">
        <v>19</v>
      </c>
      <c r="F509" s="5" t="s">
        <v>42</v>
      </c>
      <c r="G509" s="5">
        <v>84.05</v>
      </c>
      <c r="H509" s="5">
        <v>6</v>
      </c>
      <c r="I509" s="5">
        <v>25.215</v>
      </c>
      <c r="J509" s="5">
        <v>529.51499999999999</v>
      </c>
      <c r="K509" s="40">
        <v>43494</v>
      </c>
      <c r="L509" s="7">
        <v>0.45</v>
      </c>
      <c r="M509" s="5" t="s">
        <v>31</v>
      </c>
      <c r="N509" s="5">
        <v>504.3</v>
      </c>
      <c r="O509" s="1">
        <v>10</v>
      </c>
      <c r="P509" s="5">
        <v>25.215</v>
      </c>
      <c r="Q509" s="5">
        <v>7.7</v>
      </c>
    </row>
    <row r="510" spans="1:17" x14ac:dyDescent="0.3">
      <c r="A510" s="1" t="s">
        <v>542</v>
      </c>
      <c r="B510" s="1" t="s">
        <v>40</v>
      </c>
      <c r="C510" s="1" t="s">
        <v>41</v>
      </c>
      <c r="D510" s="1" t="s">
        <v>18</v>
      </c>
      <c r="E510" s="1" t="s">
        <v>29</v>
      </c>
      <c r="F510" s="1" t="s">
        <v>20</v>
      </c>
      <c r="G510" s="1">
        <v>61.29</v>
      </c>
      <c r="H510" s="1">
        <v>5</v>
      </c>
      <c r="I510" s="1">
        <v>15.3225</v>
      </c>
      <c r="J510" s="1">
        <v>321.77249999999998</v>
      </c>
      <c r="K510" s="39">
        <v>43553</v>
      </c>
      <c r="L510" s="3">
        <v>0.60277777777777775</v>
      </c>
      <c r="M510" s="1" t="s">
        <v>27</v>
      </c>
      <c r="N510" s="1">
        <v>306.45</v>
      </c>
      <c r="O510" s="1">
        <v>10</v>
      </c>
      <c r="P510" s="1">
        <v>15.3225</v>
      </c>
      <c r="Q510" s="1">
        <v>7</v>
      </c>
    </row>
    <row r="511" spans="1:17" x14ac:dyDescent="0.3">
      <c r="A511" s="5" t="s">
        <v>543</v>
      </c>
      <c r="B511" s="5" t="s">
        <v>23</v>
      </c>
      <c r="C511" s="5" t="s">
        <v>24</v>
      </c>
      <c r="D511" s="5" t="s">
        <v>18</v>
      </c>
      <c r="E511" s="5" t="s">
        <v>19</v>
      </c>
      <c r="F511" s="5" t="s">
        <v>30</v>
      </c>
      <c r="G511" s="5">
        <v>15.95</v>
      </c>
      <c r="H511" s="5">
        <v>6</v>
      </c>
      <c r="I511" s="5">
        <v>4.7850000000000001</v>
      </c>
      <c r="J511" s="5">
        <v>100.485</v>
      </c>
      <c r="K511" s="40">
        <v>43710</v>
      </c>
      <c r="L511" s="7">
        <v>0.71875</v>
      </c>
      <c r="M511" s="5" t="s">
        <v>31</v>
      </c>
      <c r="N511" s="5">
        <v>95.7</v>
      </c>
      <c r="O511" s="1">
        <v>10</v>
      </c>
      <c r="P511" s="5">
        <v>4.7850000000000001</v>
      </c>
      <c r="Q511" s="5">
        <v>5.0999999999999996</v>
      </c>
    </row>
    <row r="512" spans="1:17" x14ac:dyDescent="0.3">
      <c r="A512" s="1" t="s">
        <v>544</v>
      </c>
      <c r="B512" s="1" t="s">
        <v>40</v>
      </c>
      <c r="C512" s="1" t="s">
        <v>41</v>
      </c>
      <c r="D512" s="1" t="s">
        <v>18</v>
      </c>
      <c r="E512" s="1" t="s">
        <v>19</v>
      </c>
      <c r="F512" s="1" t="s">
        <v>34</v>
      </c>
      <c r="G512" s="1">
        <v>90.74</v>
      </c>
      <c r="H512" s="1">
        <v>7</v>
      </c>
      <c r="I512" s="1">
        <v>31.759</v>
      </c>
      <c r="J512" s="1">
        <v>666.93899999999996</v>
      </c>
      <c r="K512" s="39">
        <v>43481</v>
      </c>
      <c r="L512" s="3">
        <v>0.75208333333333333</v>
      </c>
      <c r="M512" s="1" t="s">
        <v>31</v>
      </c>
      <c r="N512" s="1">
        <v>635.17999999999995</v>
      </c>
      <c r="O512" s="1">
        <v>10</v>
      </c>
      <c r="P512" s="1">
        <v>31.759</v>
      </c>
      <c r="Q512" s="1">
        <v>6.2</v>
      </c>
    </row>
    <row r="513" spans="1:17" x14ac:dyDescent="0.3">
      <c r="A513" s="5" t="s">
        <v>545</v>
      </c>
      <c r="B513" s="5" t="s">
        <v>16</v>
      </c>
      <c r="C513" s="5" t="s">
        <v>17</v>
      </c>
      <c r="D513" s="5" t="s">
        <v>25</v>
      </c>
      <c r="E513" s="5" t="s">
        <v>19</v>
      </c>
      <c r="F513" s="5" t="s">
        <v>30</v>
      </c>
      <c r="G513" s="5">
        <v>42.91</v>
      </c>
      <c r="H513" s="5">
        <v>5</v>
      </c>
      <c r="I513" s="5">
        <v>10.727499999999999</v>
      </c>
      <c r="J513" s="5">
        <v>225.2775</v>
      </c>
      <c r="K513" s="40">
        <v>43586</v>
      </c>
      <c r="L513" s="7">
        <v>0.7284722222222223</v>
      </c>
      <c r="M513" s="5" t="s">
        <v>21</v>
      </c>
      <c r="N513" s="5">
        <v>214.55</v>
      </c>
      <c r="O513" s="1">
        <v>10</v>
      </c>
      <c r="P513" s="5">
        <v>10.727499999999999</v>
      </c>
      <c r="Q513" s="5">
        <v>6.1</v>
      </c>
    </row>
    <row r="514" spans="1:17" x14ac:dyDescent="0.3">
      <c r="A514" s="1" t="s">
        <v>546</v>
      </c>
      <c r="B514" s="1" t="s">
        <v>16</v>
      </c>
      <c r="C514" s="1" t="s">
        <v>17</v>
      </c>
      <c r="D514" s="1" t="s">
        <v>25</v>
      </c>
      <c r="E514" s="1" t="s">
        <v>19</v>
      </c>
      <c r="F514" s="1" t="s">
        <v>44</v>
      </c>
      <c r="G514" s="1">
        <v>54.28</v>
      </c>
      <c r="H514" s="1">
        <v>7</v>
      </c>
      <c r="I514" s="1">
        <v>18.998000000000001</v>
      </c>
      <c r="J514" s="1">
        <v>398.95800000000003</v>
      </c>
      <c r="K514" s="39">
        <v>43492</v>
      </c>
      <c r="L514" s="3">
        <v>0.75347222222222221</v>
      </c>
      <c r="M514" s="1" t="s">
        <v>21</v>
      </c>
      <c r="N514" s="1">
        <v>379.96</v>
      </c>
      <c r="O514" s="1">
        <v>10</v>
      </c>
      <c r="P514" s="1">
        <v>18.998000000000001</v>
      </c>
      <c r="Q514" s="1">
        <v>9.3000000000000007</v>
      </c>
    </row>
    <row r="515" spans="1:17" x14ac:dyDescent="0.3">
      <c r="A515" s="5" t="s">
        <v>547</v>
      </c>
      <c r="B515" s="5" t="s">
        <v>16</v>
      </c>
      <c r="C515" s="5" t="s">
        <v>17</v>
      </c>
      <c r="D515" s="5" t="s">
        <v>25</v>
      </c>
      <c r="E515" s="5" t="s">
        <v>29</v>
      </c>
      <c r="F515" s="5" t="s">
        <v>26</v>
      </c>
      <c r="G515" s="5">
        <v>99.55</v>
      </c>
      <c r="H515" s="5">
        <v>7</v>
      </c>
      <c r="I515" s="5">
        <v>34.842500000000001</v>
      </c>
      <c r="J515" s="5">
        <v>731.6925</v>
      </c>
      <c r="K515" s="40">
        <v>43538</v>
      </c>
      <c r="L515" s="7">
        <v>0.50486111111111109</v>
      </c>
      <c r="M515" s="5" t="s">
        <v>27</v>
      </c>
      <c r="N515" s="5">
        <v>696.85</v>
      </c>
      <c r="O515" s="1">
        <v>10</v>
      </c>
      <c r="P515" s="5">
        <v>34.842500000000001</v>
      </c>
      <c r="Q515" s="5">
        <v>7.6</v>
      </c>
    </row>
    <row r="516" spans="1:17" x14ac:dyDescent="0.3">
      <c r="A516" s="1" t="s">
        <v>548</v>
      </c>
      <c r="B516" s="1" t="s">
        <v>23</v>
      </c>
      <c r="C516" s="1" t="s">
        <v>24</v>
      </c>
      <c r="D516" s="1" t="s">
        <v>18</v>
      </c>
      <c r="E516" s="1" t="s">
        <v>29</v>
      </c>
      <c r="F516" s="1" t="s">
        <v>34</v>
      </c>
      <c r="G516" s="1">
        <v>58.39</v>
      </c>
      <c r="H516" s="1">
        <v>7</v>
      </c>
      <c r="I516" s="1">
        <v>20.436499999999999</v>
      </c>
      <c r="J516" s="1">
        <v>429.16649999999998</v>
      </c>
      <c r="K516" s="39">
        <v>43519</v>
      </c>
      <c r="L516" s="3">
        <v>0.8256944444444444</v>
      </c>
      <c r="M516" s="1" t="s">
        <v>31</v>
      </c>
      <c r="N516" s="1">
        <v>408.73</v>
      </c>
      <c r="O516" s="1">
        <v>10</v>
      </c>
      <c r="P516" s="1">
        <v>20.436499999999999</v>
      </c>
      <c r="Q516" s="1">
        <v>8.1999999999999993</v>
      </c>
    </row>
    <row r="517" spans="1:17" x14ac:dyDescent="0.3">
      <c r="A517" s="5" t="s">
        <v>549</v>
      </c>
      <c r="B517" s="5" t="s">
        <v>23</v>
      </c>
      <c r="C517" s="5" t="s">
        <v>24</v>
      </c>
      <c r="D517" s="5" t="s">
        <v>18</v>
      </c>
      <c r="E517" s="5" t="s">
        <v>19</v>
      </c>
      <c r="F517" s="5" t="s">
        <v>44</v>
      </c>
      <c r="G517" s="5">
        <v>51.47</v>
      </c>
      <c r="H517" s="5">
        <v>1</v>
      </c>
      <c r="I517" s="5">
        <v>2.5735000000000001</v>
      </c>
      <c r="J517" s="5">
        <v>54.043500000000002</v>
      </c>
      <c r="K517" s="40">
        <v>43542</v>
      </c>
      <c r="L517" s="7">
        <v>0.66111111111111109</v>
      </c>
      <c r="M517" s="5" t="s">
        <v>21</v>
      </c>
      <c r="N517" s="5">
        <v>51.47</v>
      </c>
      <c r="O517" s="1">
        <v>10</v>
      </c>
      <c r="P517" s="5">
        <v>2.5735000000000001</v>
      </c>
      <c r="Q517" s="5">
        <v>8.5</v>
      </c>
    </row>
    <row r="518" spans="1:17" x14ac:dyDescent="0.3">
      <c r="A518" s="1" t="s">
        <v>550</v>
      </c>
      <c r="B518" s="1" t="s">
        <v>40</v>
      </c>
      <c r="C518" s="1" t="s">
        <v>41</v>
      </c>
      <c r="D518" s="1" t="s">
        <v>18</v>
      </c>
      <c r="E518" s="1" t="s">
        <v>29</v>
      </c>
      <c r="F518" s="1" t="s">
        <v>20</v>
      </c>
      <c r="G518" s="1">
        <v>54.86</v>
      </c>
      <c r="H518" s="1">
        <v>5</v>
      </c>
      <c r="I518" s="1">
        <v>13.715</v>
      </c>
      <c r="J518" s="1">
        <v>288.01499999999999</v>
      </c>
      <c r="K518" s="39">
        <v>43553</v>
      </c>
      <c r="L518" s="3">
        <v>0.70000000000000007</v>
      </c>
      <c r="M518" s="1" t="s">
        <v>21</v>
      </c>
      <c r="N518" s="1">
        <v>274.3</v>
      </c>
      <c r="O518" s="1">
        <v>10</v>
      </c>
      <c r="P518" s="1">
        <v>13.715</v>
      </c>
      <c r="Q518" s="1">
        <v>9.8000000000000007</v>
      </c>
    </row>
    <row r="519" spans="1:17" x14ac:dyDescent="0.3">
      <c r="A519" s="5" t="s">
        <v>551</v>
      </c>
      <c r="B519" s="5" t="s">
        <v>23</v>
      </c>
      <c r="C519" s="5" t="s">
        <v>24</v>
      </c>
      <c r="D519" s="5" t="s">
        <v>18</v>
      </c>
      <c r="E519" s="5" t="s">
        <v>29</v>
      </c>
      <c r="F519" s="5" t="s">
        <v>30</v>
      </c>
      <c r="G519" s="5">
        <v>39.39</v>
      </c>
      <c r="H519" s="5">
        <v>5</v>
      </c>
      <c r="I519" s="5">
        <v>9.8475000000000001</v>
      </c>
      <c r="J519" s="5">
        <v>206.79750000000001</v>
      </c>
      <c r="K519" s="40">
        <v>43487</v>
      </c>
      <c r="L519" s="7">
        <v>0.8652777777777777</v>
      </c>
      <c r="M519" s="5" t="s">
        <v>31</v>
      </c>
      <c r="N519" s="5">
        <v>196.95</v>
      </c>
      <c r="O519" s="1">
        <v>10</v>
      </c>
      <c r="P519" s="5">
        <v>9.8475000000000001</v>
      </c>
      <c r="Q519" s="5">
        <v>8.6999999999999993</v>
      </c>
    </row>
    <row r="520" spans="1:17" x14ac:dyDescent="0.3">
      <c r="A520" s="1" t="s">
        <v>552</v>
      </c>
      <c r="B520" s="1" t="s">
        <v>16</v>
      </c>
      <c r="C520" s="1" t="s">
        <v>17</v>
      </c>
      <c r="D520" s="1" t="s">
        <v>25</v>
      </c>
      <c r="E520" s="1" t="s">
        <v>29</v>
      </c>
      <c r="F520" s="1" t="s">
        <v>30</v>
      </c>
      <c r="G520" s="1">
        <v>34.729999999999997</v>
      </c>
      <c r="H520" s="1">
        <v>2</v>
      </c>
      <c r="I520" s="1">
        <v>3.4729999999999999</v>
      </c>
      <c r="J520" s="1">
        <v>72.933000000000007</v>
      </c>
      <c r="K520" s="39">
        <v>43468</v>
      </c>
      <c r="L520" s="3">
        <v>0.7597222222222223</v>
      </c>
      <c r="M520" s="1" t="s">
        <v>21</v>
      </c>
      <c r="N520" s="1">
        <v>69.459999999999994</v>
      </c>
      <c r="O520" s="1">
        <v>10</v>
      </c>
      <c r="P520" s="1">
        <v>3.4729999999999999</v>
      </c>
      <c r="Q520" s="1">
        <v>9.6999999999999993</v>
      </c>
    </row>
    <row r="521" spans="1:17" x14ac:dyDescent="0.3">
      <c r="A521" s="5" t="s">
        <v>553</v>
      </c>
      <c r="B521" s="5" t="s">
        <v>23</v>
      </c>
      <c r="C521" s="5" t="s">
        <v>24</v>
      </c>
      <c r="D521" s="5" t="s">
        <v>18</v>
      </c>
      <c r="E521" s="5" t="s">
        <v>29</v>
      </c>
      <c r="F521" s="5" t="s">
        <v>34</v>
      </c>
      <c r="G521" s="5">
        <v>71.92</v>
      </c>
      <c r="H521" s="5">
        <v>5</v>
      </c>
      <c r="I521" s="5">
        <v>17.98</v>
      </c>
      <c r="J521" s="5">
        <v>377.58</v>
      </c>
      <c r="K521" s="40">
        <v>43482</v>
      </c>
      <c r="L521" s="7">
        <v>0.62847222222222221</v>
      </c>
      <c r="M521" s="5" t="s">
        <v>31</v>
      </c>
      <c r="N521" s="5">
        <v>359.6</v>
      </c>
      <c r="O521" s="1">
        <v>10</v>
      </c>
      <c r="P521" s="5">
        <v>17.98</v>
      </c>
      <c r="Q521" s="5">
        <v>4.3</v>
      </c>
    </row>
    <row r="522" spans="1:17" x14ac:dyDescent="0.3">
      <c r="A522" s="1" t="s">
        <v>554</v>
      </c>
      <c r="B522" s="1" t="s">
        <v>40</v>
      </c>
      <c r="C522" s="1" t="s">
        <v>41</v>
      </c>
      <c r="D522" s="1" t="s">
        <v>25</v>
      </c>
      <c r="E522" s="1" t="s">
        <v>19</v>
      </c>
      <c r="F522" s="1" t="s">
        <v>26</v>
      </c>
      <c r="G522" s="1">
        <v>45.71</v>
      </c>
      <c r="H522" s="1">
        <v>3</v>
      </c>
      <c r="I522" s="1">
        <v>6.8564999999999996</v>
      </c>
      <c r="J522" s="1">
        <v>143.98650000000001</v>
      </c>
      <c r="K522" s="39">
        <v>43550</v>
      </c>
      <c r="L522" s="3">
        <v>0.44027777777777777</v>
      </c>
      <c r="M522" s="1" t="s">
        <v>31</v>
      </c>
      <c r="N522" s="1">
        <v>137.13</v>
      </c>
      <c r="O522" s="1">
        <v>10</v>
      </c>
      <c r="P522" s="1">
        <v>6.8564999999999996</v>
      </c>
      <c r="Q522" s="1">
        <v>7.7</v>
      </c>
    </row>
    <row r="523" spans="1:17" x14ac:dyDescent="0.3">
      <c r="A523" s="5" t="s">
        <v>555</v>
      </c>
      <c r="B523" s="5" t="s">
        <v>23</v>
      </c>
      <c r="C523" s="5" t="s">
        <v>24</v>
      </c>
      <c r="D523" s="5" t="s">
        <v>18</v>
      </c>
      <c r="E523" s="5" t="s">
        <v>19</v>
      </c>
      <c r="F523" s="5" t="s">
        <v>30</v>
      </c>
      <c r="G523" s="5">
        <v>83.17</v>
      </c>
      <c r="H523" s="5">
        <v>6</v>
      </c>
      <c r="I523" s="5">
        <v>24.951000000000001</v>
      </c>
      <c r="J523" s="5">
        <v>523.971</v>
      </c>
      <c r="K523" s="40">
        <v>43544</v>
      </c>
      <c r="L523" s="7">
        <v>0.47430555555555554</v>
      </c>
      <c r="M523" s="5" t="s">
        <v>27</v>
      </c>
      <c r="N523" s="5">
        <v>499.02</v>
      </c>
      <c r="O523" s="1">
        <v>10</v>
      </c>
      <c r="P523" s="5">
        <v>24.951000000000001</v>
      </c>
      <c r="Q523" s="5">
        <v>7.3</v>
      </c>
    </row>
    <row r="524" spans="1:17" x14ac:dyDescent="0.3">
      <c r="A524" s="1" t="s">
        <v>556</v>
      </c>
      <c r="B524" s="1" t="s">
        <v>16</v>
      </c>
      <c r="C524" s="1" t="s">
        <v>17</v>
      </c>
      <c r="D524" s="1" t="s">
        <v>18</v>
      </c>
      <c r="E524" s="1" t="s">
        <v>19</v>
      </c>
      <c r="F524" s="1" t="s">
        <v>30</v>
      </c>
      <c r="G524" s="1">
        <v>37.44</v>
      </c>
      <c r="H524" s="1">
        <v>6</v>
      </c>
      <c r="I524" s="1">
        <v>11.231999999999999</v>
      </c>
      <c r="J524" s="1">
        <v>235.87200000000001</v>
      </c>
      <c r="K524" s="39">
        <v>43618</v>
      </c>
      <c r="L524" s="3">
        <v>0.57986111111111105</v>
      </c>
      <c r="M524" s="1" t="s">
        <v>31</v>
      </c>
      <c r="N524" s="1">
        <v>224.64</v>
      </c>
      <c r="O524" s="1">
        <v>10</v>
      </c>
      <c r="P524" s="1">
        <v>11.231999999999999</v>
      </c>
      <c r="Q524" s="1">
        <v>5.9</v>
      </c>
    </row>
    <row r="525" spans="1:17" x14ac:dyDescent="0.3">
      <c r="A525" s="5" t="s">
        <v>557</v>
      </c>
      <c r="B525" s="5" t="s">
        <v>23</v>
      </c>
      <c r="C525" s="5" t="s">
        <v>24</v>
      </c>
      <c r="D525" s="5" t="s">
        <v>25</v>
      </c>
      <c r="E525" s="5" t="s">
        <v>29</v>
      </c>
      <c r="F525" s="5" t="s">
        <v>20</v>
      </c>
      <c r="G525" s="5">
        <v>62.87</v>
      </c>
      <c r="H525" s="5">
        <v>2</v>
      </c>
      <c r="I525" s="5">
        <v>6.2869999999999999</v>
      </c>
      <c r="J525" s="5">
        <v>132.02699999999999</v>
      </c>
      <c r="K525" s="40">
        <v>43466</v>
      </c>
      <c r="L525" s="7">
        <v>0.48819444444444443</v>
      </c>
      <c r="M525" s="5" t="s">
        <v>27</v>
      </c>
      <c r="N525" s="5">
        <v>125.74</v>
      </c>
      <c r="O525" s="1">
        <v>10</v>
      </c>
      <c r="P525" s="5">
        <v>6.2869999999999999</v>
      </c>
      <c r="Q525" s="5">
        <v>5</v>
      </c>
    </row>
    <row r="526" spans="1:17" x14ac:dyDescent="0.3">
      <c r="A526" s="1" t="s">
        <v>558</v>
      </c>
      <c r="B526" s="1" t="s">
        <v>16</v>
      </c>
      <c r="C526" s="1" t="s">
        <v>17</v>
      </c>
      <c r="D526" s="1" t="s">
        <v>25</v>
      </c>
      <c r="E526" s="1" t="s">
        <v>29</v>
      </c>
      <c r="F526" s="1" t="s">
        <v>42</v>
      </c>
      <c r="G526" s="1">
        <v>81.709999999999994</v>
      </c>
      <c r="H526" s="1">
        <v>6</v>
      </c>
      <c r="I526" s="1">
        <v>24.513000000000002</v>
      </c>
      <c r="J526" s="1">
        <v>514.77300000000002</v>
      </c>
      <c r="K526" s="39">
        <v>43492</v>
      </c>
      <c r="L526" s="3">
        <v>0.60833333333333328</v>
      </c>
      <c r="M526" s="1" t="s">
        <v>31</v>
      </c>
      <c r="N526" s="1">
        <v>490.26</v>
      </c>
      <c r="O526" s="1">
        <v>10</v>
      </c>
      <c r="P526" s="1">
        <v>24.513000000000002</v>
      </c>
      <c r="Q526" s="1">
        <v>8</v>
      </c>
    </row>
    <row r="527" spans="1:17" x14ac:dyDescent="0.3">
      <c r="A527" s="5" t="s">
        <v>559</v>
      </c>
      <c r="B527" s="5" t="s">
        <v>16</v>
      </c>
      <c r="C527" s="5" t="s">
        <v>17</v>
      </c>
      <c r="D527" s="5" t="s">
        <v>18</v>
      </c>
      <c r="E527" s="5" t="s">
        <v>19</v>
      </c>
      <c r="F527" s="5" t="s">
        <v>34</v>
      </c>
      <c r="G527" s="5">
        <v>91.41</v>
      </c>
      <c r="H527" s="5">
        <v>5</v>
      </c>
      <c r="I527" s="5">
        <v>22.852499999999999</v>
      </c>
      <c r="J527" s="5">
        <v>479.90249999999997</v>
      </c>
      <c r="K527" s="40">
        <v>43521</v>
      </c>
      <c r="L527" s="7">
        <v>0.66875000000000007</v>
      </c>
      <c r="M527" s="5" t="s">
        <v>21</v>
      </c>
      <c r="N527" s="5">
        <v>457.05</v>
      </c>
      <c r="O527" s="1">
        <v>10</v>
      </c>
      <c r="P527" s="5">
        <v>22.852499999999999</v>
      </c>
      <c r="Q527" s="5">
        <v>7.1</v>
      </c>
    </row>
    <row r="528" spans="1:17" x14ac:dyDescent="0.3">
      <c r="A528" s="1" t="s">
        <v>560</v>
      </c>
      <c r="B528" s="1" t="s">
        <v>40</v>
      </c>
      <c r="C528" s="1" t="s">
        <v>41</v>
      </c>
      <c r="D528" s="1" t="s">
        <v>25</v>
      </c>
      <c r="E528" s="1" t="s">
        <v>29</v>
      </c>
      <c r="F528" s="1" t="s">
        <v>44</v>
      </c>
      <c r="G528" s="1">
        <v>39.21</v>
      </c>
      <c r="H528" s="1">
        <v>4</v>
      </c>
      <c r="I528" s="1">
        <v>7.8419999999999996</v>
      </c>
      <c r="J528" s="1">
        <v>164.68199999999999</v>
      </c>
      <c r="K528" s="39">
        <v>43481</v>
      </c>
      <c r="L528" s="3">
        <v>0.8354166666666667</v>
      </c>
      <c r="M528" s="1" t="s">
        <v>31</v>
      </c>
      <c r="N528" s="1">
        <v>156.84</v>
      </c>
      <c r="O528" s="1">
        <v>10</v>
      </c>
      <c r="P528" s="1">
        <v>7.8419999999999996</v>
      </c>
      <c r="Q528" s="1">
        <v>9</v>
      </c>
    </row>
    <row r="529" spans="1:17" x14ac:dyDescent="0.3">
      <c r="A529" s="5" t="s">
        <v>561</v>
      </c>
      <c r="B529" s="5" t="s">
        <v>40</v>
      </c>
      <c r="C529" s="5" t="s">
        <v>41</v>
      </c>
      <c r="D529" s="5" t="s">
        <v>18</v>
      </c>
      <c r="E529" s="5" t="s">
        <v>29</v>
      </c>
      <c r="F529" s="5" t="s">
        <v>44</v>
      </c>
      <c r="G529" s="5">
        <v>59.86</v>
      </c>
      <c r="H529" s="5">
        <v>2</v>
      </c>
      <c r="I529" s="5">
        <v>5.9859999999999998</v>
      </c>
      <c r="J529" s="5">
        <v>125.706</v>
      </c>
      <c r="K529" s="40">
        <v>43478</v>
      </c>
      <c r="L529" s="7">
        <v>0.62152777777777779</v>
      </c>
      <c r="M529" s="5" t="s">
        <v>21</v>
      </c>
      <c r="N529" s="5">
        <v>119.72</v>
      </c>
      <c r="O529" s="1">
        <v>10</v>
      </c>
      <c r="P529" s="5">
        <v>5.9859999999999998</v>
      </c>
      <c r="Q529" s="5">
        <v>6.7</v>
      </c>
    </row>
    <row r="530" spans="1:17" x14ac:dyDescent="0.3">
      <c r="A530" s="1" t="s">
        <v>562</v>
      </c>
      <c r="B530" s="1" t="s">
        <v>40</v>
      </c>
      <c r="C530" s="1" t="s">
        <v>41</v>
      </c>
      <c r="D530" s="1" t="s">
        <v>18</v>
      </c>
      <c r="E530" s="1" t="s">
        <v>19</v>
      </c>
      <c r="F530" s="1" t="s">
        <v>42</v>
      </c>
      <c r="G530" s="1">
        <v>54.36</v>
      </c>
      <c r="H530" s="1">
        <v>10</v>
      </c>
      <c r="I530" s="1">
        <v>27.18</v>
      </c>
      <c r="J530" s="1">
        <v>570.78</v>
      </c>
      <c r="K530" s="39">
        <v>43648</v>
      </c>
      <c r="L530" s="3">
        <v>0.4777777777777778</v>
      </c>
      <c r="M530" s="1" t="s">
        <v>31</v>
      </c>
      <c r="N530" s="1">
        <v>543.6</v>
      </c>
      <c r="O530" s="1">
        <v>10</v>
      </c>
      <c r="P530" s="1">
        <v>27.18</v>
      </c>
      <c r="Q530" s="1">
        <v>6.1</v>
      </c>
    </row>
    <row r="531" spans="1:17" x14ac:dyDescent="0.3">
      <c r="A531" s="5" t="s">
        <v>563</v>
      </c>
      <c r="B531" s="5" t="s">
        <v>16</v>
      </c>
      <c r="C531" s="5" t="s">
        <v>17</v>
      </c>
      <c r="D531" s="5" t="s">
        <v>25</v>
      </c>
      <c r="E531" s="5" t="s">
        <v>29</v>
      </c>
      <c r="F531" s="5" t="s">
        <v>34</v>
      </c>
      <c r="G531" s="5">
        <v>98.09</v>
      </c>
      <c r="H531" s="5">
        <v>9</v>
      </c>
      <c r="I531" s="5">
        <v>44.140500000000003</v>
      </c>
      <c r="J531" s="5">
        <v>926.95050000000003</v>
      </c>
      <c r="K531" s="40">
        <v>43513</v>
      </c>
      <c r="L531" s="7">
        <v>0.82013888888888886</v>
      </c>
      <c r="M531" s="5" t="s">
        <v>27</v>
      </c>
      <c r="N531" s="5">
        <v>882.81</v>
      </c>
      <c r="O531" s="1">
        <v>10</v>
      </c>
      <c r="P531" s="5">
        <v>44.140500000000003</v>
      </c>
      <c r="Q531" s="5">
        <v>9.3000000000000007</v>
      </c>
    </row>
    <row r="532" spans="1:17" x14ac:dyDescent="0.3">
      <c r="A532" s="1" t="s">
        <v>564</v>
      </c>
      <c r="B532" s="1" t="s">
        <v>16</v>
      </c>
      <c r="C532" s="1" t="s">
        <v>17</v>
      </c>
      <c r="D532" s="1" t="s">
        <v>25</v>
      </c>
      <c r="E532" s="1" t="s">
        <v>29</v>
      </c>
      <c r="F532" s="1" t="s">
        <v>20</v>
      </c>
      <c r="G532" s="1">
        <v>25.43</v>
      </c>
      <c r="H532" s="1">
        <v>6</v>
      </c>
      <c r="I532" s="1">
        <v>7.6289999999999996</v>
      </c>
      <c r="J532" s="1">
        <v>160.209</v>
      </c>
      <c r="K532" s="39">
        <v>43801</v>
      </c>
      <c r="L532" s="3">
        <v>0.79236111111111107</v>
      </c>
      <c r="M532" s="1" t="s">
        <v>21</v>
      </c>
      <c r="N532" s="1">
        <v>152.58000000000001</v>
      </c>
      <c r="O532" s="1">
        <v>10</v>
      </c>
      <c r="P532" s="1">
        <v>7.6289999999999996</v>
      </c>
      <c r="Q532" s="1">
        <v>7</v>
      </c>
    </row>
    <row r="533" spans="1:17" x14ac:dyDescent="0.3">
      <c r="A533" s="5" t="s">
        <v>565</v>
      </c>
      <c r="B533" s="5" t="s">
        <v>16</v>
      </c>
      <c r="C533" s="5" t="s">
        <v>17</v>
      </c>
      <c r="D533" s="5" t="s">
        <v>18</v>
      </c>
      <c r="E533" s="5" t="s">
        <v>29</v>
      </c>
      <c r="F533" s="5" t="s">
        <v>44</v>
      </c>
      <c r="G533" s="5">
        <v>86.68</v>
      </c>
      <c r="H533" s="5">
        <v>8</v>
      </c>
      <c r="I533" s="5">
        <v>34.671999999999997</v>
      </c>
      <c r="J533" s="5">
        <v>728.11199999999997</v>
      </c>
      <c r="K533" s="40">
        <v>43489</v>
      </c>
      <c r="L533" s="7">
        <v>0.75277777777777777</v>
      </c>
      <c r="M533" s="5" t="s">
        <v>31</v>
      </c>
      <c r="N533" s="5">
        <v>693.44</v>
      </c>
      <c r="O533" s="1">
        <v>10</v>
      </c>
      <c r="P533" s="5">
        <v>34.671999999999997</v>
      </c>
      <c r="Q533" s="5">
        <v>7.2</v>
      </c>
    </row>
    <row r="534" spans="1:17" x14ac:dyDescent="0.3">
      <c r="A534" s="1" t="s">
        <v>566</v>
      </c>
      <c r="B534" s="1" t="s">
        <v>40</v>
      </c>
      <c r="C534" s="1" t="s">
        <v>41</v>
      </c>
      <c r="D534" s="1" t="s">
        <v>25</v>
      </c>
      <c r="E534" s="1" t="s">
        <v>29</v>
      </c>
      <c r="F534" s="1" t="s">
        <v>26</v>
      </c>
      <c r="G534" s="1">
        <v>22.95</v>
      </c>
      <c r="H534" s="1">
        <v>10</v>
      </c>
      <c r="I534" s="1">
        <v>11.475</v>
      </c>
      <c r="J534" s="1">
        <v>240.97499999999999</v>
      </c>
      <c r="K534" s="39">
        <v>43618</v>
      </c>
      <c r="L534" s="3">
        <v>0.80555555555555547</v>
      </c>
      <c r="M534" s="1" t="s">
        <v>21</v>
      </c>
      <c r="N534" s="1">
        <v>229.5</v>
      </c>
      <c r="O534" s="1">
        <v>10</v>
      </c>
      <c r="P534" s="1">
        <v>11.475</v>
      </c>
      <c r="Q534" s="1">
        <v>8.1999999999999993</v>
      </c>
    </row>
    <row r="535" spans="1:17" x14ac:dyDescent="0.3">
      <c r="A535" s="5" t="s">
        <v>567</v>
      </c>
      <c r="B535" s="5" t="s">
        <v>23</v>
      </c>
      <c r="C535" s="5" t="s">
        <v>24</v>
      </c>
      <c r="D535" s="5" t="s">
        <v>25</v>
      </c>
      <c r="E535" s="5" t="s">
        <v>19</v>
      </c>
      <c r="F535" s="5" t="s">
        <v>42</v>
      </c>
      <c r="G535" s="5">
        <v>16.309999999999999</v>
      </c>
      <c r="H535" s="5">
        <v>9</v>
      </c>
      <c r="I535" s="5">
        <v>7.3395000000000001</v>
      </c>
      <c r="J535" s="5">
        <v>154.12950000000001</v>
      </c>
      <c r="K535" s="40">
        <v>43550</v>
      </c>
      <c r="L535" s="7">
        <v>0.4381944444444445</v>
      </c>
      <c r="M535" s="5" t="s">
        <v>21</v>
      </c>
      <c r="N535" s="5">
        <v>146.79</v>
      </c>
      <c r="O535" s="1">
        <v>10</v>
      </c>
      <c r="P535" s="5">
        <v>7.3395000000000001</v>
      </c>
      <c r="Q535" s="5">
        <v>8.4</v>
      </c>
    </row>
    <row r="536" spans="1:17" x14ac:dyDescent="0.3">
      <c r="A536" s="1" t="s">
        <v>568</v>
      </c>
      <c r="B536" s="1" t="s">
        <v>16</v>
      </c>
      <c r="C536" s="1" t="s">
        <v>17</v>
      </c>
      <c r="D536" s="1" t="s">
        <v>25</v>
      </c>
      <c r="E536" s="1" t="s">
        <v>19</v>
      </c>
      <c r="F536" s="1" t="s">
        <v>30</v>
      </c>
      <c r="G536" s="1">
        <v>28.32</v>
      </c>
      <c r="H536" s="1">
        <v>5</v>
      </c>
      <c r="I536" s="1">
        <v>7.08</v>
      </c>
      <c r="J536" s="1">
        <v>148.68</v>
      </c>
      <c r="K536" s="39">
        <v>43772</v>
      </c>
      <c r="L536" s="3">
        <v>0.56111111111111112</v>
      </c>
      <c r="M536" s="1" t="s">
        <v>21</v>
      </c>
      <c r="N536" s="1">
        <v>141.6</v>
      </c>
      <c r="O536" s="1">
        <v>10</v>
      </c>
      <c r="P536" s="1">
        <v>7.08</v>
      </c>
      <c r="Q536" s="1">
        <v>6.2</v>
      </c>
    </row>
    <row r="537" spans="1:17" x14ac:dyDescent="0.3">
      <c r="A537" s="5" t="s">
        <v>569</v>
      </c>
      <c r="B537" s="5" t="s">
        <v>23</v>
      </c>
      <c r="C537" s="5" t="s">
        <v>24</v>
      </c>
      <c r="D537" s="5" t="s">
        <v>25</v>
      </c>
      <c r="E537" s="5" t="s">
        <v>29</v>
      </c>
      <c r="F537" s="5" t="s">
        <v>30</v>
      </c>
      <c r="G537" s="5">
        <v>16.670000000000002</v>
      </c>
      <c r="H537" s="5">
        <v>7</v>
      </c>
      <c r="I537" s="5">
        <v>5.8345000000000002</v>
      </c>
      <c r="J537" s="5">
        <v>122.5245</v>
      </c>
      <c r="K537" s="40">
        <v>43648</v>
      </c>
      <c r="L537" s="7">
        <v>0.48333333333333334</v>
      </c>
      <c r="M537" s="5" t="s">
        <v>21</v>
      </c>
      <c r="N537" s="5">
        <v>116.69</v>
      </c>
      <c r="O537" s="1">
        <v>10</v>
      </c>
      <c r="P537" s="5">
        <v>5.8345000000000002</v>
      </c>
      <c r="Q537" s="5">
        <v>7.4</v>
      </c>
    </row>
    <row r="538" spans="1:17" x14ac:dyDescent="0.3">
      <c r="A538" s="1" t="s">
        <v>570</v>
      </c>
      <c r="B538" s="1" t="s">
        <v>40</v>
      </c>
      <c r="C538" s="1" t="s">
        <v>41</v>
      </c>
      <c r="D538" s="1" t="s">
        <v>18</v>
      </c>
      <c r="E538" s="1" t="s">
        <v>19</v>
      </c>
      <c r="F538" s="1" t="s">
        <v>44</v>
      </c>
      <c r="G538" s="1">
        <v>73.959999999999994</v>
      </c>
      <c r="H538" s="1">
        <v>1</v>
      </c>
      <c r="I538" s="1">
        <v>3.698</v>
      </c>
      <c r="J538" s="1">
        <v>77.658000000000001</v>
      </c>
      <c r="K538" s="39">
        <v>43586</v>
      </c>
      <c r="L538" s="3">
        <v>0.48055555555555557</v>
      </c>
      <c r="M538" s="1" t="s">
        <v>31</v>
      </c>
      <c r="N538" s="1">
        <v>73.959999999999994</v>
      </c>
      <c r="O538" s="1">
        <v>10</v>
      </c>
      <c r="P538" s="1">
        <v>3.698</v>
      </c>
      <c r="Q538" s="1">
        <v>5</v>
      </c>
    </row>
    <row r="539" spans="1:17" x14ac:dyDescent="0.3">
      <c r="A539" s="5" t="s">
        <v>571</v>
      </c>
      <c r="B539" s="5" t="s">
        <v>16</v>
      </c>
      <c r="C539" s="5" t="s">
        <v>17</v>
      </c>
      <c r="D539" s="5" t="s">
        <v>25</v>
      </c>
      <c r="E539" s="5" t="s">
        <v>29</v>
      </c>
      <c r="F539" s="5" t="s">
        <v>30</v>
      </c>
      <c r="G539" s="5">
        <v>97.94</v>
      </c>
      <c r="H539" s="5">
        <v>1</v>
      </c>
      <c r="I539" s="5">
        <v>4.8970000000000002</v>
      </c>
      <c r="J539" s="5">
        <v>102.837</v>
      </c>
      <c r="K539" s="40">
        <v>43649</v>
      </c>
      <c r="L539" s="7">
        <v>0.48888888888888887</v>
      </c>
      <c r="M539" s="5" t="s">
        <v>21</v>
      </c>
      <c r="N539" s="5">
        <v>97.94</v>
      </c>
      <c r="O539" s="1">
        <v>10</v>
      </c>
      <c r="P539" s="5">
        <v>4.8970000000000002</v>
      </c>
      <c r="Q539" s="5">
        <v>6.9</v>
      </c>
    </row>
    <row r="540" spans="1:17" x14ac:dyDescent="0.3">
      <c r="A540" s="1" t="s">
        <v>572</v>
      </c>
      <c r="B540" s="1" t="s">
        <v>16</v>
      </c>
      <c r="C540" s="1" t="s">
        <v>17</v>
      </c>
      <c r="D540" s="1" t="s">
        <v>25</v>
      </c>
      <c r="E540" s="1" t="s">
        <v>19</v>
      </c>
      <c r="F540" s="1" t="s">
        <v>44</v>
      </c>
      <c r="G540" s="1">
        <v>73.05</v>
      </c>
      <c r="H540" s="1">
        <v>4</v>
      </c>
      <c r="I540" s="1">
        <v>14.61</v>
      </c>
      <c r="J540" s="1">
        <v>306.81</v>
      </c>
      <c r="K540" s="39">
        <v>43521</v>
      </c>
      <c r="L540" s="3">
        <v>0.71944444444444444</v>
      </c>
      <c r="M540" s="1" t="s">
        <v>31</v>
      </c>
      <c r="N540" s="1">
        <v>292.2</v>
      </c>
      <c r="O540" s="1">
        <v>10</v>
      </c>
      <c r="P540" s="1">
        <v>14.61</v>
      </c>
      <c r="Q540" s="1">
        <v>4.9000000000000004</v>
      </c>
    </row>
    <row r="541" spans="1:17" x14ac:dyDescent="0.3">
      <c r="A541" s="5" t="s">
        <v>573</v>
      </c>
      <c r="B541" s="5" t="s">
        <v>23</v>
      </c>
      <c r="C541" s="5" t="s">
        <v>24</v>
      </c>
      <c r="D541" s="5" t="s">
        <v>18</v>
      </c>
      <c r="E541" s="5" t="s">
        <v>19</v>
      </c>
      <c r="F541" s="5" t="s">
        <v>42</v>
      </c>
      <c r="G541" s="5">
        <v>87.48</v>
      </c>
      <c r="H541" s="5">
        <v>6</v>
      </c>
      <c r="I541" s="5">
        <v>26.244</v>
      </c>
      <c r="J541" s="5">
        <v>551.12400000000002</v>
      </c>
      <c r="K541" s="40">
        <v>43467</v>
      </c>
      <c r="L541" s="7">
        <v>0.77986111111111101</v>
      </c>
      <c r="M541" s="5" t="s">
        <v>21</v>
      </c>
      <c r="N541" s="5">
        <v>524.88</v>
      </c>
      <c r="O541" s="1">
        <v>10</v>
      </c>
      <c r="P541" s="5">
        <v>26.244</v>
      </c>
      <c r="Q541" s="5">
        <v>5.0999999999999996</v>
      </c>
    </row>
    <row r="542" spans="1:17" x14ac:dyDescent="0.3">
      <c r="A542" s="1" t="s">
        <v>574</v>
      </c>
      <c r="B542" s="1" t="s">
        <v>16</v>
      </c>
      <c r="C542" s="1" t="s">
        <v>17</v>
      </c>
      <c r="D542" s="1" t="s">
        <v>25</v>
      </c>
      <c r="E542" s="1" t="s">
        <v>29</v>
      </c>
      <c r="F542" s="1" t="s">
        <v>30</v>
      </c>
      <c r="G542" s="1">
        <v>30.68</v>
      </c>
      <c r="H542" s="1">
        <v>3</v>
      </c>
      <c r="I542" s="1">
        <v>4.6020000000000003</v>
      </c>
      <c r="J542" s="1">
        <v>96.641999999999996</v>
      </c>
      <c r="K542" s="39">
        <v>43487</v>
      </c>
      <c r="L542" s="3">
        <v>0.45833333333333331</v>
      </c>
      <c r="M542" s="1" t="s">
        <v>21</v>
      </c>
      <c r="N542" s="1">
        <v>92.04</v>
      </c>
      <c r="O542" s="1">
        <v>10</v>
      </c>
      <c r="P542" s="1">
        <v>4.6020000000000003</v>
      </c>
      <c r="Q542" s="1">
        <v>9.1</v>
      </c>
    </row>
    <row r="543" spans="1:17" x14ac:dyDescent="0.3">
      <c r="A543" s="5" t="s">
        <v>575</v>
      </c>
      <c r="B543" s="5" t="s">
        <v>23</v>
      </c>
      <c r="C543" s="5" t="s">
        <v>24</v>
      </c>
      <c r="D543" s="5" t="s">
        <v>18</v>
      </c>
      <c r="E543" s="5" t="s">
        <v>29</v>
      </c>
      <c r="F543" s="5" t="s">
        <v>20</v>
      </c>
      <c r="G543" s="5">
        <v>75.88</v>
      </c>
      <c r="H543" s="5">
        <v>1</v>
      </c>
      <c r="I543" s="5">
        <v>3.794</v>
      </c>
      <c r="J543" s="5">
        <v>79.674000000000007</v>
      </c>
      <c r="K543" s="40">
        <v>43525</v>
      </c>
      <c r="L543" s="7">
        <v>0.4375</v>
      </c>
      <c r="M543" s="5" t="s">
        <v>31</v>
      </c>
      <c r="N543" s="5">
        <v>75.88</v>
      </c>
      <c r="O543" s="1">
        <v>10</v>
      </c>
      <c r="P543" s="5">
        <v>3.794</v>
      </c>
      <c r="Q543" s="5">
        <v>7.1</v>
      </c>
    </row>
    <row r="544" spans="1:17" x14ac:dyDescent="0.3">
      <c r="A544" s="1" t="s">
        <v>576</v>
      </c>
      <c r="B544" s="1" t="s">
        <v>40</v>
      </c>
      <c r="C544" s="1" t="s">
        <v>41</v>
      </c>
      <c r="D544" s="1" t="s">
        <v>18</v>
      </c>
      <c r="E544" s="1" t="s">
        <v>19</v>
      </c>
      <c r="F544" s="1" t="s">
        <v>34</v>
      </c>
      <c r="G544" s="1">
        <v>20.18</v>
      </c>
      <c r="H544" s="1">
        <v>4</v>
      </c>
      <c r="I544" s="1">
        <v>4.0359999999999996</v>
      </c>
      <c r="J544" s="1">
        <v>84.756</v>
      </c>
      <c r="K544" s="39">
        <v>43509</v>
      </c>
      <c r="L544" s="3">
        <v>0.50972222222222219</v>
      </c>
      <c r="M544" s="1" t="s">
        <v>31</v>
      </c>
      <c r="N544" s="1">
        <v>80.72</v>
      </c>
      <c r="O544" s="1">
        <v>10</v>
      </c>
      <c r="P544" s="1">
        <v>4.0359999999999996</v>
      </c>
      <c r="Q544" s="1">
        <v>5</v>
      </c>
    </row>
    <row r="545" spans="1:17" x14ac:dyDescent="0.3">
      <c r="A545" s="5" t="s">
        <v>577</v>
      </c>
      <c r="B545" s="5" t="s">
        <v>23</v>
      </c>
      <c r="C545" s="5" t="s">
        <v>24</v>
      </c>
      <c r="D545" s="5" t="s">
        <v>18</v>
      </c>
      <c r="E545" s="5" t="s">
        <v>29</v>
      </c>
      <c r="F545" s="5" t="s">
        <v>26</v>
      </c>
      <c r="G545" s="5">
        <v>18.77</v>
      </c>
      <c r="H545" s="5">
        <v>6</v>
      </c>
      <c r="I545" s="5">
        <v>5.6310000000000002</v>
      </c>
      <c r="J545" s="5">
        <v>118.251</v>
      </c>
      <c r="K545" s="40">
        <v>43493</v>
      </c>
      <c r="L545" s="7">
        <v>0.69652777777777775</v>
      </c>
      <c r="M545" s="5" t="s">
        <v>31</v>
      </c>
      <c r="N545" s="5">
        <v>112.62</v>
      </c>
      <c r="O545" s="1">
        <v>10</v>
      </c>
      <c r="P545" s="5">
        <v>5.6310000000000002</v>
      </c>
      <c r="Q545" s="5">
        <v>5.5</v>
      </c>
    </row>
    <row r="546" spans="1:17" x14ac:dyDescent="0.3">
      <c r="A546" s="1" t="s">
        <v>578</v>
      </c>
      <c r="B546" s="1" t="s">
        <v>40</v>
      </c>
      <c r="C546" s="1" t="s">
        <v>41</v>
      </c>
      <c r="D546" s="1" t="s">
        <v>25</v>
      </c>
      <c r="E546" s="1" t="s">
        <v>19</v>
      </c>
      <c r="F546" s="1" t="s">
        <v>42</v>
      </c>
      <c r="G546" s="1">
        <v>71.2</v>
      </c>
      <c r="H546" s="1">
        <v>1</v>
      </c>
      <c r="I546" s="1">
        <v>3.56</v>
      </c>
      <c r="J546" s="1">
        <v>74.760000000000005</v>
      </c>
      <c r="K546" s="39">
        <v>43586</v>
      </c>
      <c r="L546" s="3">
        <v>0.86111111111111116</v>
      </c>
      <c r="M546" s="1" t="s">
        <v>31</v>
      </c>
      <c r="N546" s="1">
        <v>71.2</v>
      </c>
      <c r="O546" s="1">
        <v>10</v>
      </c>
      <c r="P546" s="1">
        <v>3.56</v>
      </c>
      <c r="Q546" s="1">
        <v>9.1999999999999993</v>
      </c>
    </row>
    <row r="547" spans="1:17" x14ac:dyDescent="0.3">
      <c r="A547" s="5" t="s">
        <v>579</v>
      </c>
      <c r="B547" s="5" t="s">
        <v>40</v>
      </c>
      <c r="C547" s="5" t="s">
        <v>41</v>
      </c>
      <c r="D547" s="5" t="s">
        <v>18</v>
      </c>
      <c r="E547" s="5" t="s">
        <v>29</v>
      </c>
      <c r="F547" s="5" t="s">
        <v>30</v>
      </c>
      <c r="G547" s="5">
        <v>38.81</v>
      </c>
      <c r="H547" s="5">
        <v>4</v>
      </c>
      <c r="I547" s="5">
        <v>7.7619999999999996</v>
      </c>
      <c r="J547" s="5">
        <v>163.00200000000001</v>
      </c>
      <c r="K547" s="40">
        <v>43543</v>
      </c>
      <c r="L547" s="7">
        <v>0.56944444444444442</v>
      </c>
      <c r="M547" s="5" t="s">
        <v>21</v>
      </c>
      <c r="N547" s="5">
        <v>155.24</v>
      </c>
      <c r="O547" s="1">
        <v>10</v>
      </c>
      <c r="P547" s="5">
        <v>7.7619999999999996</v>
      </c>
      <c r="Q547" s="5">
        <v>4.9000000000000004</v>
      </c>
    </row>
    <row r="548" spans="1:17" x14ac:dyDescent="0.3">
      <c r="A548" s="1" t="s">
        <v>580</v>
      </c>
      <c r="B548" s="1" t="s">
        <v>16</v>
      </c>
      <c r="C548" s="1" t="s">
        <v>17</v>
      </c>
      <c r="D548" s="1" t="s">
        <v>25</v>
      </c>
      <c r="E548" s="1" t="s">
        <v>19</v>
      </c>
      <c r="F548" s="1" t="s">
        <v>44</v>
      </c>
      <c r="G548" s="1">
        <v>29.42</v>
      </c>
      <c r="H548" s="1">
        <v>10</v>
      </c>
      <c r="I548" s="1">
        <v>14.71</v>
      </c>
      <c r="J548" s="1">
        <v>308.91000000000003</v>
      </c>
      <c r="K548" s="39">
        <v>43800</v>
      </c>
      <c r="L548" s="3">
        <v>0.68263888888888891</v>
      </c>
      <c r="M548" s="1" t="s">
        <v>21</v>
      </c>
      <c r="N548" s="1">
        <v>294.2</v>
      </c>
      <c r="O548" s="1">
        <v>10</v>
      </c>
      <c r="P548" s="1">
        <v>14.71</v>
      </c>
      <c r="Q548" s="1">
        <v>8.9</v>
      </c>
    </row>
    <row r="549" spans="1:17" x14ac:dyDescent="0.3">
      <c r="A549" s="5" t="s">
        <v>581</v>
      </c>
      <c r="B549" s="5" t="s">
        <v>16</v>
      </c>
      <c r="C549" s="5" t="s">
        <v>17</v>
      </c>
      <c r="D549" s="5" t="s">
        <v>25</v>
      </c>
      <c r="E549" s="5" t="s">
        <v>29</v>
      </c>
      <c r="F549" s="5" t="s">
        <v>34</v>
      </c>
      <c r="G549" s="5">
        <v>60.95</v>
      </c>
      <c r="H549" s="5">
        <v>9</v>
      </c>
      <c r="I549" s="5">
        <v>27.427499999999998</v>
      </c>
      <c r="J549" s="5">
        <v>575.97749999999996</v>
      </c>
      <c r="K549" s="40">
        <v>43647</v>
      </c>
      <c r="L549" s="7">
        <v>0.50555555555555554</v>
      </c>
      <c r="M549" s="5" t="s">
        <v>31</v>
      </c>
      <c r="N549" s="5">
        <v>548.54999999999995</v>
      </c>
      <c r="O549" s="1">
        <v>10</v>
      </c>
      <c r="P549" s="5">
        <v>27.427499999999998</v>
      </c>
      <c r="Q549" s="5">
        <v>6</v>
      </c>
    </row>
    <row r="550" spans="1:17" x14ac:dyDescent="0.3">
      <c r="A550" s="1" t="s">
        <v>582</v>
      </c>
      <c r="B550" s="1" t="s">
        <v>40</v>
      </c>
      <c r="C550" s="1" t="s">
        <v>41</v>
      </c>
      <c r="D550" s="1" t="s">
        <v>25</v>
      </c>
      <c r="E550" s="1" t="s">
        <v>19</v>
      </c>
      <c r="F550" s="1" t="s">
        <v>34</v>
      </c>
      <c r="G550" s="1">
        <v>51.54</v>
      </c>
      <c r="H550" s="1">
        <v>5</v>
      </c>
      <c r="I550" s="1">
        <v>12.885</v>
      </c>
      <c r="J550" s="1">
        <v>270.58499999999998</v>
      </c>
      <c r="K550" s="39">
        <v>43491</v>
      </c>
      <c r="L550" s="3">
        <v>0.73958333333333337</v>
      </c>
      <c r="M550" s="1" t="s">
        <v>27</v>
      </c>
      <c r="N550" s="1">
        <v>257.7</v>
      </c>
      <c r="O550" s="1">
        <v>10</v>
      </c>
      <c r="P550" s="1">
        <v>12.885</v>
      </c>
      <c r="Q550" s="1">
        <v>4.2</v>
      </c>
    </row>
    <row r="551" spans="1:17" x14ac:dyDescent="0.3">
      <c r="A551" s="5" t="s">
        <v>583</v>
      </c>
      <c r="B551" s="5" t="s">
        <v>16</v>
      </c>
      <c r="C551" s="5" t="s">
        <v>17</v>
      </c>
      <c r="D551" s="5" t="s">
        <v>25</v>
      </c>
      <c r="E551" s="5" t="s">
        <v>19</v>
      </c>
      <c r="F551" s="5" t="s">
        <v>26</v>
      </c>
      <c r="G551" s="5">
        <v>66.06</v>
      </c>
      <c r="H551" s="5">
        <v>6</v>
      </c>
      <c r="I551" s="5">
        <v>19.818000000000001</v>
      </c>
      <c r="J551" s="5">
        <v>416.178</v>
      </c>
      <c r="K551" s="40">
        <v>43488</v>
      </c>
      <c r="L551" s="7">
        <v>0.43611111111111112</v>
      </c>
      <c r="M551" s="5" t="s">
        <v>27</v>
      </c>
      <c r="N551" s="5">
        <v>396.36</v>
      </c>
      <c r="O551" s="1">
        <v>10</v>
      </c>
      <c r="P551" s="5">
        <v>19.818000000000001</v>
      </c>
      <c r="Q551" s="5">
        <v>7.3</v>
      </c>
    </row>
    <row r="552" spans="1:17" x14ac:dyDescent="0.3">
      <c r="A552" s="1" t="s">
        <v>584</v>
      </c>
      <c r="B552" s="1" t="s">
        <v>40</v>
      </c>
      <c r="C552" s="1" t="s">
        <v>41</v>
      </c>
      <c r="D552" s="1" t="s">
        <v>25</v>
      </c>
      <c r="E552" s="1" t="s">
        <v>29</v>
      </c>
      <c r="F552" s="1" t="s">
        <v>44</v>
      </c>
      <c r="G552" s="1">
        <v>57.27</v>
      </c>
      <c r="H552" s="1">
        <v>3</v>
      </c>
      <c r="I552" s="1">
        <v>8.5905000000000005</v>
      </c>
      <c r="J552" s="1">
        <v>180.40049999999999</v>
      </c>
      <c r="K552" s="39">
        <v>43710</v>
      </c>
      <c r="L552" s="3">
        <v>0.85486111111111107</v>
      </c>
      <c r="M552" s="1" t="s">
        <v>21</v>
      </c>
      <c r="N552" s="1">
        <v>171.81</v>
      </c>
      <c r="O552" s="1">
        <v>10</v>
      </c>
      <c r="P552" s="1">
        <v>8.5905000000000005</v>
      </c>
      <c r="Q552" s="1">
        <v>6.5</v>
      </c>
    </row>
    <row r="553" spans="1:17" x14ac:dyDescent="0.3">
      <c r="A553" s="5" t="s">
        <v>585</v>
      </c>
      <c r="B553" s="5" t="s">
        <v>40</v>
      </c>
      <c r="C553" s="5" t="s">
        <v>41</v>
      </c>
      <c r="D553" s="5" t="s">
        <v>25</v>
      </c>
      <c r="E553" s="5" t="s">
        <v>19</v>
      </c>
      <c r="F553" s="5" t="s">
        <v>44</v>
      </c>
      <c r="G553" s="5">
        <v>54.31</v>
      </c>
      <c r="H553" s="5">
        <v>9</v>
      </c>
      <c r="I553" s="5">
        <v>24.439499999999999</v>
      </c>
      <c r="J553" s="5">
        <v>513.22950000000003</v>
      </c>
      <c r="K553" s="40">
        <v>43518</v>
      </c>
      <c r="L553" s="7">
        <v>0.45069444444444445</v>
      </c>
      <c r="M553" s="5" t="s">
        <v>27</v>
      </c>
      <c r="N553" s="5">
        <v>488.79</v>
      </c>
      <c r="O553" s="1">
        <v>10</v>
      </c>
      <c r="P553" s="5">
        <v>24.439499999999999</v>
      </c>
      <c r="Q553" s="5">
        <v>8.9</v>
      </c>
    </row>
    <row r="554" spans="1:17" x14ac:dyDescent="0.3">
      <c r="A554" s="1" t="s">
        <v>586</v>
      </c>
      <c r="B554" s="1" t="s">
        <v>40</v>
      </c>
      <c r="C554" s="1" t="s">
        <v>41</v>
      </c>
      <c r="D554" s="1" t="s">
        <v>25</v>
      </c>
      <c r="E554" s="1" t="s">
        <v>19</v>
      </c>
      <c r="F554" s="1" t="s">
        <v>20</v>
      </c>
      <c r="G554" s="1">
        <v>58.24</v>
      </c>
      <c r="H554" s="1">
        <v>9</v>
      </c>
      <c r="I554" s="1">
        <v>26.207999999999998</v>
      </c>
      <c r="J554" s="1">
        <v>550.36800000000005</v>
      </c>
      <c r="K554" s="39">
        <v>43587</v>
      </c>
      <c r="L554" s="3">
        <v>0.52361111111111114</v>
      </c>
      <c r="M554" s="1" t="s">
        <v>27</v>
      </c>
      <c r="N554" s="1">
        <v>524.16</v>
      </c>
      <c r="O554" s="1">
        <v>10</v>
      </c>
      <c r="P554" s="1">
        <v>26.207999999999998</v>
      </c>
      <c r="Q554" s="1">
        <v>9.6999999999999993</v>
      </c>
    </row>
    <row r="555" spans="1:17" x14ac:dyDescent="0.3">
      <c r="A555" s="5" t="s">
        <v>587</v>
      </c>
      <c r="B555" s="5" t="s">
        <v>23</v>
      </c>
      <c r="C555" s="5" t="s">
        <v>24</v>
      </c>
      <c r="D555" s="5" t="s">
        <v>25</v>
      </c>
      <c r="E555" s="5" t="s">
        <v>29</v>
      </c>
      <c r="F555" s="5" t="s">
        <v>26</v>
      </c>
      <c r="G555" s="5">
        <v>22.21</v>
      </c>
      <c r="H555" s="5">
        <v>6</v>
      </c>
      <c r="I555" s="5">
        <v>6.6630000000000003</v>
      </c>
      <c r="J555" s="5">
        <v>139.923</v>
      </c>
      <c r="K555" s="40">
        <v>43649</v>
      </c>
      <c r="L555" s="7">
        <v>0.43263888888888885</v>
      </c>
      <c r="M555" s="5" t="s">
        <v>31</v>
      </c>
      <c r="N555" s="5">
        <v>133.26</v>
      </c>
      <c r="O555" s="1">
        <v>10</v>
      </c>
      <c r="P555" s="5">
        <v>6.6630000000000003</v>
      </c>
      <c r="Q555" s="5">
        <v>8.6</v>
      </c>
    </row>
    <row r="556" spans="1:17" x14ac:dyDescent="0.3">
      <c r="A556" s="1" t="s">
        <v>588</v>
      </c>
      <c r="B556" s="1" t="s">
        <v>16</v>
      </c>
      <c r="C556" s="1" t="s">
        <v>17</v>
      </c>
      <c r="D556" s="1" t="s">
        <v>18</v>
      </c>
      <c r="E556" s="1" t="s">
        <v>29</v>
      </c>
      <c r="F556" s="1" t="s">
        <v>26</v>
      </c>
      <c r="G556" s="1">
        <v>19.32</v>
      </c>
      <c r="H556" s="1">
        <v>7</v>
      </c>
      <c r="I556" s="1">
        <v>6.7619999999999996</v>
      </c>
      <c r="J556" s="1">
        <v>142.00200000000001</v>
      </c>
      <c r="K556" s="39">
        <v>43549</v>
      </c>
      <c r="L556" s="3">
        <v>0.78541666666666676</v>
      </c>
      <c r="M556" s="1" t="s">
        <v>27</v>
      </c>
      <c r="N556" s="1">
        <v>135.24</v>
      </c>
      <c r="O556" s="1">
        <v>10</v>
      </c>
      <c r="P556" s="1">
        <v>6.7619999999999996</v>
      </c>
      <c r="Q556" s="1">
        <v>6.9</v>
      </c>
    </row>
    <row r="557" spans="1:17" x14ac:dyDescent="0.3">
      <c r="A557" s="5" t="s">
        <v>589</v>
      </c>
      <c r="B557" s="5" t="s">
        <v>40</v>
      </c>
      <c r="C557" s="5" t="s">
        <v>41</v>
      </c>
      <c r="D557" s="5" t="s">
        <v>25</v>
      </c>
      <c r="E557" s="5" t="s">
        <v>29</v>
      </c>
      <c r="F557" s="5" t="s">
        <v>30</v>
      </c>
      <c r="G557" s="5">
        <v>37.479999999999997</v>
      </c>
      <c r="H557" s="5">
        <v>3</v>
      </c>
      <c r="I557" s="5">
        <v>5.6219999999999999</v>
      </c>
      <c r="J557" s="5">
        <v>118.062</v>
      </c>
      <c r="K557" s="40">
        <v>43485</v>
      </c>
      <c r="L557" s="7">
        <v>0.57291666666666663</v>
      </c>
      <c r="M557" s="5" t="s">
        <v>31</v>
      </c>
      <c r="N557" s="5">
        <v>112.44</v>
      </c>
      <c r="O557" s="1">
        <v>10</v>
      </c>
      <c r="P557" s="5">
        <v>5.6219999999999999</v>
      </c>
      <c r="Q557" s="5">
        <v>7.7</v>
      </c>
    </row>
    <row r="558" spans="1:17" x14ac:dyDescent="0.3">
      <c r="A558" s="1" t="s">
        <v>590</v>
      </c>
      <c r="B558" s="1" t="s">
        <v>40</v>
      </c>
      <c r="C558" s="1" t="s">
        <v>41</v>
      </c>
      <c r="D558" s="1" t="s">
        <v>18</v>
      </c>
      <c r="E558" s="1" t="s">
        <v>19</v>
      </c>
      <c r="F558" s="1" t="s">
        <v>44</v>
      </c>
      <c r="G558" s="1">
        <v>72.040000000000006</v>
      </c>
      <c r="H558" s="1">
        <v>2</v>
      </c>
      <c r="I558" s="1">
        <v>7.2039999999999997</v>
      </c>
      <c r="J558" s="1">
        <v>151.28399999999999</v>
      </c>
      <c r="K558" s="39">
        <v>43557</v>
      </c>
      <c r="L558" s="3">
        <v>0.81805555555555554</v>
      </c>
      <c r="M558" s="1" t="s">
        <v>27</v>
      </c>
      <c r="N558" s="1">
        <v>144.08000000000001</v>
      </c>
      <c r="O558" s="1">
        <v>10</v>
      </c>
      <c r="P558" s="1">
        <v>7.2039999999999997</v>
      </c>
      <c r="Q558" s="1">
        <v>9.5</v>
      </c>
    </row>
    <row r="559" spans="1:17" x14ac:dyDescent="0.3">
      <c r="A559" s="5" t="s">
        <v>591</v>
      </c>
      <c r="B559" s="5" t="s">
        <v>23</v>
      </c>
      <c r="C559" s="5" t="s">
        <v>24</v>
      </c>
      <c r="D559" s="5" t="s">
        <v>18</v>
      </c>
      <c r="E559" s="5" t="s">
        <v>19</v>
      </c>
      <c r="F559" s="5" t="s">
        <v>42</v>
      </c>
      <c r="G559" s="5">
        <v>98.52</v>
      </c>
      <c r="H559" s="5">
        <v>10</v>
      </c>
      <c r="I559" s="5">
        <v>49.26</v>
      </c>
      <c r="J559" s="5">
        <v>1034.46</v>
      </c>
      <c r="K559" s="40">
        <v>43495</v>
      </c>
      <c r="L559" s="7">
        <v>0.84930555555555554</v>
      </c>
      <c r="M559" s="5" t="s">
        <v>21</v>
      </c>
      <c r="N559" s="5">
        <v>985.2</v>
      </c>
      <c r="O559" s="1">
        <v>10</v>
      </c>
      <c r="P559" s="5">
        <v>49.26</v>
      </c>
      <c r="Q559" s="5">
        <v>4.5</v>
      </c>
    </row>
    <row r="560" spans="1:17" x14ac:dyDescent="0.3">
      <c r="A560" s="1" t="s">
        <v>592</v>
      </c>
      <c r="B560" s="1" t="s">
        <v>16</v>
      </c>
      <c r="C560" s="1" t="s">
        <v>17</v>
      </c>
      <c r="D560" s="1" t="s">
        <v>18</v>
      </c>
      <c r="E560" s="1" t="s">
        <v>29</v>
      </c>
      <c r="F560" s="1" t="s">
        <v>42</v>
      </c>
      <c r="G560" s="1">
        <v>41.66</v>
      </c>
      <c r="H560" s="1">
        <v>6</v>
      </c>
      <c r="I560" s="1">
        <v>12.497999999999999</v>
      </c>
      <c r="J560" s="1">
        <v>262.45800000000003</v>
      </c>
      <c r="K560" s="39">
        <v>43497</v>
      </c>
      <c r="L560" s="3">
        <v>0.64166666666666672</v>
      </c>
      <c r="M560" s="1" t="s">
        <v>21</v>
      </c>
      <c r="N560" s="1">
        <v>249.96</v>
      </c>
      <c r="O560" s="1">
        <v>10</v>
      </c>
      <c r="P560" s="1">
        <v>12.497999999999999</v>
      </c>
      <c r="Q560" s="1">
        <v>5.6</v>
      </c>
    </row>
    <row r="561" spans="1:17" x14ac:dyDescent="0.3">
      <c r="A561" s="5" t="s">
        <v>593</v>
      </c>
      <c r="B561" s="5" t="s">
        <v>16</v>
      </c>
      <c r="C561" s="5" t="s">
        <v>17</v>
      </c>
      <c r="D561" s="5" t="s">
        <v>18</v>
      </c>
      <c r="E561" s="5" t="s">
        <v>19</v>
      </c>
      <c r="F561" s="5" t="s">
        <v>30</v>
      </c>
      <c r="G561" s="5">
        <v>72.42</v>
      </c>
      <c r="H561" s="5">
        <v>3</v>
      </c>
      <c r="I561" s="5">
        <v>10.863</v>
      </c>
      <c r="J561" s="5">
        <v>228.12299999999999</v>
      </c>
      <c r="K561" s="40">
        <v>43553</v>
      </c>
      <c r="L561" s="7">
        <v>0.70416666666666661</v>
      </c>
      <c r="M561" s="5" t="s">
        <v>21</v>
      </c>
      <c r="N561" s="5">
        <v>217.26</v>
      </c>
      <c r="O561" s="1">
        <v>10</v>
      </c>
      <c r="P561" s="5">
        <v>10.863</v>
      </c>
      <c r="Q561" s="5">
        <v>8.1999999999999993</v>
      </c>
    </row>
    <row r="562" spans="1:17" x14ac:dyDescent="0.3">
      <c r="A562" s="1" t="s">
        <v>594</v>
      </c>
      <c r="B562" s="1" t="s">
        <v>40</v>
      </c>
      <c r="C562" s="1" t="s">
        <v>41</v>
      </c>
      <c r="D562" s="1" t="s">
        <v>25</v>
      </c>
      <c r="E562" s="1" t="s">
        <v>29</v>
      </c>
      <c r="F562" s="1" t="s">
        <v>26</v>
      </c>
      <c r="G562" s="1">
        <v>21.58</v>
      </c>
      <c r="H562" s="1">
        <v>9</v>
      </c>
      <c r="I562" s="1">
        <v>9.7110000000000003</v>
      </c>
      <c r="J562" s="1">
        <v>203.93100000000001</v>
      </c>
      <c r="K562" s="39">
        <v>43538</v>
      </c>
      <c r="L562" s="3">
        <v>0.52222222222222225</v>
      </c>
      <c r="M562" s="1" t="s">
        <v>27</v>
      </c>
      <c r="N562" s="1">
        <v>194.22</v>
      </c>
      <c r="O562" s="1">
        <v>10</v>
      </c>
      <c r="P562" s="1">
        <v>9.7110000000000003</v>
      </c>
      <c r="Q562" s="1">
        <v>7.3</v>
      </c>
    </row>
    <row r="563" spans="1:17" x14ac:dyDescent="0.3">
      <c r="A563" s="5" t="s">
        <v>595</v>
      </c>
      <c r="B563" s="5" t="s">
        <v>23</v>
      </c>
      <c r="C563" s="5" t="s">
        <v>24</v>
      </c>
      <c r="D563" s="5" t="s">
        <v>25</v>
      </c>
      <c r="E563" s="5" t="s">
        <v>29</v>
      </c>
      <c r="F563" s="5" t="s">
        <v>42</v>
      </c>
      <c r="G563" s="5">
        <v>89.2</v>
      </c>
      <c r="H563" s="5">
        <v>10</v>
      </c>
      <c r="I563" s="5">
        <v>44.6</v>
      </c>
      <c r="J563" s="5">
        <v>936.6</v>
      </c>
      <c r="K563" s="40">
        <v>43771</v>
      </c>
      <c r="L563" s="7">
        <v>0.65416666666666667</v>
      </c>
      <c r="M563" s="5" t="s">
        <v>31</v>
      </c>
      <c r="N563" s="5">
        <v>892</v>
      </c>
      <c r="O563" s="1">
        <v>10</v>
      </c>
      <c r="P563" s="5">
        <v>44.6</v>
      </c>
      <c r="Q563" s="5">
        <v>4.4000000000000004</v>
      </c>
    </row>
    <row r="564" spans="1:17" x14ac:dyDescent="0.3">
      <c r="A564" s="1" t="s">
        <v>596</v>
      </c>
      <c r="B564" s="1" t="s">
        <v>40</v>
      </c>
      <c r="C564" s="1" t="s">
        <v>41</v>
      </c>
      <c r="D564" s="1" t="s">
        <v>25</v>
      </c>
      <c r="E564" s="1" t="s">
        <v>19</v>
      </c>
      <c r="F564" s="1" t="s">
        <v>26</v>
      </c>
      <c r="G564" s="1">
        <v>42.42</v>
      </c>
      <c r="H564" s="1">
        <v>8</v>
      </c>
      <c r="I564" s="1">
        <v>16.968</v>
      </c>
      <c r="J564" s="1">
        <v>356.32799999999997</v>
      </c>
      <c r="K564" s="39">
        <v>43495</v>
      </c>
      <c r="L564" s="3">
        <v>0.58194444444444449</v>
      </c>
      <c r="M564" s="1" t="s">
        <v>21</v>
      </c>
      <c r="N564" s="1">
        <v>339.36</v>
      </c>
      <c r="O564" s="1">
        <v>10</v>
      </c>
      <c r="P564" s="1">
        <v>16.968</v>
      </c>
      <c r="Q564" s="1">
        <v>5.7</v>
      </c>
    </row>
    <row r="565" spans="1:17" x14ac:dyDescent="0.3">
      <c r="A565" s="5" t="s">
        <v>597</v>
      </c>
      <c r="B565" s="5" t="s">
        <v>16</v>
      </c>
      <c r="C565" s="5" t="s">
        <v>17</v>
      </c>
      <c r="D565" s="5" t="s">
        <v>18</v>
      </c>
      <c r="E565" s="5" t="s">
        <v>29</v>
      </c>
      <c r="F565" s="5" t="s">
        <v>26</v>
      </c>
      <c r="G565" s="5">
        <v>74.510000000000005</v>
      </c>
      <c r="H565" s="5">
        <v>6</v>
      </c>
      <c r="I565" s="5">
        <v>22.353000000000002</v>
      </c>
      <c r="J565" s="5">
        <v>469.41300000000001</v>
      </c>
      <c r="K565" s="40">
        <v>43544</v>
      </c>
      <c r="L565" s="7">
        <v>0.63055555555555554</v>
      </c>
      <c r="M565" s="5" t="s">
        <v>21</v>
      </c>
      <c r="N565" s="5">
        <v>447.06</v>
      </c>
      <c r="O565" s="1">
        <v>10</v>
      </c>
      <c r="P565" s="5">
        <v>22.353000000000002</v>
      </c>
      <c r="Q565" s="5">
        <v>5</v>
      </c>
    </row>
    <row r="566" spans="1:17" x14ac:dyDescent="0.3">
      <c r="A566" s="1" t="s">
        <v>598</v>
      </c>
      <c r="B566" s="1" t="s">
        <v>40</v>
      </c>
      <c r="C566" s="1" t="s">
        <v>41</v>
      </c>
      <c r="D566" s="1" t="s">
        <v>25</v>
      </c>
      <c r="E566" s="1" t="s">
        <v>29</v>
      </c>
      <c r="F566" s="1" t="s">
        <v>44</v>
      </c>
      <c r="G566" s="1">
        <v>99.25</v>
      </c>
      <c r="H566" s="1">
        <v>2</v>
      </c>
      <c r="I566" s="1">
        <v>9.9250000000000007</v>
      </c>
      <c r="J566" s="1">
        <v>208.42500000000001</v>
      </c>
      <c r="K566" s="39">
        <v>43544</v>
      </c>
      <c r="L566" s="3">
        <v>0.54305555555555551</v>
      </c>
      <c r="M566" s="1" t="s">
        <v>27</v>
      </c>
      <c r="N566" s="1">
        <v>198.5</v>
      </c>
      <c r="O566" s="1">
        <v>10</v>
      </c>
      <c r="P566" s="1">
        <v>9.9250000000000007</v>
      </c>
      <c r="Q566" s="1">
        <v>9</v>
      </c>
    </row>
    <row r="567" spans="1:17" x14ac:dyDescent="0.3">
      <c r="A567" s="5" t="s">
        <v>599</v>
      </c>
      <c r="B567" s="5" t="s">
        <v>16</v>
      </c>
      <c r="C567" s="5" t="s">
        <v>17</v>
      </c>
      <c r="D567" s="5" t="s">
        <v>25</v>
      </c>
      <c r="E567" s="5" t="s">
        <v>19</v>
      </c>
      <c r="F567" s="5" t="s">
        <v>42</v>
      </c>
      <c r="G567" s="5">
        <v>81.209999999999994</v>
      </c>
      <c r="H567" s="5">
        <v>10</v>
      </c>
      <c r="I567" s="5">
        <v>40.604999999999997</v>
      </c>
      <c r="J567" s="5">
        <v>852.70500000000004</v>
      </c>
      <c r="K567" s="40">
        <v>43482</v>
      </c>
      <c r="L567" s="7">
        <v>0.54236111111111118</v>
      </c>
      <c r="M567" s="5" t="s">
        <v>31</v>
      </c>
      <c r="N567" s="5">
        <v>812.1</v>
      </c>
      <c r="O567" s="1">
        <v>10</v>
      </c>
      <c r="P567" s="5">
        <v>40.604999999999997</v>
      </c>
      <c r="Q567" s="5">
        <v>6.3</v>
      </c>
    </row>
    <row r="568" spans="1:17" x14ac:dyDescent="0.3">
      <c r="A568" s="1" t="s">
        <v>600</v>
      </c>
      <c r="B568" s="1" t="s">
        <v>23</v>
      </c>
      <c r="C568" s="1" t="s">
        <v>24</v>
      </c>
      <c r="D568" s="1" t="s">
        <v>25</v>
      </c>
      <c r="E568" s="1" t="s">
        <v>19</v>
      </c>
      <c r="F568" s="1" t="s">
        <v>34</v>
      </c>
      <c r="G568" s="1">
        <v>49.33</v>
      </c>
      <c r="H568" s="1">
        <v>10</v>
      </c>
      <c r="I568" s="1">
        <v>24.664999999999999</v>
      </c>
      <c r="J568" s="1">
        <v>517.96500000000003</v>
      </c>
      <c r="K568" s="39">
        <v>43526</v>
      </c>
      <c r="L568" s="3">
        <v>0.69444444444444453</v>
      </c>
      <c r="M568" s="1" t="s">
        <v>31</v>
      </c>
      <c r="N568" s="1">
        <v>493.3</v>
      </c>
      <c r="O568" s="1">
        <v>10</v>
      </c>
      <c r="P568" s="1">
        <v>24.664999999999999</v>
      </c>
      <c r="Q568" s="1">
        <v>9.4</v>
      </c>
    </row>
    <row r="569" spans="1:17" x14ac:dyDescent="0.3">
      <c r="A569" s="5" t="s">
        <v>601</v>
      </c>
      <c r="B569" s="5" t="s">
        <v>16</v>
      </c>
      <c r="C569" s="5" t="s">
        <v>17</v>
      </c>
      <c r="D569" s="5" t="s">
        <v>25</v>
      </c>
      <c r="E569" s="5" t="s">
        <v>19</v>
      </c>
      <c r="F569" s="5" t="s">
        <v>44</v>
      </c>
      <c r="G569" s="5">
        <v>65.739999999999995</v>
      </c>
      <c r="H569" s="5">
        <v>9</v>
      </c>
      <c r="I569" s="5">
        <v>29.582999999999998</v>
      </c>
      <c r="J569" s="5">
        <v>621.24300000000005</v>
      </c>
      <c r="K569" s="40">
        <v>43466</v>
      </c>
      <c r="L569" s="7">
        <v>0.57986111111111105</v>
      </c>
      <c r="M569" s="5" t="s">
        <v>27</v>
      </c>
      <c r="N569" s="5">
        <v>591.66</v>
      </c>
      <c r="O569" s="1">
        <v>10</v>
      </c>
      <c r="P569" s="5">
        <v>29.582999999999998</v>
      </c>
      <c r="Q569" s="5">
        <v>7.7</v>
      </c>
    </row>
    <row r="570" spans="1:17" x14ac:dyDescent="0.3">
      <c r="A570" s="1" t="s">
        <v>602</v>
      </c>
      <c r="B570" s="1" t="s">
        <v>40</v>
      </c>
      <c r="C570" s="1" t="s">
        <v>41</v>
      </c>
      <c r="D570" s="1" t="s">
        <v>25</v>
      </c>
      <c r="E570" s="1" t="s">
        <v>19</v>
      </c>
      <c r="F570" s="1" t="s">
        <v>44</v>
      </c>
      <c r="G570" s="1">
        <v>79.86</v>
      </c>
      <c r="H570" s="1">
        <v>7</v>
      </c>
      <c r="I570" s="1">
        <v>27.951000000000001</v>
      </c>
      <c r="J570" s="1">
        <v>586.971</v>
      </c>
      <c r="K570" s="39">
        <v>43739</v>
      </c>
      <c r="L570" s="3">
        <v>0.43958333333333338</v>
      </c>
      <c r="M570" s="1" t="s">
        <v>31</v>
      </c>
      <c r="N570" s="1">
        <v>559.02</v>
      </c>
      <c r="O570" s="1">
        <v>10</v>
      </c>
      <c r="P570" s="1">
        <v>27.951000000000001</v>
      </c>
      <c r="Q570" s="1">
        <v>5.5</v>
      </c>
    </row>
    <row r="571" spans="1:17" x14ac:dyDescent="0.3">
      <c r="A571" s="5" t="s">
        <v>603</v>
      </c>
      <c r="B571" s="5" t="s">
        <v>23</v>
      </c>
      <c r="C571" s="5" t="s">
        <v>24</v>
      </c>
      <c r="D571" s="5" t="s">
        <v>25</v>
      </c>
      <c r="E571" s="5" t="s">
        <v>19</v>
      </c>
      <c r="F571" s="5" t="s">
        <v>34</v>
      </c>
      <c r="G571" s="5">
        <v>73.98</v>
      </c>
      <c r="H571" s="5">
        <v>7</v>
      </c>
      <c r="I571" s="5">
        <v>25.893000000000001</v>
      </c>
      <c r="J571" s="5">
        <v>543.75300000000004</v>
      </c>
      <c r="K571" s="40">
        <v>43499</v>
      </c>
      <c r="L571" s="7">
        <v>0.6958333333333333</v>
      </c>
      <c r="M571" s="5" t="s">
        <v>21</v>
      </c>
      <c r="N571" s="5">
        <v>517.86</v>
      </c>
      <c r="O571" s="1">
        <v>10</v>
      </c>
      <c r="P571" s="5">
        <v>25.893000000000001</v>
      </c>
      <c r="Q571" s="5">
        <v>4.0999999999999996</v>
      </c>
    </row>
    <row r="572" spans="1:17" x14ac:dyDescent="0.3">
      <c r="A572" s="1" t="s">
        <v>604</v>
      </c>
      <c r="B572" s="1" t="s">
        <v>40</v>
      </c>
      <c r="C572" s="1" t="s">
        <v>41</v>
      </c>
      <c r="D572" s="1" t="s">
        <v>18</v>
      </c>
      <c r="E572" s="1" t="s">
        <v>19</v>
      </c>
      <c r="F572" s="1" t="s">
        <v>30</v>
      </c>
      <c r="G572" s="1">
        <v>82.04</v>
      </c>
      <c r="H572" s="1">
        <v>5</v>
      </c>
      <c r="I572" s="1">
        <v>20.51</v>
      </c>
      <c r="J572" s="1">
        <v>430.71</v>
      </c>
      <c r="K572" s="39">
        <v>43521</v>
      </c>
      <c r="L572" s="3">
        <v>0.71944444444444444</v>
      </c>
      <c r="M572" s="1" t="s">
        <v>31</v>
      </c>
      <c r="N572" s="1">
        <v>410.2</v>
      </c>
      <c r="O572" s="1">
        <v>10</v>
      </c>
      <c r="P572" s="1">
        <v>20.51</v>
      </c>
      <c r="Q572" s="1">
        <v>7.6</v>
      </c>
    </row>
    <row r="573" spans="1:17" x14ac:dyDescent="0.3">
      <c r="A573" s="5" t="s">
        <v>605</v>
      </c>
      <c r="B573" s="5" t="s">
        <v>40</v>
      </c>
      <c r="C573" s="5" t="s">
        <v>41</v>
      </c>
      <c r="D573" s="5" t="s">
        <v>18</v>
      </c>
      <c r="E573" s="5" t="s">
        <v>29</v>
      </c>
      <c r="F573" s="5" t="s">
        <v>34</v>
      </c>
      <c r="G573" s="5">
        <v>26.67</v>
      </c>
      <c r="H573" s="5">
        <v>10</v>
      </c>
      <c r="I573" s="5">
        <v>13.335000000000001</v>
      </c>
      <c r="J573" s="5">
        <v>280.03500000000003</v>
      </c>
      <c r="K573" s="40">
        <v>43494</v>
      </c>
      <c r="L573" s="7">
        <v>0.4916666666666667</v>
      </c>
      <c r="M573" s="5" t="s">
        <v>27</v>
      </c>
      <c r="N573" s="5">
        <v>266.7</v>
      </c>
      <c r="O573" s="1">
        <v>10</v>
      </c>
      <c r="P573" s="5">
        <v>13.335000000000001</v>
      </c>
      <c r="Q573" s="5">
        <v>8.6</v>
      </c>
    </row>
    <row r="574" spans="1:17" x14ac:dyDescent="0.3">
      <c r="A574" s="1" t="s">
        <v>606</v>
      </c>
      <c r="B574" s="1" t="s">
        <v>16</v>
      </c>
      <c r="C574" s="1" t="s">
        <v>17</v>
      </c>
      <c r="D574" s="1" t="s">
        <v>18</v>
      </c>
      <c r="E574" s="1" t="s">
        <v>29</v>
      </c>
      <c r="F574" s="1" t="s">
        <v>42</v>
      </c>
      <c r="G574" s="1">
        <v>10.130000000000001</v>
      </c>
      <c r="H574" s="1">
        <v>7</v>
      </c>
      <c r="I574" s="1">
        <v>3.5455000000000001</v>
      </c>
      <c r="J574" s="1">
        <v>74.455500000000001</v>
      </c>
      <c r="K574" s="39">
        <v>43741</v>
      </c>
      <c r="L574" s="3">
        <v>0.81597222222222221</v>
      </c>
      <c r="M574" s="1" t="s">
        <v>21</v>
      </c>
      <c r="N574" s="1">
        <v>70.91</v>
      </c>
      <c r="O574" s="1">
        <v>10</v>
      </c>
      <c r="P574" s="1">
        <v>3.5455000000000001</v>
      </c>
      <c r="Q574" s="1">
        <v>8.3000000000000007</v>
      </c>
    </row>
    <row r="575" spans="1:17" x14ac:dyDescent="0.3">
      <c r="A575" s="5" t="s">
        <v>607</v>
      </c>
      <c r="B575" s="5" t="s">
        <v>40</v>
      </c>
      <c r="C575" s="5" t="s">
        <v>41</v>
      </c>
      <c r="D575" s="5" t="s">
        <v>25</v>
      </c>
      <c r="E575" s="5" t="s">
        <v>29</v>
      </c>
      <c r="F575" s="5" t="s">
        <v>42</v>
      </c>
      <c r="G575" s="5">
        <v>72.39</v>
      </c>
      <c r="H575" s="5">
        <v>2</v>
      </c>
      <c r="I575" s="5">
        <v>7.2389999999999999</v>
      </c>
      <c r="J575" s="5">
        <v>152.01900000000001</v>
      </c>
      <c r="K575" s="40">
        <v>43478</v>
      </c>
      <c r="L575" s="7">
        <v>0.82986111111111116</v>
      </c>
      <c r="M575" s="5" t="s">
        <v>31</v>
      </c>
      <c r="N575" s="5">
        <v>144.78</v>
      </c>
      <c r="O575" s="1">
        <v>10</v>
      </c>
      <c r="P575" s="5">
        <v>7.2389999999999999</v>
      </c>
      <c r="Q575" s="5">
        <v>8.1</v>
      </c>
    </row>
    <row r="576" spans="1:17" x14ac:dyDescent="0.3">
      <c r="A576" s="1" t="s">
        <v>608</v>
      </c>
      <c r="B576" s="1" t="s">
        <v>16</v>
      </c>
      <c r="C576" s="1" t="s">
        <v>17</v>
      </c>
      <c r="D576" s="1" t="s">
        <v>25</v>
      </c>
      <c r="E576" s="1" t="s">
        <v>29</v>
      </c>
      <c r="F576" s="1" t="s">
        <v>34</v>
      </c>
      <c r="G576" s="1">
        <v>85.91</v>
      </c>
      <c r="H576" s="1">
        <v>5</v>
      </c>
      <c r="I576" s="1">
        <v>21.477499999999999</v>
      </c>
      <c r="J576" s="1">
        <v>451.02749999999997</v>
      </c>
      <c r="K576" s="39">
        <v>43546</v>
      </c>
      <c r="L576" s="3">
        <v>0.60625000000000007</v>
      </c>
      <c r="M576" s="1" t="s">
        <v>31</v>
      </c>
      <c r="N576" s="1">
        <v>429.55</v>
      </c>
      <c r="O576" s="1">
        <v>10</v>
      </c>
      <c r="P576" s="1">
        <v>21.477499999999999</v>
      </c>
      <c r="Q576" s="1">
        <v>8.6</v>
      </c>
    </row>
    <row r="577" spans="1:17" x14ac:dyDescent="0.3">
      <c r="A577" s="5" t="s">
        <v>609</v>
      </c>
      <c r="B577" s="5" t="s">
        <v>40</v>
      </c>
      <c r="C577" s="5" t="s">
        <v>41</v>
      </c>
      <c r="D577" s="5" t="s">
        <v>18</v>
      </c>
      <c r="E577" s="5" t="s">
        <v>29</v>
      </c>
      <c r="F577" s="5" t="s">
        <v>44</v>
      </c>
      <c r="G577" s="5">
        <v>81.31</v>
      </c>
      <c r="H577" s="5">
        <v>7</v>
      </c>
      <c r="I577" s="5">
        <v>28.458500000000001</v>
      </c>
      <c r="J577" s="5">
        <v>597.62850000000003</v>
      </c>
      <c r="K577" s="40">
        <v>43468</v>
      </c>
      <c r="L577" s="7">
        <v>0.8256944444444444</v>
      </c>
      <c r="M577" s="5" t="s">
        <v>21</v>
      </c>
      <c r="N577" s="5">
        <v>569.16999999999996</v>
      </c>
      <c r="O577" s="1">
        <v>10</v>
      </c>
      <c r="P577" s="5">
        <v>28.458500000000001</v>
      </c>
      <c r="Q577" s="5">
        <v>6.3</v>
      </c>
    </row>
    <row r="578" spans="1:17" x14ac:dyDescent="0.3">
      <c r="A578" s="1" t="s">
        <v>610</v>
      </c>
      <c r="B578" s="1" t="s">
        <v>40</v>
      </c>
      <c r="C578" s="1" t="s">
        <v>41</v>
      </c>
      <c r="D578" s="1" t="s">
        <v>25</v>
      </c>
      <c r="E578" s="1" t="s">
        <v>29</v>
      </c>
      <c r="F578" s="1" t="s">
        <v>42</v>
      </c>
      <c r="G578" s="1">
        <v>60.3</v>
      </c>
      <c r="H578" s="1">
        <v>4</v>
      </c>
      <c r="I578" s="1">
        <v>12.06</v>
      </c>
      <c r="J578" s="1">
        <v>253.26</v>
      </c>
      <c r="K578" s="39">
        <v>43516</v>
      </c>
      <c r="L578" s="3">
        <v>0.77986111111111101</v>
      </c>
      <c r="M578" s="1" t="s">
        <v>27</v>
      </c>
      <c r="N578" s="1">
        <v>241.2</v>
      </c>
      <c r="O578" s="1">
        <v>10</v>
      </c>
      <c r="P578" s="1">
        <v>12.06</v>
      </c>
      <c r="Q578" s="1">
        <v>5.8</v>
      </c>
    </row>
    <row r="579" spans="1:17" x14ac:dyDescent="0.3">
      <c r="A579" s="5" t="s">
        <v>611</v>
      </c>
      <c r="B579" s="5" t="s">
        <v>23</v>
      </c>
      <c r="C579" s="5" t="s">
        <v>24</v>
      </c>
      <c r="D579" s="5" t="s">
        <v>25</v>
      </c>
      <c r="E579" s="5" t="s">
        <v>29</v>
      </c>
      <c r="F579" s="5" t="s">
        <v>42</v>
      </c>
      <c r="G579" s="5">
        <v>31.77</v>
      </c>
      <c r="H579" s="5">
        <v>4</v>
      </c>
      <c r="I579" s="5">
        <v>6.3540000000000001</v>
      </c>
      <c r="J579" s="5">
        <v>133.434</v>
      </c>
      <c r="K579" s="40">
        <v>43479</v>
      </c>
      <c r="L579" s="7">
        <v>0.61319444444444449</v>
      </c>
      <c r="M579" s="5" t="s">
        <v>21</v>
      </c>
      <c r="N579" s="5">
        <v>127.08</v>
      </c>
      <c r="O579" s="1">
        <v>10</v>
      </c>
      <c r="P579" s="5">
        <v>6.3540000000000001</v>
      </c>
      <c r="Q579" s="5">
        <v>6.2</v>
      </c>
    </row>
    <row r="580" spans="1:17" x14ac:dyDescent="0.3">
      <c r="A580" s="1" t="s">
        <v>612</v>
      </c>
      <c r="B580" s="1" t="s">
        <v>16</v>
      </c>
      <c r="C580" s="1" t="s">
        <v>17</v>
      </c>
      <c r="D580" s="1" t="s">
        <v>25</v>
      </c>
      <c r="E580" s="1" t="s">
        <v>19</v>
      </c>
      <c r="F580" s="1" t="s">
        <v>20</v>
      </c>
      <c r="G580" s="1">
        <v>64.27</v>
      </c>
      <c r="H580" s="1">
        <v>4</v>
      </c>
      <c r="I580" s="1">
        <v>12.853999999999999</v>
      </c>
      <c r="J580" s="1">
        <v>269.93400000000003</v>
      </c>
      <c r="K580" s="39">
        <v>43550</v>
      </c>
      <c r="L580" s="3">
        <v>0.57916666666666672</v>
      </c>
      <c r="M580" s="1" t="s">
        <v>27</v>
      </c>
      <c r="N580" s="1">
        <v>257.08</v>
      </c>
      <c r="O580" s="1">
        <v>10</v>
      </c>
      <c r="P580" s="1">
        <v>12.853999999999999</v>
      </c>
      <c r="Q580" s="1">
        <v>7.7</v>
      </c>
    </row>
    <row r="581" spans="1:17" x14ac:dyDescent="0.3">
      <c r="A581" s="5" t="s">
        <v>613</v>
      </c>
      <c r="B581" s="5" t="s">
        <v>40</v>
      </c>
      <c r="C581" s="5" t="s">
        <v>41</v>
      </c>
      <c r="D581" s="5" t="s">
        <v>25</v>
      </c>
      <c r="E581" s="5" t="s">
        <v>29</v>
      </c>
      <c r="F581" s="5" t="s">
        <v>20</v>
      </c>
      <c r="G581" s="5">
        <v>69.510000000000005</v>
      </c>
      <c r="H581" s="5">
        <v>2</v>
      </c>
      <c r="I581" s="5">
        <v>6.9509999999999996</v>
      </c>
      <c r="J581" s="5">
        <v>145.971</v>
      </c>
      <c r="K581" s="40">
        <v>43468</v>
      </c>
      <c r="L581" s="7">
        <v>0.51041666666666663</v>
      </c>
      <c r="M581" s="5" t="s">
        <v>21</v>
      </c>
      <c r="N581" s="5">
        <v>139.02000000000001</v>
      </c>
      <c r="O581" s="1">
        <v>10</v>
      </c>
      <c r="P581" s="5">
        <v>6.9509999999999996</v>
      </c>
      <c r="Q581" s="5">
        <v>8.1</v>
      </c>
    </row>
    <row r="582" spans="1:17" x14ac:dyDescent="0.3">
      <c r="A582" s="1" t="s">
        <v>614</v>
      </c>
      <c r="B582" s="1" t="s">
        <v>23</v>
      </c>
      <c r="C582" s="1" t="s">
        <v>24</v>
      </c>
      <c r="D582" s="1" t="s">
        <v>25</v>
      </c>
      <c r="E582" s="1" t="s">
        <v>29</v>
      </c>
      <c r="F582" s="1" t="s">
        <v>42</v>
      </c>
      <c r="G582" s="1">
        <v>27.22</v>
      </c>
      <c r="H582" s="1">
        <v>3</v>
      </c>
      <c r="I582" s="1">
        <v>4.0830000000000002</v>
      </c>
      <c r="J582" s="1">
        <v>85.742999999999995</v>
      </c>
      <c r="K582" s="39">
        <v>43647</v>
      </c>
      <c r="L582" s="3">
        <v>0.52569444444444446</v>
      </c>
      <c r="M582" s="1" t="s">
        <v>27</v>
      </c>
      <c r="N582" s="1">
        <v>81.66</v>
      </c>
      <c r="O582" s="1">
        <v>10</v>
      </c>
      <c r="P582" s="1">
        <v>4.0830000000000002</v>
      </c>
      <c r="Q582" s="1">
        <v>7.3</v>
      </c>
    </row>
    <row r="583" spans="1:17" x14ac:dyDescent="0.3">
      <c r="A583" s="5" t="s">
        <v>615</v>
      </c>
      <c r="B583" s="5" t="s">
        <v>16</v>
      </c>
      <c r="C583" s="5" t="s">
        <v>17</v>
      </c>
      <c r="D583" s="5" t="s">
        <v>18</v>
      </c>
      <c r="E583" s="5" t="s">
        <v>19</v>
      </c>
      <c r="F583" s="5" t="s">
        <v>20</v>
      </c>
      <c r="G583" s="5">
        <v>77.680000000000007</v>
      </c>
      <c r="H583" s="5">
        <v>4</v>
      </c>
      <c r="I583" s="5">
        <v>15.536</v>
      </c>
      <c r="J583" s="5">
        <v>326.25599999999997</v>
      </c>
      <c r="K583" s="40">
        <v>43467</v>
      </c>
      <c r="L583" s="7">
        <v>0.82916666666666661</v>
      </c>
      <c r="M583" s="5" t="s">
        <v>27</v>
      </c>
      <c r="N583" s="5">
        <v>310.72000000000003</v>
      </c>
      <c r="O583" s="1">
        <v>10</v>
      </c>
      <c r="P583" s="5">
        <v>15.536</v>
      </c>
      <c r="Q583" s="5">
        <v>8.4</v>
      </c>
    </row>
    <row r="584" spans="1:17" x14ac:dyDescent="0.3">
      <c r="A584" s="1" t="s">
        <v>616</v>
      </c>
      <c r="B584" s="1" t="s">
        <v>23</v>
      </c>
      <c r="C584" s="1" t="s">
        <v>24</v>
      </c>
      <c r="D584" s="1" t="s">
        <v>18</v>
      </c>
      <c r="E584" s="1" t="s">
        <v>19</v>
      </c>
      <c r="F584" s="1" t="s">
        <v>44</v>
      </c>
      <c r="G584" s="1">
        <v>92.98</v>
      </c>
      <c r="H584" s="1">
        <v>2</v>
      </c>
      <c r="I584" s="1">
        <v>9.298</v>
      </c>
      <c r="J584" s="1">
        <v>195.25800000000001</v>
      </c>
      <c r="K584" s="39">
        <v>43509</v>
      </c>
      <c r="L584" s="3">
        <v>0.62916666666666665</v>
      </c>
      <c r="M584" s="1" t="s">
        <v>31</v>
      </c>
      <c r="N584" s="1">
        <v>185.96</v>
      </c>
      <c r="O584" s="1">
        <v>10</v>
      </c>
      <c r="P584" s="1">
        <v>9.298</v>
      </c>
      <c r="Q584" s="1">
        <v>8</v>
      </c>
    </row>
    <row r="585" spans="1:17" x14ac:dyDescent="0.3">
      <c r="A585" s="5" t="s">
        <v>617</v>
      </c>
      <c r="B585" s="5" t="s">
        <v>40</v>
      </c>
      <c r="C585" s="5" t="s">
        <v>41</v>
      </c>
      <c r="D585" s="5" t="s">
        <v>18</v>
      </c>
      <c r="E585" s="5" t="s">
        <v>19</v>
      </c>
      <c r="F585" s="5" t="s">
        <v>44</v>
      </c>
      <c r="G585" s="5">
        <v>18.079999999999998</v>
      </c>
      <c r="H585" s="5">
        <v>4</v>
      </c>
      <c r="I585" s="5">
        <v>3.6160000000000001</v>
      </c>
      <c r="J585" s="5">
        <v>75.936000000000007</v>
      </c>
      <c r="K585" s="40">
        <v>43479</v>
      </c>
      <c r="L585" s="7">
        <v>0.75208333333333333</v>
      </c>
      <c r="M585" s="5" t="s">
        <v>31</v>
      </c>
      <c r="N585" s="5">
        <v>72.319999999999993</v>
      </c>
      <c r="O585" s="1">
        <v>10</v>
      </c>
      <c r="P585" s="5">
        <v>3.6160000000000001</v>
      </c>
      <c r="Q585" s="5">
        <v>9.5</v>
      </c>
    </row>
    <row r="586" spans="1:17" x14ac:dyDescent="0.3">
      <c r="A586" s="1" t="s">
        <v>618</v>
      </c>
      <c r="B586" s="1" t="s">
        <v>40</v>
      </c>
      <c r="C586" s="1" t="s">
        <v>41</v>
      </c>
      <c r="D586" s="1" t="s">
        <v>25</v>
      </c>
      <c r="E586" s="1" t="s">
        <v>29</v>
      </c>
      <c r="F586" s="1" t="s">
        <v>34</v>
      </c>
      <c r="G586" s="1">
        <v>63.06</v>
      </c>
      <c r="H586" s="1">
        <v>3</v>
      </c>
      <c r="I586" s="1">
        <v>9.4589999999999996</v>
      </c>
      <c r="J586" s="1">
        <v>198.63900000000001</v>
      </c>
      <c r="K586" s="39">
        <v>43484</v>
      </c>
      <c r="L586" s="3">
        <v>0.66527777777777775</v>
      </c>
      <c r="M586" s="1" t="s">
        <v>21</v>
      </c>
      <c r="N586" s="1">
        <v>189.18</v>
      </c>
      <c r="O586" s="1">
        <v>10</v>
      </c>
      <c r="P586" s="1">
        <v>9.4589999999999996</v>
      </c>
      <c r="Q586" s="1">
        <v>7</v>
      </c>
    </row>
    <row r="587" spans="1:17" x14ac:dyDescent="0.3">
      <c r="A587" s="5" t="s">
        <v>619</v>
      </c>
      <c r="B587" s="5" t="s">
        <v>16</v>
      </c>
      <c r="C587" s="5" t="s">
        <v>17</v>
      </c>
      <c r="D587" s="5" t="s">
        <v>25</v>
      </c>
      <c r="E587" s="5" t="s">
        <v>29</v>
      </c>
      <c r="F587" s="5" t="s">
        <v>20</v>
      </c>
      <c r="G587" s="5">
        <v>51.71</v>
      </c>
      <c r="H587" s="5">
        <v>4</v>
      </c>
      <c r="I587" s="5">
        <v>10.342000000000001</v>
      </c>
      <c r="J587" s="5">
        <v>217.18199999999999</v>
      </c>
      <c r="K587" s="40">
        <v>43711</v>
      </c>
      <c r="L587" s="7">
        <v>0.57847222222222217</v>
      </c>
      <c r="M587" s="5" t="s">
        <v>31</v>
      </c>
      <c r="N587" s="5">
        <v>206.84</v>
      </c>
      <c r="O587" s="1">
        <v>10</v>
      </c>
      <c r="P587" s="5">
        <v>10.342000000000001</v>
      </c>
      <c r="Q587" s="5">
        <v>9.8000000000000007</v>
      </c>
    </row>
    <row r="588" spans="1:17" x14ac:dyDescent="0.3">
      <c r="A588" s="1" t="s">
        <v>620</v>
      </c>
      <c r="B588" s="1" t="s">
        <v>16</v>
      </c>
      <c r="C588" s="1" t="s">
        <v>17</v>
      </c>
      <c r="D588" s="1" t="s">
        <v>25</v>
      </c>
      <c r="E588" s="1" t="s">
        <v>19</v>
      </c>
      <c r="F588" s="1" t="s">
        <v>42</v>
      </c>
      <c r="G588" s="1">
        <v>52.34</v>
      </c>
      <c r="H588" s="1">
        <v>3</v>
      </c>
      <c r="I588" s="1">
        <v>7.851</v>
      </c>
      <c r="J588" s="1">
        <v>164.87100000000001</v>
      </c>
      <c r="K588" s="39">
        <v>43551</v>
      </c>
      <c r="L588" s="3">
        <v>0.5854166666666667</v>
      </c>
      <c r="M588" s="1" t="s">
        <v>27</v>
      </c>
      <c r="N588" s="1">
        <v>157.02000000000001</v>
      </c>
      <c r="O588" s="1">
        <v>10</v>
      </c>
      <c r="P588" s="1">
        <v>7.851</v>
      </c>
      <c r="Q588" s="1">
        <v>9.1999999999999993</v>
      </c>
    </row>
    <row r="589" spans="1:17" x14ac:dyDescent="0.3">
      <c r="A589" s="5" t="s">
        <v>621</v>
      </c>
      <c r="B589" s="5" t="s">
        <v>16</v>
      </c>
      <c r="C589" s="5" t="s">
        <v>17</v>
      </c>
      <c r="D589" s="5" t="s">
        <v>25</v>
      </c>
      <c r="E589" s="5" t="s">
        <v>19</v>
      </c>
      <c r="F589" s="5" t="s">
        <v>34</v>
      </c>
      <c r="G589" s="5">
        <v>43.06</v>
      </c>
      <c r="H589" s="5">
        <v>5</v>
      </c>
      <c r="I589" s="5">
        <v>10.765000000000001</v>
      </c>
      <c r="J589" s="5">
        <v>226.065</v>
      </c>
      <c r="K589" s="40">
        <v>43557</v>
      </c>
      <c r="L589" s="7">
        <v>0.69305555555555554</v>
      </c>
      <c r="M589" s="5" t="s">
        <v>21</v>
      </c>
      <c r="N589" s="5">
        <v>215.3</v>
      </c>
      <c r="O589" s="1">
        <v>10</v>
      </c>
      <c r="P589" s="5">
        <v>10.765000000000001</v>
      </c>
      <c r="Q589" s="5">
        <v>7.7</v>
      </c>
    </row>
    <row r="590" spans="1:17" x14ac:dyDescent="0.3">
      <c r="A590" s="1" t="s">
        <v>622</v>
      </c>
      <c r="B590" s="1" t="s">
        <v>23</v>
      </c>
      <c r="C590" s="1" t="s">
        <v>24</v>
      </c>
      <c r="D590" s="1" t="s">
        <v>25</v>
      </c>
      <c r="E590" s="1" t="s">
        <v>29</v>
      </c>
      <c r="F590" s="1" t="s">
        <v>44</v>
      </c>
      <c r="G590" s="1">
        <v>59.61</v>
      </c>
      <c r="H590" s="1">
        <v>10</v>
      </c>
      <c r="I590" s="1">
        <v>29.805</v>
      </c>
      <c r="J590" s="1">
        <v>625.90499999999997</v>
      </c>
      <c r="K590" s="39">
        <v>43538</v>
      </c>
      <c r="L590" s="3">
        <v>0.46319444444444446</v>
      </c>
      <c r="M590" s="1" t="s">
        <v>27</v>
      </c>
      <c r="N590" s="1">
        <v>596.1</v>
      </c>
      <c r="O590" s="1">
        <v>10</v>
      </c>
      <c r="P590" s="1">
        <v>29.805</v>
      </c>
      <c r="Q590" s="1">
        <v>5.3</v>
      </c>
    </row>
    <row r="591" spans="1:17" x14ac:dyDescent="0.3">
      <c r="A591" s="5" t="s">
        <v>623</v>
      </c>
      <c r="B591" s="5" t="s">
        <v>16</v>
      </c>
      <c r="C591" s="5" t="s">
        <v>17</v>
      </c>
      <c r="D591" s="5" t="s">
        <v>25</v>
      </c>
      <c r="E591" s="5" t="s">
        <v>29</v>
      </c>
      <c r="F591" s="5" t="s">
        <v>20</v>
      </c>
      <c r="G591" s="5">
        <v>14.62</v>
      </c>
      <c r="H591" s="5">
        <v>5</v>
      </c>
      <c r="I591" s="5">
        <v>3.6549999999999998</v>
      </c>
      <c r="J591" s="5">
        <v>76.754999999999995</v>
      </c>
      <c r="K591" s="40">
        <v>43558</v>
      </c>
      <c r="L591" s="7">
        <v>0.51597222222222217</v>
      </c>
      <c r="M591" s="5" t="s">
        <v>27</v>
      </c>
      <c r="N591" s="5">
        <v>73.099999999999994</v>
      </c>
      <c r="O591" s="1">
        <v>10</v>
      </c>
      <c r="P591" s="5">
        <v>3.6549999999999998</v>
      </c>
      <c r="Q591" s="5">
        <v>4.4000000000000004</v>
      </c>
    </row>
    <row r="592" spans="1:17" x14ac:dyDescent="0.3">
      <c r="A592" s="1" t="s">
        <v>624</v>
      </c>
      <c r="B592" s="1" t="s">
        <v>23</v>
      </c>
      <c r="C592" s="1" t="s">
        <v>24</v>
      </c>
      <c r="D592" s="1" t="s">
        <v>18</v>
      </c>
      <c r="E592" s="1" t="s">
        <v>29</v>
      </c>
      <c r="F592" s="1" t="s">
        <v>20</v>
      </c>
      <c r="G592" s="1">
        <v>46.53</v>
      </c>
      <c r="H592" s="1">
        <v>6</v>
      </c>
      <c r="I592" s="1">
        <v>13.959</v>
      </c>
      <c r="J592" s="1">
        <v>293.13900000000001</v>
      </c>
      <c r="K592" s="39">
        <v>43527</v>
      </c>
      <c r="L592" s="3">
        <v>0.45416666666666666</v>
      </c>
      <c r="M592" s="1" t="s">
        <v>31</v>
      </c>
      <c r="N592" s="1">
        <v>279.18</v>
      </c>
      <c r="O592" s="1">
        <v>10</v>
      </c>
      <c r="P592" s="1">
        <v>13.959</v>
      </c>
      <c r="Q592" s="1">
        <v>4.3</v>
      </c>
    </row>
    <row r="593" spans="1:17" x14ac:dyDescent="0.3">
      <c r="A593" s="5" t="s">
        <v>625</v>
      </c>
      <c r="B593" s="5" t="s">
        <v>23</v>
      </c>
      <c r="C593" s="5" t="s">
        <v>24</v>
      </c>
      <c r="D593" s="5" t="s">
        <v>18</v>
      </c>
      <c r="E593" s="5" t="s">
        <v>19</v>
      </c>
      <c r="F593" s="5" t="s">
        <v>30</v>
      </c>
      <c r="G593" s="5">
        <v>24.24</v>
      </c>
      <c r="H593" s="5">
        <v>7</v>
      </c>
      <c r="I593" s="5">
        <v>8.484</v>
      </c>
      <c r="J593" s="5">
        <v>178.16399999999999</v>
      </c>
      <c r="K593" s="40">
        <v>43492</v>
      </c>
      <c r="L593" s="7">
        <v>0.73472222222222217</v>
      </c>
      <c r="M593" s="5" t="s">
        <v>21</v>
      </c>
      <c r="N593" s="5">
        <v>169.68</v>
      </c>
      <c r="O593" s="1">
        <v>10</v>
      </c>
      <c r="P593" s="5">
        <v>8.484</v>
      </c>
      <c r="Q593" s="5">
        <v>9.4</v>
      </c>
    </row>
    <row r="594" spans="1:17" x14ac:dyDescent="0.3">
      <c r="A594" s="1" t="s">
        <v>626</v>
      </c>
      <c r="B594" s="1" t="s">
        <v>16</v>
      </c>
      <c r="C594" s="1" t="s">
        <v>17</v>
      </c>
      <c r="D594" s="1" t="s">
        <v>18</v>
      </c>
      <c r="E594" s="1" t="s">
        <v>19</v>
      </c>
      <c r="F594" s="1" t="s">
        <v>34</v>
      </c>
      <c r="G594" s="1">
        <v>45.58</v>
      </c>
      <c r="H594" s="1">
        <v>1</v>
      </c>
      <c r="I594" s="1">
        <v>2.2789999999999999</v>
      </c>
      <c r="J594" s="1">
        <v>47.859000000000002</v>
      </c>
      <c r="K594" s="39">
        <v>43648</v>
      </c>
      <c r="L594" s="3">
        <v>0.59236111111111112</v>
      </c>
      <c r="M594" s="1" t="s">
        <v>27</v>
      </c>
      <c r="N594" s="1">
        <v>45.58</v>
      </c>
      <c r="O594" s="1">
        <v>10</v>
      </c>
      <c r="P594" s="1">
        <v>2.2789999999999999</v>
      </c>
      <c r="Q594" s="1">
        <v>9.8000000000000007</v>
      </c>
    </row>
    <row r="595" spans="1:17" x14ac:dyDescent="0.3">
      <c r="A595" s="5" t="s">
        <v>627</v>
      </c>
      <c r="B595" s="5" t="s">
        <v>16</v>
      </c>
      <c r="C595" s="5" t="s">
        <v>17</v>
      </c>
      <c r="D595" s="5" t="s">
        <v>18</v>
      </c>
      <c r="E595" s="5" t="s">
        <v>19</v>
      </c>
      <c r="F595" s="5" t="s">
        <v>34</v>
      </c>
      <c r="G595" s="5">
        <v>75.2</v>
      </c>
      <c r="H595" s="5">
        <v>3</v>
      </c>
      <c r="I595" s="5">
        <v>11.28</v>
      </c>
      <c r="J595" s="5">
        <v>236.88</v>
      </c>
      <c r="K595" s="40">
        <v>43587</v>
      </c>
      <c r="L595" s="7">
        <v>0.49374999999999997</v>
      </c>
      <c r="M595" s="5" t="s">
        <v>21</v>
      </c>
      <c r="N595" s="5">
        <v>225.6</v>
      </c>
      <c r="O595" s="1">
        <v>10</v>
      </c>
      <c r="P595" s="5">
        <v>11.28</v>
      </c>
      <c r="Q595" s="5">
        <v>4.8</v>
      </c>
    </row>
    <row r="596" spans="1:17" x14ac:dyDescent="0.3">
      <c r="A596" s="1" t="s">
        <v>628</v>
      </c>
      <c r="B596" s="1" t="s">
        <v>40</v>
      </c>
      <c r="C596" s="1" t="s">
        <v>41</v>
      </c>
      <c r="D596" s="1" t="s">
        <v>18</v>
      </c>
      <c r="E596" s="1" t="s">
        <v>29</v>
      </c>
      <c r="F596" s="1" t="s">
        <v>34</v>
      </c>
      <c r="G596" s="1">
        <v>96.8</v>
      </c>
      <c r="H596" s="1">
        <v>3</v>
      </c>
      <c r="I596" s="1">
        <v>14.52</v>
      </c>
      <c r="J596" s="1">
        <v>304.92</v>
      </c>
      <c r="K596" s="39">
        <v>43539</v>
      </c>
      <c r="L596" s="3">
        <v>0.54513888888888895</v>
      </c>
      <c r="M596" s="1" t="s">
        <v>27</v>
      </c>
      <c r="N596" s="1">
        <v>290.39999999999998</v>
      </c>
      <c r="O596" s="1">
        <v>10</v>
      </c>
      <c r="P596" s="1">
        <v>14.52</v>
      </c>
      <c r="Q596" s="1">
        <v>5.3</v>
      </c>
    </row>
    <row r="597" spans="1:17" x14ac:dyDescent="0.3">
      <c r="A597" s="5" t="s">
        <v>629</v>
      </c>
      <c r="B597" s="5" t="s">
        <v>40</v>
      </c>
      <c r="C597" s="5" t="s">
        <v>41</v>
      </c>
      <c r="D597" s="5" t="s">
        <v>25</v>
      </c>
      <c r="E597" s="5" t="s">
        <v>29</v>
      </c>
      <c r="F597" s="5" t="s">
        <v>20</v>
      </c>
      <c r="G597" s="5">
        <v>14.82</v>
      </c>
      <c r="H597" s="5">
        <v>3</v>
      </c>
      <c r="I597" s="5">
        <v>2.2229999999999999</v>
      </c>
      <c r="J597" s="5">
        <v>46.683</v>
      </c>
      <c r="K597" s="40">
        <v>43468</v>
      </c>
      <c r="L597" s="7">
        <v>0.47916666666666669</v>
      </c>
      <c r="M597" s="5" t="s">
        <v>31</v>
      </c>
      <c r="N597" s="5">
        <v>44.46</v>
      </c>
      <c r="O597" s="1">
        <v>10</v>
      </c>
      <c r="P597" s="5">
        <v>2.2229999999999999</v>
      </c>
      <c r="Q597" s="5">
        <v>8.6999999999999993</v>
      </c>
    </row>
    <row r="598" spans="1:17" x14ac:dyDescent="0.3">
      <c r="A598" s="1" t="s">
        <v>630</v>
      </c>
      <c r="B598" s="1" t="s">
        <v>16</v>
      </c>
      <c r="C598" s="1" t="s">
        <v>17</v>
      </c>
      <c r="D598" s="1" t="s">
        <v>25</v>
      </c>
      <c r="E598" s="1" t="s">
        <v>29</v>
      </c>
      <c r="F598" s="1" t="s">
        <v>42</v>
      </c>
      <c r="G598" s="1">
        <v>52.2</v>
      </c>
      <c r="H598" s="1">
        <v>3</v>
      </c>
      <c r="I598" s="1">
        <v>7.83</v>
      </c>
      <c r="J598" s="1">
        <v>164.43</v>
      </c>
      <c r="K598" s="39">
        <v>43511</v>
      </c>
      <c r="L598" s="3">
        <v>0.5625</v>
      </c>
      <c r="M598" s="1" t="s">
        <v>31</v>
      </c>
      <c r="N598" s="1">
        <v>156.6</v>
      </c>
      <c r="O598" s="1">
        <v>10</v>
      </c>
      <c r="P598" s="1">
        <v>7.83</v>
      </c>
      <c r="Q598" s="1">
        <v>9.5</v>
      </c>
    </row>
    <row r="599" spans="1:17" x14ac:dyDescent="0.3">
      <c r="A599" s="5" t="s">
        <v>631</v>
      </c>
      <c r="B599" s="5" t="s">
        <v>23</v>
      </c>
      <c r="C599" s="5" t="s">
        <v>24</v>
      </c>
      <c r="D599" s="5" t="s">
        <v>25</v>
      </c>
      <c r="E599" s="5" t="s">
        <v>19</v>
      </c>
      <c r="F599" s="5" t="s">
        <v>34</v>
      </c>
      <c r="G599" s="5">
        <v>46.66</v>
      </c>
      <c r="H599" s="5">
        <v>9</v>
      </c>
      <c r="I599" s="5">
        <v>20.997</v>
      </c>
      <c r="J599" s="5">
        <v>440.93700000000001</v>
      </c>
      <c r="K599" s="40">
        <v>43513</v>
      </c>
      <c r="L599" s="7">
        <v>0.7993055555555556</v>
      </c>
      <c r="M599" s="5" t="s">
        <v>21</v>
      </c>
      <c r="N599" s="5">
        <v>419.94</v>
      </c>
      <c r="O599" s="1">
        <v>10</v>
      </c>
      <c r="P599" s="5">
        <v>20.997</v>
      </c>
      <c r="Q599" s="5">
        <v>5.3</v>
      </c>
    </row>
    <row r="600" spans="1:17" x14ac:dyDescent="0.3">
      <c r="A600" s="1" t="s">
        <v>632</v>
      </c>
      <c r="B600" s="1" t="s">
        <v>23</v>
      </c>
      <c r="C600" s="1" t="s">
        <v>24</v>
      </c>
      <c r="D600" s="1" t="s">
        <v>25</v>
      </c>
      <c r="E600" s="1" t="s">
        <v>19</v>
      </c>
      <c r="F600" s="1" t="s">
        <v>44</v>
      </c>
      <c r="G600" s="1">
        <v>36.85</v>
      </c>
      <c r="H600" s="1">
        <v>5</v>
      </c>
      <c r="I600" s="1">
        <v>9.2125000000000004</v>
      </c>
      <c r="J600" s="1">
        <v>193.46250000000001</v>
      </c>
      <c r="K600" s="39">
        <v>43491</v>
      </c>
      <c r="L600" s="3">
        <v>0.78680555555555554</v>
      </c>
      <c r="M600" s="1" t="s">
        <v>27</v>
      </c>
      <c r="N600" s="1">
        <v>184.25</v>
      </c>
      <c r="O600" s="1">
        <v>10</v>
      </c>
      <c r="P600" s="1">
        <v>9.2125000000000004</v>
      </c>
      <c r="Q600" s="1">
        <v>9.1999999999999993</v>
      </c>
    </row>
    <row r="601" spans="1:17" x14ac:dyDescent="0.3">
      <c r="A601" s="5" t="s">
        <v>633</v>
      </c>
      <c r="B601" s="5" t="s">
        <v>16</v>
      </c>
      <c r="C601" s="5" t="s">
        <v>17</v>
      </c>
      <c r="D601" s="5" t="s">
        <v>18</v>
      </c>
      <c r="E601" s="5" t="s">
        <v>19</v>
      </c>
      <c r="F601" s="5" t="s">
        <v>30</v>
      </c>
      <c r="G601" s="5">
        <v>70.319999999999993</v>
      </c>
      <c r="H601" s="5">
        <v>2</v>
      </c>
      <c r="I601" s="5">
        <v>7.032</v>
      </c>
      <c r="J601" s="5">
        <v>147.672</v>
      </c>
      <c r="K601" s="40">
        <v>43548</v>
      </c>
      <c r="L601" s="7">
        <v>0.59861111111111109</v>
      </c>
      <c r="M601" s="5" t="s">
        <v>21</v>
      </c>
      <c r="N601" s="5">
        <v>140.63999999999999</v>
      </c>
      <c r="O601" s="1">
        <v>10</v>
      </c>
      <c r="P601" s="5">
        <v>7.032</v>
      </c>
      <c r="Q601" s="5">
        <v>9.6</v>
      </c>
    </row>
    <row r="602" spans="1:17" x14ac:dyDescent="0.3">
      <c r="A602" s="1" t="s">
        <v>634</v>
      </c>
      <c r="B602" s="1" t="s">
        <v>23</v>
      </c>
      <c r="C602" s="1" t="s">
        <v>24</v>
      </c>
      <c r="D602" s="1" t="s">
        <v>25</v>
      </c>
      <c r="E602" s="1" t="s">
        <v>29</v>
      </c>
      <c r="F602" s="1" t="s">
        <v>26</v>
      </c>
      <c r="G602" s="1">
        <v>83.08</v>
      </c>
      <c r="H602" s="1">
        <v>1</v>
      </c>
      <c r="I602" s="1">
        <v>4.1539999999999999</v>
      </c>
      <c r="J602" s="1">
        <v>87.233999999999995</v>
      </c>
      <c r="K602" s="39">
        <v>43488</v>
      </c>
      <c r="L602" s="3">
        <v>0.71944444444444444</v>
      </c>
      <c r="M602" s="1" t="s">
        <v>21</v>
      </c>
      <c r="N602" s="1">
        <v>83.08</v>
      </c>
      <c r="O602" s="1">
        <v>10</v>
      </c>
      <c r="P602" s="1">
        <v>4.1539999999999999</v>
      </c>
      <c r="Q602" s="1">
        <v>6.4</v>
      </c>
    </row>
    <row r="603" spans="1:17" x14ac:dyDescent="0.3">
      <c r="A603" s="5" t="s">
        <v>635</v>
      </c>
      <c r="B603" s="5" t="s">
        <v>23</v>
      </c>
      <c r="C603" s="5" t="s">
        <v>24</v>
      </c>
      <c r="D603" s="5" t="s">
        <v>25</v>
      </c>
      <c r="E603" s="5" t="s">
        <v>19</v>
      </c>
      <c r="F603" s="5" t="s">
        <v>44</v>
      </c>
      <c r="G603" s="5">
        <v>64.989999999999995</v>
      </c>
      <c r="H603" s="5">
        <v>1</v>
      </c>
      <c r="I603" s="5">
        <v>3.2494999999999998</v>
      </c>
      <c r="J603" s="5">
        <v>68.239500000000007</v>
      </c>
      <c r="K603" s="40">
        <v>43491</v>
      </c>
      <c r="L603" s="7">
        <v>0.42083333333333334</v>
      </c>
      <c r="M603" s="5" t="s">
        <v>31</v>
      </c>
      <c r="N603" s="5">
        <v>64.989999999999995</v>
      </c>
      <c r="O603" s="1">
        <v>10</v>
      </c>
      <c r="P603" s="5">
        <v>3.2494999999999998</v>
      </c>
      <c r="Q603" s="5">
        <v>4.5</v>
      </c>
    </row>
    <row r="604" spans="1:17" x14ac:dyDescent="0.3">
      <c r="A604" s="1" t="s">
        <v>636</v>
      </c>
      <c r="B604" s="1" t="s">
        <v>23</v>
      </c>
      <c r="C604" s="1" t="s">
        <v>24</v>
      </c>
      <c r="D604" s="1" t="s">
        <v>25</v>
      </c>
      <c r="E604" s="1" t="s">
        <v>29</v>
      </c>
      <c r="F604" s="1" t="s">
        <v>42</v>
      </c>
      <c r="G604" s="1">
        <v>77.56</v>
      </c>
      <c r="H604" s="1">
        <v>10</v>
      </c>
      <c r="I604" s="1">
        <v>38.78</v>
      </c>
      <c r="J604" s="1">
        <v>814.38</v>
      </c>
      <c r="K604" s="39">
        <v>43538</v>
      </c>
      <c r="L604" s="3">
        <v>0.85763888888888884</v>
      </c>
      <c r="M604" s="1" t="s">
        <v>21</v>
      </c>
      <c r="N604" s="1">
        <v>775.6</v>
      </c>
      <c r="O604" s="1">
        <v>10</v>
      </c>
      <c r="P604" s="1">
        <v>38.78</v>
      </c>
      <c r="Q604" s="1">
        <v>6.9</v>
      </c>
    </row>
    <row r="605" spans="1:17" x14ac:dyDescent="0.3">
      <c r="A605" s="5" t="s">
        <v>637</v>
      </c>
      <c r="B605" s="5" t="s">
        <v>40</v>
      </c>
      <c r="C605" s="5" t="s">
        <v>41</v>
      </c>
      <c r="D605" s="5" t="s">
        <v>25</v>
      </c>
      <c r="E605" s="5" t="s">
        <v>19</v>
      </c>
      <c r="F605" s="5" t="s">
        <v>34</v>
      </c>
      <c r="G605" s="5">
        <v>54.51</v>
      </c>
      <c r="H605" s="5">
        <v>6</v>
      </c>
      <c r="I605" s="5">
        <v>16.353000000000002</v>
      </c>
      <c r="J605" s="5">
        <v>343.41300000000001</v>
      </c>
      <c r="K605" s="40">
        <v>43541</v>
      </c>
      <c r="L605" s="7">
        <v>0.57916666666666672</v>
      </c>
      <c r="M605" s="5" t="s">
        <v>21</v>
      </c>
      <c r="N605" s="5">
        <v>327.06</v>
      </c>
      <c r="O605" s="1">
        <v>10</v>
      </c>
      <c r="P605" s="5">
        <v>16.353000000000002</v>
      </c>
      <c r="Q605" s="5">
        <v>7.8</v>
      </c>
    </row>
    <row r="606" spans="1:17" x14ac:dyDescent="0.3">
      <c r="A606" s="1" t="s">
        <v>638</v>
      </c>
      <c r="B606" s="1" t="s">
        <v>23</v>
      </c>
      <c r="C606" s="1" t="s">
        <v>24</v>
      </c>
      <c r="D606" s="1" t="s">
        <v>18</v>
      </c>
      <c r="E606" s="1" t="s">
        <v>19</v>
      </c>
      <c r="F606" s="1" t="s">
        <v>44</v>
      </c>
      <c r="G606" s="1">
        <v>51.89</v>
      </c>
      <c r="H606" s="1">
        <v>7</v>
      </c>
      <c r="I606" s="1">
        <v>18.1615</v>
      </c>
      <c r="J606" s="1">
        <v>381.39150000000001</v>
      </c>
      <c r="K606" s="39">
        <v>43678</v>
      </c>
      <c r="L606" s="3">
        <v>0.83888888888888891</v>
      </c>
      <c r="M606" s="1" t="s">
        <v>27</v>
      </c>
      <c r="N606" s="1">
        <v>363.23</v>
      </c>
      <c r="O606" s="1">
        <v>10</v>
      </c>
      <c r="P606" s="1">
        <v>18.1615</v>
      </c>
      <c r="Q606" s="1">
        <v>4.5</v>
      </c>
    </row>
    <row r="607" spans="1:17" x14ac:dyDescent="0.3">
      <c r="A607" s="5" t="s">
        <v>639</v>
      </c>
      <c r="B607" s="5" t="s">
        <v>40</v>
      </c>
      <c r="C607" s="5" t="s">
        <v>41</v>
      </c>
      <c r="D607" s="5" t="s">
        <v>25</v>
      </c>
      <c r="E607" s="5" t="s">
        <v>29</v>
      </c>
      <c r="F607" s="5" t="s">
        <v>30</v>
      </c>
      <c r="G607" s="5">
        <v>31.75</v>
      </c>
      <c r="H607" s="5">
        <v>4</v>
      </c>
      <c r="I607" s="5">
        <v>6.35</v>
      </c>
      <c r="J607" s="5">
        <v>133.35</v>
      </c>
      <c r="K607" s="40">
        <v>43679</v>
      </c>
      <c r="L607" s="7">
        <v>0.6430555555555556</v>
      </c>
      <c r="M607" s="5" t="s">
        <v>27</v>
      </c>
      <c r="N607" s="5">
        <v>127</v>
      </c>
      <c r="O607" s="1">
        <v>10</v>
      </c>
      <c r="P607" s="5">
        <v>6.35</v>
      </c>
      <c r="Q607" s="5">
        <v>8.6</v>
      </c>
    </row>
    <row r="608" spans="1:17" x14ac:dyDescent="0.3">
      <c r="A608" s="1" t="s">
        <v>640</v>
      </c>
      <c r="B608" s="1" t="s">
        <v>16</v>
      </c>
      <c r="C608" s="1" t="s">
        <v>17</v>
      </c>
      <c r="D608" s="1" t="s">
        <v>18</v>
      </c>
      <c r="E608" s="1" t="s">
        <v>19</v>
      </c>
      <c r="F608" s="1" t="s">
        <v>44</v>
      </c>
      <c r="G608" s="1">
        <v>53.65</v>
      </c>
      <c r="H608" s="1">
        <v>7</v>
      </c>
      <c r="I608" s="1">
        <v>18.7775</v>
      </c>
      <c r="J608" s="1">
        <v>394.32749999999999</v>
      </c>
      <c r="K608" s="39">
        <v>43740</v>
      </c>
      <c r="L608" s="3">
        <v>0.53888888888888886</v>
      </c>
      <c r="M608" s="1" t="s">
        <v>21</v>
      </c>
      <c r="N608" s="1">
        <v>375.55</v>
      </c>
      <c r="O608" s="1">
        <v>10</v>
      </c>
      <c r="P608" s="1">
        <v>18.7775</v>
      </c>
      <c r="Q608" s="1">
        <v>5.2</v>
      </c>
    </row>
    <row r="609" spans="1:17" x14ac:dyDescent="0.3">
      <c r="A609" s="5" t="s">
        <v>641</v>
      </c>
      <c r="B609" s="5" t="s">
        <v>23</v>
      </c>
      <c r="C609" s="5" t="s">
        <v>24</v>
      </c>
      <c r="D609" s="5" t="s">
        <v>18</v>
      </c>
      <c r="E609" s="5" t="s">
        <v>19</v>
      </c>
      <c r="F609" s="5" t="s">
        <v>42</v>
      </c>
      <c r="G609" s="5">
        <v>49.79</v>
      </c>
      <c r="H609" s="5">
        <v>4</v>
      </c>
      <c r="I609" s="5">
        <v>9.9580000000000002</v>
      </c>
      <c r="J609" s="5">
        <v>209.11799999999999</v>
      </c>
      <c r="K609" s="40">
        <v>43552</v>
      </c>
      <c r="L609" s="7">
        <v>0.8027777777777777</v>
      </c>
      <c r="M609" s="5" t="s">
        <v>31</v>
      </c>
      <c r="N609" s="5">
        <v>199.16</v>
      </c>
      <c r="O609" s="1">
        <v>10</v>
      </c>
      <c r="P609" s="5">
        <v>9.9580000000000002</v>
      </c>
      <c r="Q609" s="5">
        <v>6.4</v>
      </c>
    </row>
    <row r="610" spans="1:17" x14ac:dyDescent="0.3">
      <c r="A610" s="1" t="s">
        <v>642</v>
      </c>
      <c r="B610" s="1" t="s">
        <v>16</v>
      </c>
      <c r="C610" s="1" t="s">
        <v>17</v>
      </c>
      <c r="D610" s="1" t="s">
        <v>25</v>
      </c>
      <c r="E610" s="1" t="s">
        <v>29</v>
      </c>
      <c r="F610" s="1" t="s">
        <v>44</v>
      </c>
      <c r="G610" s="1">
        <v>30.61</v>
      </c>
      <c r="H610" s="1">
        <v>1</v>
      </c>
      <c r="I610" s="1">
        <v>1.5305</v>
      </c>
      <c r="J610" s="1">
        <v>32.140500000000003</v>
      </c>
      <c r="K610" s="39">
        <v>43488</v>
      </c>
      <c r="L610" s="3">
        <v>0.51388888888888895</v>
      </c>
      <c r="M610" s="1" t="s">
        <v>21</v>
      </c>
      <c r="N610" s="1">
        <v>30.61</v>
      </c>
      <c r="O610" s="1">
        <v>10</v>
      </c>
      <c r="P610" s="1">
        <v>1.5305</v>
      </c>
      <c r="Q610" s="1">
        <v>5.2</v>
      </c>
    </row>
    <row r="611" spans="1:17" x14ac:dyDescent="0.3">
      <c r="A611" s="5" t="s">
        <v>643</v>
      </c>
      <c r="B611" s="5" t="s">
        <v>40</v>
      </c>
      <c r="C611" s="5" t="s">
        <v>41</v>
      </c>
      <c r="D611" s="5" t="s">
        <v>18</v>
      </c>
      <c r="E611" s="5" t="s">
        <v>29</v>
      </c>
      <c r="F611" s="5" t="s">
        <v>42</v>
      </c>
      <c r="G611" s="5">
        <v>57.89</v>
      </c>
      <c r="H611" s="5">
        <v>2</v>
      </c>
      <c r="I611" s="5">
        <v>5.7889999999999997</v>
      </c>
      <c r="J611" s="5">
        <v>121.569</v>
      </c>
      <c r="K611" s="40">
        <v>43482</v>
      </c>
      <c r="L611" s="7">
        <v>0.44236111111111115</v>
      </c>
      <c r="M611" s="5" t="s">
        <v>21</v>
      </c>
      <c r="N611" s="5">
        <v>115.78</v>
      </c>
      <c r="O611" s="1">
        <v>10</v>
      </c>
      <c r="P611" s="5">
        <v>5.7889999999999997</v>
      </c>
      <c r="Q611" s="5">
        <v>8.9</v>
      </c>
    </row>
    <row r="612" spans="1:17" x14ac:dyDescent="0.3">
      <c r="A612" s="1" t="s">
        <v>644</v>
      </c>
      <c r="B612" s="1" t="s">
        <v>16</v>
      </c>
      <c r="C612" s="1" t="s">
        <v>17</v>
      </c>
      <c r="D612" s="1" t="s">
        <v>25</v>
      </c>
      <c r="E612" s="1" t="s">
        <v>19</v>
      </c>
      <c r="F612" s="1" t="s">
        <v>26</v>
      </c>
      <c r="G612" s="1">
        <v>28.96</v>
      </c>
      <c r="H612" s="1">
        <v>1</v>
      </c>
      <c r="I612" s="1">
        <v>1.448</v>
      </c>
      <c r="J612" s="1">
        <v>30.408000000000001</v>
      </c>
      <c r="K612" s="39">
        <v>43648</v>
      </c>
      <c r="L612" s="3">
        <v>0.4291666666666667</v>
      </c>
      <c r="M612" s="1" t="s">
        <v>31</v>
      </c>
      <c r="N612" s="1">
        <v>28.96</v>
      </c>
      <c r="O612" s="1">
        <v>10</v>
      </c>
      <c r="P612" s="1">
        <v>1.448</v>
      </c>
      <c r="Q612" s="1">
        <v>6.2</v>
      </c>
    </row>
    <row r="613" spans="1:17" x14ac:dyDescent="0.3">
      <c r="A613" s="5" t="s">
        <v>645</v>
      </c>
      <c r="B613" s="5" t="s">
        <v>23</v>
      </c>
      <c r="C613" s="5" t="s">
        <v>24</v>
      </c>
      <c r="D613" s="5" t="s">
        <v>18</v>
      </c>
      <c r="E613" s="5" t="s">
        <v>19</v>
      </c>
      <c r="F613" s="5" t="s">
        <v>42</v>
      </c>
      <c r="G613" s="5">
        <v>98.97</v>
      </c>
      <c r="H613" s="5">
        <v>9</v>
      </c>
      <c r="I613" s="5">
        <v>44.536499999999997</v>
      </c>
      <c r="J613" s="5">
        <v>935.26649999999995</v>
      </c>
      <c r="K613" s="40">
        <v>43711</v>
      </c>
      <c r="L613" s="7">
        <v>0.47430555555555554</v>
      </c>
      <c r="M613" s="5" t="s">
        <v>27</v>
      </c>
      <c r="N613" s="5">
        <v>890.73</v>
      </c>
      <c r="O613" s="1">
        <v>10</v>
      </c>
      <c r="P613" s="5">
        <v>44.536499999999997</v>
      </c>
      <c r="Q613" s="5">
        <v>6.7</v>
      </c>
    </row>
    <row r="614" spans="1:17" x14ac:dyDescent="0.3">
      <c r="A614" s="1" t="s">
        <v>646</v>
      </c>
      <c r="B614" s="1" t="s">
        <v>40</v>
      </c>
      <c r="C614" s="1" t="s">
        <v>41</v>
      </c>
      <c r="D614" s="1" t="s">
        <v>18</v>
      </c>
      <c r="E614" s="1" t="s">
        <v>29</v>
      </c>
      <c r="F614" s="1" t="s">
        <v>44</v>
      </c>
      <c r="G614" s="1">
        <v>93.22</v>
      </c>
      <c r="H614" s="1">
        <v>3</v>
      </c>
      <c r="I614" s="1">
        <v>13.983000000000001</v>
      </c>
      <c r="J614" s="1">
        <v>293.64299999999997</v>
      </c>
      <c r="K614" s="39">
        <v>43489</v>
      </c>
      <c r="L614" s="3">
        <v>0.48958333333333331</v>
      </c>
      <c r="M614" s="1" t="s">
        <v>27</v>
      </c>
      <c r="N614" s="1">
        <v>279.66000000000003</v>
      </c>
      <c r="O614" s="1">
        <v>10</v>
      </c>
      <c r="P614" s="1">
        <v>13.983000000000001</v>
      </c>
      <c r="Q614" s="1">
        <v>7.2</v>
      </c>
    </row>
    <row r="615" spans="1:17" x14ac:dyDescent="0.3">
      <c r="A615" s="5" t="s">
        <v>647</v>
      </c>
      <c r="B615" s="5" t="s">
        <v>23</v>
      </c>
      <c r="C615" s="5" t="s">
        <v>24</v>
      </c>
      <c r="D615" s="5" t="s">
        <v>18</v>
      </c>
      <c r="E615" s="5" t="s">
        <v>29</v>
      </c>
      <c r="F615" s="5" t="s">
        <v>34</v>
      </c>
      <c r="G615" s="5">
        <v>80.930000000000007</v>
      </c>
      <c r="H615" s="5">
        <v>1</v>
      </c>
      <c r="I615" s="5">
        <v>4.0465</v>
      </c>
      <c r="J615" s="5">
        <v>84.976500000000001</v>
      </c>
      <c r="K615" s="40">
        <v>43484</v>
      </c>
      <c r="L615" s="7">
        <v>0.67222222222222217</v>
      </c>
      <c r="M615" s="5" t="s">
        <v>31</v>
      </c>
      <c r="N615" s="5">
        <v>80.930000000000007</v>
      </c>
      <c r="O615" s="1">
        <v>10</v>
      </c>
      <c r="P615" s="5">
        <v>4.0465</v>
      </c>
      <c r="Q615" s="5">
        <v>9</v>
      </c>
    </row>
    <row r="616" spans="1:17" x14ac:dyDescent="0.3">
      <c r="A616" s="1" t="s">
        <v>648</v>
      </c>
      <c r="B616" s="1" t="s">
        <v>16</v>
      </c>
      <c r="C616" s="1" t="s">
        <v>17</v>
      </c>
      <c r="D616" s="1" t="s">
        <v>18</v>
      </c>
      <c r="E616" s="1" t="s">
        <v>29</v>
      </c>
      <c r="F616" s="1" t="s">
        <v>42</v>
      </c>
      <c r="G616" s="1">
        <v>67.45</v>
      </c>
      <c r="H616" s="1">
        <v>10</v>
      </c>
      <c r="I616" s="1">
        <v>33.725000000000001</v>
      </c>
      <c r="J616" s="1">
        <v>708.22500000000002</v>
      </c>
      <c r="K616" s="39">
        <v>43526</v>
      </c>
      <c r="L616" s="3">
        <v>0.47569444444444442</v>
      </c>
      <c r="M616" s="1" t="s">
        <v>21</v>
      </c>
      <c r="N616" s="1">
        <v>674.5</v>
      </c>
      <c r="O616" s="1">
        <v>10</v>
      </c>
      <c r="P616" s="1">
        <v>33.725000000000001</v>
      </c>
      <c r="Q616" s="1">
        <v>4.2</v>
      </c>
    </row>
    <row r="617" spans="1:17" x14ac:dyDescent="0.3">
      <c r="A617" s="5" t="s">
        <v>649</v>
      </c>
      <c r="B617" s="5" t="s">
        <v>16</v>
      </c>
      <c r="C617" s="5" t="s">
        <v>17</v>
      </c>
      <c r="D617" s="5" t="s">
        <v>18</v>
      </c>
      <c r="E617" s="5" t="s">
        <v>19</v>
      </c>
      <c r="F617" s="5" t="s">
        <v>34</v>
      </c>
      <c r="G617" s="5">
        <v>38.72</v>
      </c>
      <c r="H617" s="5">
        <v>9</v>
      </c>
      <c r="I617" s="5">
        <v>17.423999999999999</v>
      </c>
      <c r="J617" s="5">
        <v>365.904</v>
      </c>
      <c r="K617" s="40">
        <v>43544</v>
      </c>
      <c r="L617" s="7">
        <v>0.51666666666666672</v>
      </c>
      <c r="M617" s="5" t="s">
        <v>21</v>
      </c>
      <c r="N617" s="5">
        <v>348.48</v>
      </c>
      <c r="O617" s="1">
        <v>10</v>
      </c>
      <c r="P617" s="5">
        <v>17.423999999999999</v>
      </c>
      <c r="Q617" s="5">
        <v>4.2</v>
      </c>
    </row>
    <row r="618" spans="1:17" x14ac:dyDescent="0.3">
      <c r="A618" s="1" t="s">
        <v>650</v>
      </c>
      <c r="B618" s="1" t="s">
        <v>40</v>
      </c>
      <c r="C618" s="1" t="s">
        <v>41</v>
      </c>
      <c r="D618" s="1" t="s">
        <v>18</v>
      </c>
      <c r="E618" s="1" t="s">
        <v>29</v>
      </c>
      <c r="F618" s="1" t="s">
        <v>34</v>
      </c>
      <c r="G618" s="1">
        <v>72.599999999999994</v>
      </c>
      <c r="H618" s="1">
        <v>6</v>
      </c>
      <c r="I618" s="1">
        <v>21.78</v>
      </c>
      <c r="J618" s="1">
        <v>457.38</v>
      </c>
      <c r="K618" s="39">
        <v>43478</v>
      </c>
      <c r="L618" s="3">
        <v>0.82708333333333339</v>
      </c>
      <c r="M618" s="1" t="s">
        <v>27</v>
      </c>
      <c r="N618" s="1">
        <v>435.6</v>
      </c>
      <c r="O618" s="1">
        <v>10</v>
      </c>
      <c r="P618" s="1">
        <v>21.78</v>
      </c>
      <c r="Q618" s="1">
        <v>6.9</v>
      </c>
    </row>
    <row r="619" spans="1:17" x14ac:dyDescent="0.3">
      <c r="A619" s="5" t="s">
        <v>651</v>
      </c>
      <c r="B619" s="5" t="s">
        <v>23</v>
      </c>
      <c r="C619" s="5" t="s">
        <v>24</v>
      </c>
      <c r="D619" s="5" t="s">
        <v>18</v>
      </c>
      <c r="E619" s="5" t="s">
        <v>29</v>
      </c>
      <c r="F619" s="5" t="s">
        <v>26</v>
      </c>
      <c r="G619" s="5">
        <v>87.91</v>
      </c>
      <c r="H619" s="5">
        <v>5</v>
      </c>
      <c r="I619" s="5">
        <v>21.977499999999999</v>
      </c>
      <c r="J619" s="5">
        <v>461.52749999999997</v>
      </c>
      <c r="K619" s="40">
        <v>43538</v>
      </c>
      <c r="L619" s="7">
        <v>0.75694444444444453</v>
      </c>
      <c r="M619" s="5" t="s">
        <v>21</v>
      </c>
      <c r="N619" s="5">
        <v>439.55</v>
      </c>
      <c r="O619" s="1">
        <v>10</v>
      </c>
      <c r="P619" s="5">
        <v>21.977499999999999</v>
      </c>
      <c r="Q619" s="5">
        <v>4.4000000000000004</v>
      </c>
    </row>
    <row r="620" spans="1:17" x14ac:dyDescent="0.3">
      <c r="A620" s="1" t="s">
        <v>652</v>
      </c>
      <c r="B620" s="1" t="s">
        <v>16</v>
      </c>
      <c r="C620" s="1" t="s">
        <v>17</v>
      </c>
      <c r="D620" s="1" t="s">
        <v>18</v>
      </c>
      <c r="E620" s="1" t="s">
        <v>29</v>
      </c>
      <c r="F620" s="1" t="s">
        <v>42</v>
      </c>
      <c r="G620" s="1">
        <v>98.53</v>
      </c>
      <c r="H620" s="1">
        <v>6</v>
      </c>
      <c r="I620" s="1">
        <v>29.559000000000001</v>
      </c>
      <c r="J620" s="1">
        <v>620.73900000000003</v>
      </c>
      <c r="K620" s="39">
        <v>43488</v>
      </c>
      <c r="L620" s="3">
        <v>0.47361111111111115</v>
      </c>
      <c r="M620" s="1" t="s">
        <v>31</v>
      </c>
      <c r="N620" s="1">
        <v>591.17999999999995</v>
      </c>
      <c r="O620" s="1">
        <v>10</v>
      </c>
      <c r="P620" s="1">
        <v>29.559000000000001</v>
      </c>
      <c r="Q620" s="1">
        <v>4</v>
      </c>
    </row>
    <row r="621" spans="1:17" x14ac:dyDescent="0.3">
      <c r="A621" s="5" t="s">
        <v>653</v>
      </c>
      <c r="B621" s="5" t="s">
        <v>23</v>
      </c>
      <c r="C621" s="5" t="s">
        <v>24</v>
      </c>
      <c r="D621" s="5" t="s">
        <v>18</v>
      </c>
      <c r="E621" s="5" t="s">
        <v>19</v>
      </c>
      <c r="F621" s="5" t="s">
        <v>44</v>
      </c>
      <c r="G621" s="5">
        <v>43.46</v>
      </c>
      <c r="H621" s="5">
        <v>6</v>
      </c>
      <c r="I621" s="5">
        <v>13.038</v>
      </c>
      <c r="J621" s="5">
        <v>273.798</v>
      </c>
      <c r="K621" s="40">
        <v>43648</v>
      </c>
      <c r="L621" s="7">
        <v>0.74652777777777779</v>
      </c>
      <c r="M621" s="5" t="s">
        <v>21</v>
      </c>
      <c r="N621" s="5">
        <v>260.76</v>
      </c>
      <c r="O621" s="1">
        <v>10</v>
      </c>
      <c r="P621" s="5">
        <v>13.038</v>
      </c>
      <c r="Q621" s="5">
        <v>8.5</v>
      </c>
    </row>
    <row r="622" spans="1:17" x14ac:dyDescent="0.3">
      <c r="A622" s="1" t="s">
        <v>654</v>
      </c>
      <c r="B622" s="1" t="s">
        <v>16</v>
      </c>
      <c r="C622" s="1" t="s">
        <v>17</v>
      </c>
      <c r="D622" s="1" t="s">
        <v>25</v>
      </c>
      <c r="E622" s="1" t="s">
        <v>19</v>
      </c>
      <c r="F622" s="1" t="s">
        <v>42</v>
      </c>
      <c r="G622" s="1">
        <v>71.680000000000007</v>
      </c>
      <c r="H622" s="1">
        <v>3</v>
      </c>
      <c r="I622" s="1">
        <v>10.752000000000001</v>
      </c>
      <c r="J622" s="1">
        <v>225.792</v>
      </c>
      <c r="K622" s="39">
        <v>43552</v>
      </c>
      <c r="L622" s="3">
        <v>0.64583333333333337</v>
      </c>
      <c r="M622" s="1" t="s">
        <v>31</v>
      </c>
      <c r="N622" s="1">
        <v>215.04</v>
      </c>
      <c r="O622" s="1">
        <v>10</v>
      </c>
      <c r="P622" s="1">
        <v>10.752000000000001</v>
      </c>
      <c r="Q622" s="1">
        <v>9.1999999999999993</v>
      </c>
    </row>
    <row r="623" spans="1:17" x14ac:dyDescent="0.3">
      <c r="A623" s="5" t="s">
        <v>655</v>
      </c>
      <c r="B623" s="5" t="s">
        <v>16</v>
      </c>
      <c r="C623" s="5" t="s">
        <v>17</v>
      </c>
      <c r="D623" s="5" t="s">
        <v>18</v>
      </c>
      <c r="E623" s="5" t="s">
        <v>19</v>
      </c>
      <c r="F623" s="5" t="s">
        <v>42</v>
      </c>
      <c r="G623" s="5">
        <v>91.61</v>
      </c>
      <c r="H623" s="5">
        <v>1</v>
      </c>
      <c r="I623" s="5">
        <v>4.5804999999999998</v>
      </c>
      <c r="J623" s="5">
        <v>96.1905</v>
      </c>
      <c r="K623" s="40">
        <v>43544</v>
      </c>
      <c r="L623" s="7">
        <v>0.8222222222222223</v>
      </c>
      <c r="M623" s="5" t="s">
        <v>27</v>
      </c>
      <c r="N623" s="5">
        <v>91.61</v>
      </c>
      <c r="O623" s="1">
        <v>10</v>
      </c>
      <c r="P623" s="5">
        <v>4.5804999999999998</v>
      </c>
      <c r="Q623" s="5">
        <v>9.8000000000000007</v>
      </c>
    </row>
    <row r="624" spans="1:17" x14ac:dyDescent="0.3">
      <c r="A624" s="1" t="s">
        <v>656</v>
      </c>
      <c r="B624" s="1" t="s">
        <v>40</v>
      </c>
      <c r="C624" s="1" t="s">
        <v>41</v>
      </c>
      <c r="D624" s="1" t="s">
        <v>18</v>
      </c>
      <c r="E624" s="1" t="s">
        <v>19</v>
      </c>
      <c r="F624" s="1" t="s">
        <v>30</v>
      </c>
      <c r="G624" s="1">
        <v>94.59</v>
      </c>
      <c r="H624" s="1">
        <v>7</v>
      </c>
      <c r="I624" s="1">
        <v>33.106499999999997</v>
      </c>
      <c r="J624" s="1">
        <v>695.23649999999998</v>
      </c>
      <c r="K624" s="39">
        <v>43482</v>
      </c>
      <c r="L624" s="3">
        <v>0.64374999999999993</v>
      </c>
      <c r="M624" s="1" t="s">
        <v>31</v>
      </c>
      <c r="N624" s="1">
        <v>662.13</v>
      </c>
      <c r="O624" s="1">
        <v>10</v>
      </c>
      <c r="P624" s="1">
        <v>33.106499999999997</v>
      </c>
      <c r="Q624" s="1">
        <v>4.9000000000000004</v>
      </c>
    </row>
    <row r="625" spans="1:17" x14ac:dyDescent="0.3">
      <c r="A625" s="5" t="s">
        <v>657</v>
      </c>
      <c r="B625" s="5" t="s">
        <v>40</v>
      </c>
      <c r="C625" s="5" t="s">
        <v>41</v>
      </c>
      <c r="D625" s="5" t="s">
        <v>25</v>
      </c>
      <c r="E625" s="5" t="s">
        <v>19</v>
      </c>
      <c r="F625" s="5" t="s">
        <v>44</v>
      </c>
      <c r="G625" s="5">
        <v>83.25</v>
      </c>
      <c r="H625" s="5">
        <v>10</v>
      </c>
      <c r="I625" s="5">
        <v>41.625</v>
      </c>
      <c r="J625" s="5">
        <v>874.125</v>
      </c>
      <c r="K625" s="40">
        <v>43800</v>
      </c>
      <c r="L625" s="7">
        <v>0.47569444444444442</v>
      </c>
      <c r="M625" s="5" t="s">
        <v>31</v>
      </c>
      <c r="N625" s="5">
        <v>832.5</v>
      </c>
      <c r="O625" s="1">
        <v>10</v>
      </c>
      <c r="P625" s="5">
        <v>41.625</v>
      </c>
      <c r="Q625" s="5">
        <v>4.4000000000000004</v>
      </c>
    </row>
    <row r="626" spans="1:17" x14ac:dyDescent="0.3">
      <c r="A626" s="1" t="s">
        <v>658</v>
      </c>
      <c r="B626" s="1" t="s">
        <v>40</v>
      </c>
      <c r="C626" s="1" t="s">
        <v>41</v>
      </c>
      <c r="D626" s="1" t="s">
        <v>18</v>
      </c>
      <c r="E626" s="1" t="s">
        <v>29</v>
      </c>
      <c r="F626" s="1" t="s">
        <v>44</v>
      </c>
      <c r="G626" s="1">
        <v>91.35</v>
      </c>
      <c r="H626" s="1">
        <v>1</v>
      </c>
      <c r="I626" s="1">
        <v>4.5674999999999999</v>
      </c>
      <c r="J626" s="1">
        <v>95.917500000000004</v>
      </c>
      <c r="K626" s="39">
        <v>43512</v>
      </c>
      <c r="L626" s="3">
        <v>0.65416666666666667</v>
      </c>
      <c r="M626" s="1" t="s">
        <v>27</v>
      </c>
      <c r="N626" s="1">
        <v>91.35</v>
      </c>
      <c r="O626" s="1">
        <v>10</v>
      </c>
      <c r="P626" s="1">
        <v>4.5674999999999999</v>
      </c>
      <c r="Q626" s="1">
        <v>6.8</v>
      </c>
    </row>
    <row r="627" spans="1:17" x14ac:dyDescent="0.3">
      <c r="A627" s="5" t="s">
        <v>659</v>
      </c>
      <c r="B627" s="5" t="s">
        <v>40</v>
      </c>
      <c r="C627" s="5" t="s">
        <v>41</v>
      </c>
      <c r="D627" s="5" t="s">
        <v>18</v>
      </c>
      <c r="E627" s="5" t="s">
        <v>19</v>
      </c>
      <c r="F627" s="5" t="s">
        <v>42</v>
      </c>
      <c r="G627" s="5">
        <v>78.88</v>
      </c>
      <c r="H627" s="5">
        <v>2</v>
      </c>
      <c r="I627" s="5">
        <v>7.8879999999999999</v>
      </c>
      <c r="J627" s="5">
        <v>165.648</v>
      </c>
      <c r="K627" s="40">
        <v>43491</v>
      </c>
      <c r="L627" s="7">
        <v>0.6694444444444444</v>
      </c>
      <c r="M627" s="5" t="s">
        <v>27</v>
      </c>
      <c r="N627" s="5">
        <v>157.76</v>
      </c>
      <c r="O627" s="1">
        <v>10</v>
      </c>
      <c r="P627" s="5">
        <v>7.8879999999999999</v>
      </c>
      <c r="Q627" s="5">
        <v>9.1</v>
      </c>
    </row>
    <row r="628" spans="1:17" x14ac:dyDescent="0.3">
      <c r="A628" s="1" t="s">
        <v>660</v>
      </c>
      <c r="B628" s="1" t="s">
        <v>16</v>
      </c>
      <c r="C628" s="1" t="s">
        <v>17</v>
      </c>
      <c r="D628" s="1" t="s">
        <v>25</v>
      </c>
      <c r="E628" s="1" t="s">
        <v>29</v>
      </c>
      <c r="F628" s="1" t="s">
        <v>34</v>
      </c>
      <c r="G628" s="1">
        <v>60.87</v>
      </c>
      <c r="H628" s="1">
        <v>2</v>
      </c>
      <c r="I628" s="1">
        <v>6.0869999999999997</v>
      </c>
      <c r="J628" s="1">
        <v>127.827</v>
      </c>
      <c r="K628" s="39">
        <v>43711</v>
      </c>
      <c r="L628" s="3">
        <v>0.52569444444444446</v>
      </c>
      <c r="M628" s="1" t="s">
        <v>21</v>
      </c>
      <c r="N628" s="1">
        <v>121.74</v>
      </c>
      <c r="O628" s="1">
        <v>10</v>
      </c>
      <c r="P628" s="1">
        <v>6.0869999999999997</v>
      </c>
      <c r="Q628" s="1">
        <v>8.6999999999999993</v>
      </c>
    </row>
    <row r="629" spans="1:17" x14ac:dyDescent="0.3">
      <c r="A629" s="5" t="s">
        <v>661</v>
      </c>
      <c r="B629" s="5" t="s">
        <v>40</v>
      </c>
      <c r="C629" s="5" t="s">
        <v>41</v>
      </c>
      <c r="D629" s="5" t="s">
        <v>18</v>
      </c>
      <c r="E629" s="5" t="s">
        <v>29</v>
      </c>
      <c r="F629" s="5" t="s">
        <v>20</v>
      </c>
      <c r="G629" s="5">
        <v>82.58</v>
      </c>
      <c r="H629" s="5">
        <v>10</v>
      </c>
      <c r="I629" s="5">
        <v>41.29</v>
      </c>
      <c r="J629" s="5">
        <v>867.09</v>
      </c>
      <c r="K629" s="40">
        <v>43538</v>
      </c>
      <c r="L629" s="7">
        <v>0.6118055555555556</v>
      </c>
      <c r="M629" s="5" t="s">
        <v>27</v>
      </c>
      <c r="N629" s="5">
        <v>825.8</v>
      </c>
      <c r="O629" s="1">
        <v>10</v>
      </c>
      <c r="P629" s="5">
        <v>41.29</v>
      </c>
      <c r="Q629" s="5">
        <v>5</v>
      </c>
    </row>
    <row r="630" spans="1:17" x14ac:dyDescent="0.3">
      <c r="A630" s="1" t="s">
        <v>662</v>
      </c>
      <c r="B630" s="1" t="s">
        <v>16</v>
      </c>
      <c r="C630" s="1" t="s">
        <v>17</v>
      </c>
      <c r="D630" s="1" t="s">
        <v>18</v>
      </c>
      <c r="E630" s="1" t="s">
        <v>29</v>
      </c>
      <c r="F630" s="1" t="s">
        <v>30</v>
      </c>
      <c r="G630" s="1">
        <v>53.3</v>
      </c>
      <c r="H630" s="1">
        <v>3</v>
      </c>
      <c r="I630" s="1">
        <v>7.9950000000000001</v>
      </c>
      <c r="J630" s="1">
        <v>167.89500000000001</v>
      </c>
      <c r="K630" s="39">
        <v>43490</v>
      </c>
      <c r="L630" s="3">
        <v>0.59652777777777777</v>
      </c>
      <c r="M630" s="1" t="s">
        <v>21</v>
      </c>
      <c r="N630" s="1">
        <v>159.9</v>
      </c>
      <c r="O630" s="1">
        <v>10</v>
      </c>
      <c r="P630" s="1">
        <v>7.9950000000000001</v>
      </c>
      <c r="Q630" s="1">
        <v>7.5</v>
      </c>
    </row>
    <row r="631" spans="1:17" x14ac:dyDescent="0.3">
      <c r="A631" s="5" t="s">
        <v>663</v>
      </c>
      <c r="B631" s="5" t="s">
        <v>16</v>
      </c>
      <c r="C631" s="5" t="s">
        <v>17</v>
      </c>
      <c r="D631" s="5" t="s">
        <v>25</v>
      </c>
      <c r="E631" s="5" t="s">
        <v>19</v>
      </c>
      <c r="F631" s="5" t="s">
        <v>44</v>
      </c>
      <c r="G631" s="5">
        <v>12.09</v>
      </c>
      <c r="H631" s="5">
        <v>1</v>
      </c>
      <c r="I631" s="5">
        <v>0.60450000000000004</v>
      </c>
      <c r="J631" s="5">
        <v>12.6945</v>
      </c>
      <c r="K631" s="40">
        <v>43491</v>
      </c>
      <c r="L631" s="7">
        <v>0.7631944444444444</v>
      </c>
      <c r="M631" s="5" t="s">
        <v>31</v>
      </c>
      <c r="N631" s="5">
        <v>12.09</v>
      </c>
      <c r="O631" s="1">
        <v>10</v>
      </c>
      <c r="P631" s="5">
        <v>0.60450000000000004</v>
      </c>
      <c r="Q631" s="5">
        <v>8.1999999999999993</v>
      </c>
    </row>
    <row r="632" spans="1:17" x14ac:dyDescent="0.3">
      <c r="A632" s="1" t="s">
        <v>664</v>
      </c>
      <c r="B632" s="1" t="s">
        <v>16</v>
      </c>
      <c r="C632" s="1" t="s">
        <v>17</v>
      </c>
      <c r="D632" s="1" t="s">
        <v>25</v>
      </c>
      <c r="E632" s="1" t="s">
        <v>29</v>
      </c>
      <c r="F632" s="1" t="s">
        <v>34</v>
      </c>
      <c r="G632" s="1">
        <v>64.19</v>
      </c>
      <c r="H632" s="1">
        <v>10</v>
      </c>
      <c r="I632" s="1">
        <v>32.094999999999999</v>
      </c>
      <c r="J632" s="1">
        <v>673.995</v>
      </c>
      <c r="K632" s="39">
        <v>43484</v>
      </c>
      <c r="L632" s="3">
        <v>0.58888888888888891</v>
      </c>
      <c r="M632" s="1" t="s">
        <v>31</v>
      </c>
      <c r="N632" s="1">
        <v>641.9</v>
      </c>
      <c r="O632" s="1">
        <v>10</v>
      </c>
      <c r="P632" s="1">
        <v>32.094999999999999</v>
      </c>
      <c r="Q632" s="1">
        <v>6.7</v>
      </c>
    </row>
    <row r="633" spans="1:17" x14ac:dyDescent="0.3">
      <c r="A633" s="5" t="s">
        <v>665</v>
      </c>
      <c r="B633" s="5" t="s">
        <v>16</v>
      </c>
      <c r="C633" s="5" t="s">
        <v>17</v>
      </c>
      <c r="D633" s="5" t="s">
        <v>25</v>
      </c>
      <c r="E633" s="5" t="s">
        <v>29</v>
      </c>
      <c r="F633" s="5" t="s">
        <v>26</v>
      </c>
      <c r="G633" s="5">
        <v>78.31</v>
      </c>
      <c r="H633" s="5">
        <v>3</v>
      </c>
      <c r="I633" s="5">
        <v>11.746499999999999</v>
      </c>
      <c r="J633" s="5">
        <v>246.6765</v>
      </c>
      <c r="K633" s="40">
        <v>43588</v>
      </c>
      <c r="L633" s="7">
        <v>0.69305555555555554</v>
      </c>
      <c r="M633" s="5" t="s">
        <v>21</v>
      </c>
      <c r="N633" s="5">
        <v>234.93</v>
      </c>
      <c r="O633" s="1">
        <v>10</v>
      </c>
      <c r="P633" s="5">
        <v>11.746499999999999</v>
      </c>
      <c r="Q633" s="5">
        <v>5.4</v>
      </c>
    </row>
    <row r="634" spans="1:17" x14ac:dyDescent="0.3">
      <c r="A634" s="1" t="s">
        <v>666</v>
      </c>
      <c r="B634" s="1" t="s">
        <v>16</v>
      </c>
      <c r="C634" s="1" t="s">
        <v>17</v>
      </c>
      <c r="D634" s="1" t="s">
        <v>18</v>
      </c>
      <c r="E634" s="1" t="s">
        <v>29</v>
      </c>
      <c r="F634" s="1" t="s">
        <v>42</v>
      </c>
      <c r="G634" s="1">
        <v>83.77</v>
      </c>
      <c r="H634" s="1">
        <v>2</v>
      </c>
      <c r="I634" s="1">
        <v>8.3770000000000007</v>
      </c>
      <c r="J634" s="1">
        <v>175.917</v>
      </c>
      <c r="K634" s="39">
        <v>43480</v>
      </c>
      <c r="L634" s="3">
        <v>0.45416666666666666</v>
      </c>
      <c r="M634" s="1" t="s">
        <v>31</v>
      </c>
      <c r="N634" s="1">
        <v>167.54</v>
      </c>
      <c r="O634" s="1">
        <v>10</v>
      </c>
      <c r="P634" s="1">
        <v>8.3770000000000007</v>
      </c>
      <c r="Q634" s="1">
        <v>7</v>
      </c>
    </row>
    <row r="635" spans="1:17" x14ac:dyDescent="0.3">
      <c r="A635" s="5" t="s">
        <v>667</v>
      </c>
      <c r="B635" s="5" t="s">
        <v>40</v>
      </c>
      <c r="C635" s="5" t="s">
        <v>41</v>
      </c>
      <c r="D635" s="5" t="s">
        <v>25</v>
      </c>
      <c r="E635" s="5" t="s">
        <v>29</v>
      </c>
      <c r="F635" s="5" t="s">
        <v>30</v>
      </c>
      <c r="G635" s="5">
        <v>99.7</v>
      </c>
      <c r="H635" s="5">
        <v>3</v>
      </c>
      <c r="I635" s="5">
        <v>14.955</v>
      </c>
      <c r="J635" s="5">
        <v>314.05500000000001</v>
      </c>
      <c r="K635" s="40">
        <v>43542</v>
      </c>
      <c r="L635" s="7">
        <v>0.47847222222222219</v>
      </c>
      <c r="M635" s="5" t="s">
        <v>21</v>
      </c>
      <c r="N635" s="5">
        <v>299.10000000000002</v>
      </c>
      <c r="O635" s="1">
        <v>10</v>
      </c>
      <c r="P635" s="5">
        <v>14.955</v>
      </c>
      <c r="Q635" s="5">
        <v>4.7</v>
      </c>
    </row>
    <row r="636" spans="1:17" x14ac:dyDescent="0.3">
      <c r="A636" s="1" t="s">
        <v>668</v>
      </c>
      <c r="B636" s="1" t="s">
        <v>40</v>
      </c>
      <c r="C636" s="1" t="s">
        <v>41</v>
      </c>
      <c r="D636" s="1" t="s">
        <v>18</v>
      </c>
      <c r="E636" s="1" t="s">
        <v>29</v>
      </c>
      <c r="F636" s="1" t="s">
        <v>42</v>
      </c>
      <c r="G636" s="1">
        <v>79.91</v>
      </c>
      <c r="H636" s="1">
        <v>3</v>
      </c>
      <c r="I636" s="1">
        <v>11.986499999999999</v>
      </c>
      <c r="J636" s="1">
        <v>251.7165</v>
      </c>
      <c r="K636" s="39">
        <v>43544</v>
      </c>
      <c r="L636" s="3">
        <v>0.81111111111111101</v>
      </c>
      <c r="M636" s="1" t="s">
        <v>31</v>
      </c>
      <c r="N636" s="1">
        <v>239.73</v>
      </c>
      <c r="O636" s="1">
        <v>10</v>
      </c>
      <c r="P636" s="1">
        <v>11.986499999999999</v>
      </c>
      <c r="Q636" s="1">
        <v>5</v>
      </c>
    </row>
    <row r="637" spans="1:17" x14ac:dyDescent="0.3">
      <c r="A637" s="5" t="s">
        <v>669</v>
      </c>
      <c r="B637" s="5" t="s">
        <v>40</v>
      </c>
      <c r="C637" s="5" t="s">
        <v>41</v>
      </c>
      <c r="D637" s="5" t="s">
        <v>18</v>
      </c>
      <c r="E637" s="5" t="s">
        <v>29</v>
      </c>
      <c r="F637" s="5" t="s">
        <v>20</v>
      </c>
      <c r="G637" s="5">
        <v>66.47</v>
      </c>
      <c r="H637" s="5">
        <v>10</v>
      </c>
      <c r="I637" s="5">
        <v>33.234999999999999</v>
      </c>
      <c r="J637" s="5">
        <v>697.93499999999995</v>
      </c>
      <c r="K637" s="40">
        <v>43480</v>
      </c>
      <c r="L637" s="7">
        <v>0.62569444444444444</v>
      </c>
      <c r="M637" s="5" t="s">
        <v>31</v>
      </c>
      <c r="N637" s="5">
        <v>664.7</v>
      </c>
      <c r="O637" s="1">
        <v>10</v>
      </c>
      <c r="P637" s="5">
        <v>33.234999999999999</v>
      </c>
      <c r="Q637" s="5">
        <v>5</v>
      </c>
    </row>
    <row r="638" spans="1:17" x14ac:dyDescent="0.3">
      <c r="A638" s="1" t="s">
        <v>670</v>
      </c>
      <c r="B638" s="1" t="s">
        <v>16</v>
      </c>
      <c r="C638" s="1" t="s">
        <v>17</v>
      </c>
      <c r="D638" s="1" t="s">
        <v>25</v>
      </c>
      <c r="E638" s="1" t="s">
        <v>29</v>
      </c>
      <c r="F638" s="1" t="s">
        <v>20</v>
      </c>
      <c r="G638" s="1">
        <v>28.95</v>
      </c>
      <c r="H638" s="1">
        <v>7</v>
      </c>
      <c r="I638" s="1">
        <v>10.1325</v>
      </c>
      <c r="J638" s="1">
        <v>212.7825</v>
      </c>
      <c r="K638" s="39">
        <v>43527</v>
      </c>
      <c r="L638" s="3">
        <v>0.85486111111111107</v>
      </c>
      <c r="M638" s="1" t="s">
        <v>31</v>
      </c>
      <c r="N638" s="1">
        <v>202.65</v>
      </c>
      <c r="O638" s="1">
        <v>10</v>
      </c>
      <c r="P638" s="1">
        <v>10.1325</v>
      </c>
      <c r="Q638" s="1">
        <v>6</v>
      </c>
    </row>
    <row r="639" spans="1:17" x14ac:dyDescent="0.3">
      <c r="A639" s="5" t="s">
        <v>671</v>
      </c>
      <c r="B639" s="5" t="s">
        <v>23</v>
      </c>
      <c r="C639" s="5" t="s">
        <v>24</v>
      </c>
      <c r="D639" s="5" t="s">
        <v>25</v>
      </c>
      <c r="E639" s="5" t="s">
        <v>19</v>
      </c>
      <c r="F639" s="5" t="s">
        <v>26</v>
      </c>
      <c r="G639" s="5">
        <v>46.2</v>
      </c>
      <c r="H639" s="5">
        <v>1</v>
      </c>
      <c r="I639" s="5">
        <v>2.31</v>
      </c>
      <c r="J639" s="5">
        <v>48.51</v>
      </c>
      <c r="K639" s="40">
        <v>43543</v>
      </c>
      <c r="L639" s="7">
        <v>0.51111111111111118</v>
      </c>
      <c r="M639" s="5" t="s">
        <v>27</v>
      </c>
      <c r="N639" s="5">
        <v>46.2</v>
      </c>
      <c r="O639" s="1">
        <v>10</v>
      </c>
      <c r="P639" s="5">
        <v>2.31</v>
      </c>
      <c r="Q639" s="5">
        <v>6.3</v>
      </c>
    </row>
    <row r="640" spans="1:17" x14ac:dyDescent="0.3">
      <c r="A640" s="1" t="s">
        <v>672</v>
      </c>
      <c r="B640" s="1" t="s">
        <v>40</v>
      </c>
      <c r="C640" s="1" t="s">
        <v>41</v>
      </c>
      <c r="D640" s="1" t="s">
        <v>18</v>
      </c>
      <c r="E640" s="1" t="s">
        <v>19</v>
      </c>
      <c r="F640" s="1" t="s">
        <v>42</v>
      </c>
      <c r="G640" s="1">
        <v>17.63</v>
      </c>
      <c r="H640" s="1">
        <v>5</v>
      </c>
      <c r="I640" s="1">
        <v>4.4074999999999998</v>
      </c>
      <c r="J640" s="1">
        <v>92.557500000000005</v>
      </c>
      <c r="K640" s="39">
        <v>43680</v>
      </c>
      <c r="L640" s="3">
        <v>0.64374999999999993</v>
      </c>
      <c r="M640" s="1" t="s">
        <v>27</v>
      </c>
      <c r="N640" s="1">
        <v>88.15</v>
      </c>
      <c r="O640" s="1">
        <v>10</v>
      </c>
      <c r="P640" s="1">
        <v>4.4074999999999998</v>
      </c>
      <c r="Q640" s="1">
        <v>8.5</v>
      </c>
    </row>
    <row r="641" spans="1:17" x14ac:dyDescent="0.3">
      <c r="A641" s="5" t="s">
        <v>673</v>
      </c>
      <c r="B641" s="5" t="s">
        <v>40</v>
      </c>
      <c r="C641" s="5" t="s">
        <v>41</v>
      </c>
      <c r="D641" s="5" t="s">
        <v>25</v>
      </c>
      <c r="E641" s="5" t="s">
        <v>29</v>
      </c>
      <c r="F641" s="5" t="s">
        <v>44</v>
      </c>
      <c r="G641" s="5">
        <v>52.42</v>
      </c>
      <c r="H641" s="5">
        <v>3</v>
      </c>
      <c r="I641" s="5">
        <v>7.8630000000000004</v>
      </c>
      <c r="J641" s="5">
        <v>165.12299999999999</v>
      </c>
      <c r="K641" s="40">
        <v>43523</v>
      </c>
      <c r="L641" s="7">
        <v>0.73333333333333339</v>
      </c>
      <c r="M641" s="5" t="s">
        <v>21</v>
      </c>
      <c r="N641" s="5">
        <v>157.26</v>
      </c>
      <c r="O641" s="1">
        <v>10</v>
      </c>
      <c r="P641" s="5">
        <v>7.8630000000000004</v>
      </c>
      <c r="Q641" s="5">
        <v>7.5</v>
      </c>
    </row>
    <row r="642" spans="1:17" x14ac:dyDescent="0.3">
      <c r="A642" s="1" t="s">
        <v>674</v>
      </c>
      <c r="B642" s="1" t="s">
        <v>40</v>
      </c>
      <c r="C642" s="1" t="s">
        <v>41</v>
      </c>
      <c r="D642" s="1" t="s">
        <v>18</v>
      </c>
      <c r="E642" s="1" t="s">
        <v>19</v>
      </c>
      <c r="F642" s="1" t="s">
        <v>42</v>
      </c>
      <c r="G642" s="1">
        <v>98.79</v>
      </c>
      <c r="H642" s="1">
        <v>3</v>
      </c>
      <c r="I642" s="1">
        <v>14.8185</v>
      </c>
      <c r="J642" s="1">
        <v>311.18849999999998</v>
      </c>
      <c r="K642" s="39">
        <v>43519</v>
      </c>
      <c r="L642" s="3">
        <v>0.83333333333333337</v>
      </c>
      <c r="M642" s="1" t="s">
        <v>21</v>
      </c>
      <c r="N642" s="1">
        <v>296.37</v>
      </c>
      <c r="O642" s="1">
        <v>10</v>
      </c>
      <c r="P642" s="1">
        <v>14.8185</v>
      </c>
      <c r="Q642" s="1">
        <v>6.4</v>
      </c>
    </row>
    <row r="643" spans="1:17" x14ac:dyDescent="0.3">
      <c r="A643" s="5" t="s">
        <v>675</v>
      </c>
      <c r="B643" s="5" t="s">
        <v>23</v>
      </c>
      <c r="C643" s="5" t="s">
        <v>24</v>
      </c>
      <c r="D643" s="5" t="s">
        <v>18</v>
      </c>
      <c r="E643" s="5" t="s">
        <v>19</v>
      </c>
      <c r="F643" s="5" t="s">
        <v>26</v>
      </c>
      <c r="G643" s="5">
        <v>88.55</v>
      </c>
      <c r="H643" s="5">
        <v>8</v>
      </c>
      <c r="I643" s="5">
        <v>35.42</v>
      </c>
      <c r="J643" s="5">
        <v>743.82</v>
      </c>
      <c r="K643" s="40">
        <v>43543</v>
      </c>
      <c r="L643" s="7">
        <v>0.64513888888888882</v>
      </c>
      <c r="M643" s="5" t="s">
        <v>21</v>
      </c>
      <c r="N643" s="5">
        <v>708.4</v>
      </c>
      <c r="O643" s="1">
        <v>10</v>
      </c>
      <c r="P643" s="5">
        <v>35.42</v>
      </c>
      <c r="Q643" s="5">
        <v>4.7</v>
      </c>
    </row>
    <row r="644" spans="1:17" x14ac:dyDescent="0.3">
      <c r="A644" s="1" t="s">
        <v>676</v>
      </c>
      <c r="B644" s="1" t="s">
        <v>40</v>
      </c>
      <c r="C644" s="1" t="s">
        <v>41</v>
      </c>
      <c r="D644" s="1" t="s">
        <v>18</v>
      </c>
      <c r="E644" s="1" t="s">
        <v>29</v>
      </c>
      <c r="F644" s="1" t="s">
        <v>26</v>
      </c>
      <c r="G644" s="1">
        <v>55.67</v>
      </c>
      <c r="H644" s="1">
        <v>2</v>
      </c>
      <c r="I644" s="1">
        <v>5.5670000000000002</v>
      </c>
      <c r="J644" s="1">
        <v>116.907</v>
      </c>
      <c r="K644" s="39">
        <v>43551</v>
      </c>
      <c r="L644" s="3">
        <v>0.63055555555555554</v>
      </c>
      <c r="M644" s="1" t="s">
        <v>21</v>
      </c>
      <c r="N644" s="1">
        <v>111.34</v>
      </c>
      <c r="O644" s="1">
        <v>10</v>
      </c>
      <c r="P644" s="1">
        <v>5.5670000000000002</v>
      </c>
      <c r="Q644" s="1">
        <v>6</v>
      </c>
    </row>
    <row r="645" spans="1:17" x14ac:dyDescent="0.3">
      <c r="A645" s="5" t="s">
        <v>677</v>
      </c>
      <c r="B645" s="5" t="s">
        <v>23</v>
      </c>
      <c r="C645" s="5" t="s">
        <v>24</v>
      </c>
      <c r="D645" s="5" t="s">
        <v>18</v>
      </c>
      <c r="E645" s="5" t="s">
        <v>19</v>
      </c>
      <c r="F645" s="5" t="s">
        <v>42</v>
      </c>
      <c r="G645" s="5">
        <v>72.52</v>
      </c>
      <c r="H645" s="5">
        <v>8</v>
      </c>
      <c r="I645" s="5">
        <v>29.007999999999999</v>
      </c>
      <c r="J645" s="5">
        <v>609.16800000000001</v>
      </c>
      <c r="K645" s="40">
        <v>43554</v>
      </c>
      <c r="L645" s="7">
        <v>0.80972222222222223</v>
      </c>
      <c r="M645" s="5" t="s">
        <v>31</v>
      </c>
      <c r="N645" s="5">
        <v>580.16</v>
      </c>
      <c r="O645" s="1">
        <v>10</v>
      </c>
      <c r="P645" s="5">
        <v>29.007999999999999</v>
      </c>
      <c r="Q645" s="5">
        <v>4</v>
      </c>
    </row>
    <row r="646" spans="1:17" x14ac:dyDescent="0.3">
      <c r="A646" s="1" t="s">
        <v>678</v>
      </c>
      <c r="B646" s="1" t="s">
        <v>23</v>
      </c>
      <c r="C646" s="1" t="s">
        <v>24</v>
      </c>
      <c r="D646" s="1" t="s">
        <v>18</v>
      </c>
      <c r="E646" s="1" t="s">
        <v>29</v>
      </c>
      <c r="F646" s="1" t="s">
        <v>26</v>
      </c>
      <c r="G646" s="1">
        <v>12.05</v>
      </c>
      <c r="H646" s="1">
        <v>5</v>
      </c>
      <c r="I646" s="1">
        <v>3.0125000000000002</v>
      </c>
      <c r="J646" s="1">
        <v>63.262500000000003</v>
      </c>
      <c r="K646" s="39">
        <v>43512</v>
      </c>
      <c r="L646" s="3">
        <v>0.66180555555555554</v>
      </c>
      <c r="M646" s="1" t="s">
        <v>21</v>
      </c>
      <c r="N646" s="1">
        <v>60.25</v>
      </c>
      <c r="O646" s="1">
        <v>10</v>
      </c>
      <c r="P646" s="1">
        <v>3.0125000000000002</v>
      </c>
      <c r="Q646" s="1">
        <v>5.5</v>
      </c>
    </row>
    <row r="647" spans="1:17" x14ac:dyDescent="0.3">
      <c r="A647" s="5" t="s">
        <v>679</v>
      </c>
      <c r="B647" s="5" t="s">
        <v>16</v>
      </c>
      <c r="C647" s="5" t="s">
        <v>17</v>
      </c>
      <c r="D647" s="5" t="s">
        <v>18</v>
      </c>
      <c r="E647" s="5" t="s">
        <v>29</v>
      </c>
      <c r="F647" s="5" t="s">
        <v>30</v>
      </c>
      <c r="G647" s="5">
        <v>19.36</v>
      </c>
      <c r="H647" s="5">
        <v>9</v>
      </c>
      <c r="I647" s="5">
        <v>8.7119999999999997</v>
      </c>
      <c r="J647" s="5">
        <v>182.952</v>
      </c>
      <c r="K647" s="40">
        <v>43483</v>
      </c>
      <c r="L647" s="7">
        <v>0.77986111111111101</v>
      </c>
      <c r="M647" s="5" t="s">
        <v>21</v>
      </c>
      <c r="N647" s="5">
        <v>174.24</v>
      </c>
      <c r="O647" s="1">
        <v>10</v>
      </c>
      <c r="P647" s="5">
        <v>8.7119999999999997</v>
      </c>
      <c r="Q647" s="5">
        <v>8.6999999999999993</v>
      </c>
    </row>
    <row r="648" spans="1:17" x14ac:dyDescent="0.3">
      <c r="A648" s="1" t="s">
        <v>680</v>
      </c>
      <c r="B648" s="1" t="s">
        <v>23</v>
      </c>
      <c r="C648" s="1" t="s">
        <v>24</v>
      </c>
      <c r="D648" s="1" t="s">
        <v>25</v>
      </c>
      <c r="E648" s="1" t="s">
        <v>29</v>
      </c>
      <c r="F648" s="1" t="s">
        <v>20</v>
      </c>
      <c r="G648" s="1">
        <v>70.209999999999994</v>
      </c>
      <c r="H648" s="1">
        <v>6</v>
      </c>
      <c r="I648" s="1">
        <v>21.062999999999999</v>
      </c>
      <c r="J648" s="1">
        <v>442.32299999999998</v>
      </c>
      <c r="K648" s="39">
        <v>43554</v>
      </c>
      <c r="L648" s="3">
        <v>0.62361111111111112</v>
      </c>
      <c r="M648" s="1" t="s">
        <v>27</v>
      </c>
      <c r="N648" s="1">
        <v>421.26</v>
      </c>
      <c r="O648" s="1">
        <v>10</v>
      </c>
      <c r="P648" s="1">
        <v>21.062999999999999</v>
      </c>
      <c r="Q648" s="1">
        <v>7.4</v>
      </c>
    </row>
    <row r="649" spans="1:17" x14ac:dyDescent="0.3">
      <c r="A649" s="5" t="s">
        <v>681</v>
      </c>
      <c r="B649" s="5" t="s">
        <v>40</v>
      </c>
      <c r="C649" s="5" t="s">
        <v>41</v>
      </c>
      <c r="D649" s="5" t="s">
        <v>18</v>
      </c>
      <c r="E649" s="5" t="s">
        <v>29</v>
      </c>
      <c r="F649" s="5" t="s">
        <v>44</v>
      </c>
      <c r="G649" s="5">
        <v>33.630000000000003</v>
      </c>
      <c r="H649" s="5">
        <v>1</v>
      </c>
      <c r="I649" s="5">
        <v>1.6815</v>
      </c>
      <c r="J649" s="5">
        <v>35.311500000000002</v>
      </c>
      <c r="K649" s="40">
        <v>43544</v>
      </c>
      <c r="L649" s="7">
        <v>0.82986111111111116</v>
      </c>
      <c r="M649" s="5" t="s">
        <v>27</v>
      </c>
      <c r="N649" s="5">
        <v>33.630000000000003</v>
      </c>
      <c r="O649" s="1">
        <v>10</v>
      </c>
      <c r="P649" s="5">
        <v>1.6815</v>
      </c>
      <c r="Q649" s="5">
        <v>5.6</v>
      </c>
    </row>
    <row r="650" spans="1:17" x14ac:dyDescent="0.3">
      <c r="A650" s="1" t="s">
        <v>682</v>
      </c>
      <c r="B650" s="1" t="s">
        <v>23</v>
      </c>
      <c r="C650" s="1" t="s">
        <v>24</v>
      </c>
      <c r="D650" s="1" t="s">
        <v>18</v>
      </c>
      <c r="E650" s="1" t="s">
        <v>19</v>
      </c>
      <c r="F650" s="1" t="s">
        <v>34</v>
      </c>
      <c r="G650" s="1">
        <v>15.49</v>
      </c>
      <c r="H650" s="1">
        <v>2</v>
      </c>
      <c r="I650" s="1">
        <v>1.5489999999999999</v>
      </c>
      <c r="J650" s="1">
        <v>32.529000000000003</v>
      </c>
      <c r="K650" s="39">
        <v>43481</v>
      </c>
      <c r="L650" s="3">
        <v>0.63194444444444442</v>
      </c>
      <c r="M650" s="1" t="s">
        <v>27</v>
      </c>
      <c r="N650" s="1">
        <v>30.98</v>
      </c>
      <c r="O650" s="1">
        <v>10</v>
      </c>
      <c r="P650" s="1">
        <v>1.5489999999999999</v>
      </c>
      <c r="Q650" s="1">
        <v>6.3</v>
      </c>
    </row>
    <row r="651" spans="1:17" x14ac:dyDescent="0.3">
      <c r="A651" s="5" t="s">
        <v>683</v>
      </c>
      <c r="B651" s="5" t="s">
        <v>23</v>
      </c>
      <c r="C651" s="5" t="s">
        <v>24</v>
      </c>
      <c r="D651" s="5" t="s">
        <v>25</v>
      </c>
      <c r="E651" s="5" t="s">
        <v>29</v>
      </c>
      <c r="F651" s="5" t="s">
        <v>26</v>
      </c>
      <c r="G651" s="5">
        <v>24.74</v>
      </c>
      <c r="H651" s="5">
        <v>10</v>
      </c>
      <c r="I651" s="5">
        <v>12.37</v>
      </c>
      <c r="J651" s="5">
        <v>259.77</v>
      </c>
      <c r="K651" s="40">
        <v>43520</v>
      </c>
      <c r="L651" s="7">
        <v>0.6972222222222223</v>
      </c>
      <c r="M651" s="5" t="s">
        <v>27</v>
      </c>
      <c r="N651" s="5">
        <v>247.4</v>
      </c>
      <c r="O651" s="1">
        <v>10</v>
      </c>
      <c r="P651" s="5">
        <v>12.37</v>
      </c>
      <c r="Q651" s="5">
        <v>7.1</v>
      </c>
    </row>
    <row r="652" spans="1:17" x14ac:dyDescent="0.3">
      <c r="A652" s="1" t="s">
        <v>684</v>
      </c>
      <c r="B652" s="1" t="s">
        <v>40</v>
      </c>
      <c r="C652" s="1" t="s">
        <v>41</v>
      </c>
      <c r="D652" s="1" t="s">
        <v>25</v>
      </c>
      <c r="E652" s="1" t="s">
        <v>29</v>
      </c>
      <c r="F652" s="1" t="s">
        <v>26</v>
      </c>
      <c r="G652" s="1">
        <v>75.66</v>
      </c>
      <c r="H652" s="1">
        <v>5</v>
      </c>
      <c r="I652" s="1">
        <v>18.914999999999999</v>
      </c>
      <c r="J652" s="1">
        <v>397.21499999999997</v>
      </c>
      <c r="K652" s="39">
        <v>43480</v>
      </c>
      <c r="L652" s="3">
        <v>0.76527777777777783</v>
      </c>
      <c r="M652" s="1" t="s">
        <v>21</v>
      </c>
      <c r="N652" s="1">
        <v>378.3</v>
      </c>
      <c r="O652" s="1">
        <v>10</v>
      </c>
      <c r="P652" s="1">
        <v>18.914999999999999</v>
      </c>
      <c r="Q652" s="1">
        <v>7.8</v>
      </c>
    </row>
    <row r="653" spans="1:17" x14ac:dyDescent="0.3">
      <c r="A653" s="5" t="s">
        <v>685</v>
      </c>
      <c r="B653" s="5" t="s">
        <v>40</v>
      </c>
      <c r="C653" s="5" t="s">
        <v>41</v>
      </c>
      <c r="D653" s="5" t="s">
        <v>25</v>
      </c>
      <c r="E653" s="5" t="s">
        <v>19</v>
      </c>
      <c r="F653" s="5" t="s">
        <v>20</v>
      </c>
      <c r="G653" s="5">
        <v>55.81</v>
      </c>
      <c r="H653" s="5">
        <v>6</v>
      </c>
      <c r="I653" s="5">
        <v>16.742999999999999</v>
      </c>
      <c r="J653" s="5">
        <v>351.60300000000001</v>
      </c>
      <c r="K653" s="40">
        <v>43487</v>
      </c>
      <c r="L653" s="7">
        <v>0.49444444444444446</v>
      </c>
      <c r="M653" s="5" t="s">
        <v>27</v>
      </c>
      <c r="N653" s="5">
        <v>334.86</v>
      </c>
      <c r="O653" s="1">
        <v>10</v>
      </c>
      <c r="P653" s="5">
        <v>16.742999999999999</v>
      </c>
      <c r="Q653" s="5">
        <v>9.9</v>
      </c>
    </row>
    <row r="654" spans="1:17" x14ac:dyDescent="0.3">
      <c r="A654" s="1" t="s">
        <v>686</v>
      </c>
      <c r="B654" s="1" t="s">
        <v>16</v>
      </c>
      <c r="C654" s="1" t="s">
        <v>17</v>
      </c>
      <c r="D654" s="1" t="s">
        <v>18</v>
      </c>
      <c r="E654" s="1" t="s">
        <v>29</v>
      </c>
      <c r="F654" s="1" t="s">
        <v>30</v>
      </c>
      <c r="G654" s="1">
        <v>72.78</v>
      </c>
      <c r="H654" s="1">
        <v>10</v>
      </c>
      <c r="I654" s="1">
        <v>36.39</v>
      </c>
      <c r="J654" s="1">
        <v>764.19</v>
      </c>
      <c r="K654" s="39">
        <v>43526</v>
      </c>
      <c r="L654" s="3">
        <v>0.72499999999999998</v>
      </c>
      <c r="M654" s="1" t="s">
        <v>27</v>
      </c>
      <c r="N654" s="1">
        <v>727.8</v>
      </c>
      <c r="O654" s="1">
        <v>10</v>
      </c>
      <c r="P654" s="1">
        <v>36.39</v>
      </c>
      <c r="Q654" s="1">
        <v>7.3</v>
      </c>
    </row>
    <row r="655" spans="1:17" x14ac:dyDescent="0.3">
      <c r="A655" s="5" t="s">
        <v>687</v>
      </c>
      <c r="B655" s="5" t="s">
        <v>40</v>
      </c>
      <c r="C655" s="5" t="s">
        <v>41</v>
      </c>
      <c r="D655" s="5" t="s">
        <v>18</v>
      </c>
      <c r="E655" s="5" t="s">
        <v>29</v>
      </c>
      <c r="F655" s="5" t="s">
        <v>34</v>
      </c>
      <c r="G655" s="5">
        <v>37.32</v>
      </c>
      <c r="H655" s="5">
        <v>9</v>
      </c>
      <c r="I655" s="5">
        <v>16.794</v>
      </c>
      <c r="J655" s="5">
        <v>352.67399999999998</v>
      </c>
      <c r="K655" s="40">
        <v>43619</v>
      </c>
      <c r="L655" s="7">
        <v>0.64652777777777781</v>
      </c>
      <c r="M655" s="5" t="s">
        <v>21</v>
      </c>
      <c r="N655" s="5">
        <v>335.88</v>
      </c>
      <c r="O655" s="1">
        <v>10</v>
      </c>
      <c r="P655" s="5">
        <v>16.794</v>
      </c>
      <c r="Q655" s="5">
        <v>5.0999999999999996</v>
      </c>
    </row>
    <row r="656" spans="1:17" x14ac:dyDescent="0.3">
      <c r="A656" s="1" t="s">
        <v>688</v>
      </c>
      <c r="B656" s="1" t="s">
        <v>40</v>
      </c>
      <c r="C656" s="1" t="s">
        <v>41</v>
      </c>
      <c r="D656" s="1" t="s">
        <v>18</v>
      </c>
      <c r="E656" s="1" t="s">
        <v>29</v>
      </c>
      <c r="F656" s="1" t="s">
        <v>44</v>
      </c>
      <c r="G656" s="1">
        <v>60.18</v>
      </c>
      <c r="H656" s="1">
        <v>4</v>
      </c>
      <c r="I656" s="1">
        <v>12.036</v>
      </c>
      <c r="J656" s="1">
        <v>252.756</v>
      </c>
      <c r="K656" s="39">
        <v>43512</v>
      </c>
      <c r="L656" s="3">
        <v>0.75277777777777777</v>
      </c>
      <c r="M656" s="1" t="s">
        <v>31</v>
      </c>
      <c r="N656" s="1">
        <v>240.72</v>
      </c>
      <c r="O656" s="1">
        <v>10</v>
      </c>
      <c r="P656" s="1">
        <v>12.036</v>
      </c>
      <c r="Q656" s="1">
        <v>9.4</v>
      </c>
    </row>
    <row r="657" spans="1:17" x14ac:dyDescent="0.3">
      <c r="A657" s="5" t="s">
        <v>689</v>
      </c>
      <c r="B657" s="5" t="s">
        <v>16</v>
      </c>
      <c r="C657" s="5" t="s">
        <v>17</v>
      </c>
      <c r="D657" s="5" t="s">
        <v>25</v>
      </c>
      <c r="E657" s="5" t="s">
        <v>19</v>
      </c>
      <c r="F657" s="5" t="s">
        <v>26</v>
      </c>
      <c r="G657" s="5">
        <v>15.69</v>
      </c>
      <c r="H657" s="5">
        <v>3</v>
      </c>
      <c r="I657" s="5">
        <v>2.3534999999999999</v>
      </c>
      <c r="J657" s="5">
        <v>49.423499999999997</v>
      </c>
      <c r="K657" s="40">
        <v>43538</v>
      </c>
      <c r="L657" s="7">
        <v>0.59236111111111112</v>
      </c>
      <c r="M657" s="5" t="s">
        <v>31</v>
      </c>
      <c r="N657" s="5">
        <v>47.07</v>
      </c>
      <c r="O657" s="1">
        <v>10</v>
      </c>
      <c r="P657" s="5">
        <v>2.3534999999999999</v>
      </c>
      <c r="Q657" s="5">
        <v>5.8</v>
      </c>
    </row>
    <row r="658" spans="1:17" x14ac:dyDescent="0.3">
      <c r="A658" s="1" t="s">
        <v>690</v>
      </c>
      <c r="B658" s="1" t="s">
        <v>23</v>
      </c>
      <c r="C658" s="1" t="s">
        <v>24</v>
      </c>
      <c r="D658" s="1" t="s">
        <v>25</v>
      </c>
      <c r="E658" s="1" t="s">
        <v>19</v>
      </c>
      <c r="F658" s="1" t="s">
        <v>26</v>
      </c>
      <c r="G658" s="1">
        <v>99.69</v>
      </c>
      <c r="H658" s="1">
        <v>1</v>
      </c>
      <c r="I658" s="1">
        <v>4.9844999999999997</v>
      </c>
      <c r="J658" s="1">
        <v>104.67449999999999</v>
      </c>
      <c r="K658" s="39">
        <v>43523</v>
      </c>
      <c r="L658" s="3">
        <v>0.43263888888888885</v>
      </c>
      <c r="M658" s="1" t="s">
        <v>31</v>
      </c>
      <c r="N658" s="1">
        <v>99.69</v>
      </c>
      <c r="O658" s="1">
        <v>10</v>
      </c>
      <c r="P658" s="1">
        <v>4.9844999999999997</v>
      </c>
      <c r="Q658" s="1">
        <v>8</v>
      </c>
    </row>
    <row r="659" spans="1:17" x14ac:dyDescent="0.3">
      <c r="A659" s="5" t="s">
        <v>691</v>
      </c>
      <c r="B659" s="5" t="s">
        <v>16</v>
      </c>
      <c r="C659" s="5" t="s">
        <v>17</v>
      </c>
      <c r="D659" s="5" t="s">
        <v>18</v>
      </c>
      <c r="E659" s="5" t="s">
        <v>19</v>
      </c>
      <c r="F659" s="5" t="s">
        <v>44</v>
      </c>
      <c r="G659" s="5">
        <v>88.15</v>
      </c>
      <c r="H659" s="5">
        <v>3</v>
      </c>
      <c r="I659" s="5">
        <v>13.2225</v>
      </c>
      <c r="J659" s="5">
        <v>277.67250000000001</v>
      </c>
      <c r="K659" s="40">
        <v>43483</v>
      </c>
      <c r="L659" s="7">
        <v>0.42430555555555555</v>
      </c>
      <c r="M659" s="5" t="s">
        <v>21</v>
      </c>
      <c r="N659" s="5">
        <v>264.45</v>
      </c>
      <c r="O659" s="1">
        <v>10</v>
      </c>
      <c r="P659" s="5">
        <v>13.2225</v>
      </c>
      <c r="Q659" s="5">
        <v>7.9</v>
      </c>
    </row>
    <row r="660" spans="1:17" x14ac:dyDescent="0.3">
      <c r="A660" s="1" t="s">
        <v>692</v>
      </c>
      <c r="B660" s="1" t="s">
        <v>16</v>
      </c>
      <c r="C660" s="1" t="s">
        <v>17</v>
      </c>
      <c r="D660" s="1" t="s">
        <v>18</v>
      </c>
      <c r="E660" s="1" t="s">
        <v>19</v>
      </c>
      <c r="F660" s="1" t="s">
        <v>34</v>
      </c>
      <c r="G660" s="1">
        <v>27.93</v>
      </c>
      <c r="H660" s="1">
        <v>5</v>
      </c>
      <c r="I660" s="1">
        <v>6.9824999999999999</v>
      </c>
      <c r="J660" s="1">
        <v>146.63249999999999</v>
      </c>
      <c r="K660" s="39">
        <v>43494</v>
      </c>
      <c r="L660" s="3">
        <v>0.65833333333333333</v>
      </c>
      <c r="M660" s="1" t="s">
        <v>27</v>
      </c>
      <c r="N660" s="1">
        <v>139.65</v>
      </c>
      <c r="O660" s="1">
        <v>10</v>
      </c>
      <c r="P660" s="1">
        <v>6.9824999999999999</v>
      </c>
      <c r="Q660" s="1">
        <v>5.9</v>
      </c>
    </row>
    <row r="661" spans="1:17" x14ac:dyDescent="0.3">
      <c r="A661" s="5" t="s">
        <v>693</v>
      </c>
      <c r="B661" s="5" t="s">
        <v>16</v>
      </c>
      <c r="C661" s="5" t="s">
        <v>17</v>
      </c>
      <c r="D661" s="5" t="s">
        <v>18</v>
      </c>
      <c r="E661" s="5" t="s">
        <v>29</v>
      </c>
      <c r="F661" s="5" t="s">
        <v>44</v>
      </c>
      <c r="G661" s="5">
        <v>55.45</v>
      </c>
      <c r="H661" s="5">
        <v>1</v>
      </c>
      <c r="I661" s="5">
        <v>2.7725</v>
      </c>
      <c r="J661" s="5">
        <v>58.222499999999997</v>
      </c>
      <c r="K661" s="40">
        <v>43522</v>
      </c>
      <c r="L661" s="7">
        <v>0.7402777777777777</v>
      </c>
      <c r="M661" s="5" t="s">
        <v>31</v>
      </c>
      <c r="N661" s="5">
        <v>55.45</v>
      </c>
      <c r="O661" s="1">
        <v>10</v>
      </c>
      <c r="P661" s="5">
        <v>2.7725</v>
      </c>
      <c r="Q661" s="5">
        <v>4.9000000000000004</v>
      </c>
    </row>
    <row r="662" spans="1:17" x14ac:dyDescent="0.3">
      <c r="A662" s="1" t="s">
        <v>694</v>
      </c>
      <c r="B662" s="1" t="s">
        <v>40</v>
      </c>
      <c r="C662" s="1" t="s">
        <v>41</v>
      </c>
      <c r="D662" s="1" t="s">
        <v>25</v>
      </c>
      <c r="E662" s="1" t="s">
        <v>19</v>
      </c>
      <c r="F662" s="1" t="s">
        <v>34</v>
      </c>
      <c r="G662" s="1">
        <v>42.97</v>
      </c>
      <c r="H662" s="1">
        <v>3</v>
      </c>
      <c r="I662" s="1">
        <v>6.4455</v>
      </c>
      <c r="J662" s="1">
        <v>135.35550000000001</v>
      </c>
      <c r="K662" s="39">
        <v>43526</v>
      </c>
      <c r="L662" s="3">
        <v>0.49027777777777781</v>
      </c>
      <c r="M662" s="1" t="s">
        <v>27</v>
      </c>
      <c r="N662" s="1">
        <v>128.91</v>
      </c>
      <c r="O662" s="1">
        <v>10</v>
      </c>
      <c r="P662" s="1">
        <v>6.4455</v>
      </c>
      <c r="Q662" s="1">
        <v>9.3000000000000007</v>
      </c>
    </row>
    <row r="663" spans="1:17" x14ac:dyDescent="0.3">
      <c r="A663" s="5" t="s">
        <v>695</v>
      </c>
      <c r="B663" s="5" t="s">
        <v>23</v>
      </c>
      <c r="C663" s="5" t="s">
        <v>24</v>
      </c>
      <c r="D663" s="5" t="s">
        <v>18</v>
      </c>
      <c r="E663" s="5" t="s">
        <v>29</v>
      </c>
      <c r="F663" s="5" t="s">
        <v>34</v>
      </c>
      <c r="G663" s="5">
        <v>17.14</v>
      </c>
      <c r="H663" s="5">
        <v>7</v>
      </c>
      <c r="I663" s="5">
        <v>5.9989999999999997</v>
      </c>
      <c r="J663" s="5">
        <v>125.979</v>
      </c>
      <c r="K663" s="40">
        <v>43481</v>
      </c>
      <c r="L663" s="7">
        <v>0.50486111111111109</v>
      </c>
      <c r="M663" s="5" t="s">
        <v>31</v>
      </c>
      <c r="N663" s="5">
        <v>119.98</v>
      </c>
      <c r="O663" s="1">
        <v>10</v>
      </c>
      <c r="P663" s="5">
        <v>5.9989999999999997</v>
      </c>
      <c r="Q663" s="5">
        <v>7.9</v>
      </c>
    </row>
    <row r="664" spans="1:17" x14ac:dyDescent="0.3">
      <c r="A664" s="1" t="s">
        <v>696</v>
      </c>
      <c r="B664" s="1" t="s">
        <v>40</v>
      </c>
      <c r="C664" s="1" t="s">
        <v>41</v>
      </c>
      <c r="D664" s="1" t="s">
        <v>18</v>
      </c>
      <c r="E664" s="1" t="s">
        <v>19</v>
      </c>
      <c r="F664" s="1" t="s">
        <v>44</v>
      </c>
      <c r="G664" s="1">
        <v>58.75</v>
      </c>
      <c r="H664" s="1">
        <v>6</v>
      </c>
      <c r="I664" s="1">
        <v>17.625</v>
      </c>
      <c r="J664" s="1">
        <v>370.125</v>
      </c>
      <c r="K664" s="39">
        <v>43548</v>
      </c>
      <c r="L664" s="3">
        <v>0.7597222222222223</v>
      </c>
      <c r="M664" s="1" t="s">
        <v>31</v>
      </c>
      <c r="N664" s="1">
        <v>352.5</v>
      </c>
      <c r="O664" s="1">
        <v>10</v>
      </c>
      <c r="P664" s="1">
        <v>17.625</v>
      </c>
      <c r="Q664" s="1">
        <v>5.9</v>
      </c>
    </row>
    <row r="665" spans="1:17" x14ac:dyDescent="0.3">
      <c r="A665" s="5" t="s">
        <v>697</v>
      </c>
      <c r="B665" s="5" t="s">
        <v>23</v>
      </c>
      <c r="C665" s="5" t="s">
        <v>24</v>
      </c>
      <c r="D665" s="5" t="s">
        <v>18</v>
      </c>
      <c r="E665" s="5" t="s">
        <v>19</v>
      </c>
      <c r="F665" s="5" t="s">
        <v>42</v>
      </c>
      <c r="G665" s="5">
        <v>87.1</v>
      </c>
      <c r="H665" s="5">
        <v>10</v>
      </c>
      <c r="I665" s="5">
        <v>43.55</v>
      </c>
      <c r="J665" s="5">
        <v>914.55</v>
      </c>
      <c r="K665" s="40">
        <v>43801</v>
      </c>
      <c r="L665" s="7">
        <v>0.61458333333333337</v>
      </c>
      <c r="M665" s="5" t="s">
        <v>31</v>
      </c>
      <c r="N665" s="5">
        <v>871</v>
      </c>
      <c r="O665" s="1">
        <v>10</v>
      </c>
      <c r="P665" s="5">
        <v>43.55</v>
      </c>
      <c r="Q665" s="5">
        <v>9.9</v>
      </c>
    </row>
    <row r="666" spans="1:17" x14ac:dyDescent="0.3">
      <c r="A666" s="1" t="s">
        <v>698</v>
      </c>
      <c r="B666" s="1" t="s">
        <v>23</v>
      </c>
      <c r="C666" s="1" t="s">
        <v>24</v>
      </c>
      <c r="D666" s="1" t="s">
        <v>25</v>
      </c>
      <c r="E666" s="1" t="s">
        <v>19</v>
      </c>
      <c r="F666" s="1" t="s">
        <v>34</v>
      </c>
      <c r="G666" s="1">
        <v>98.8</v>
      </c>
      <c r="H666" s="1">
        <v>2</v>
      </c>
      <c r="I666" s="1">
        <v>9.8800000000000008</v>
      </c>
      <c r="J666" s="1">
        <v>207.48</v>
      </c>
      <c r="K666" s="39">
        <v>43517</v>
      </c>
      <c r="L666" s="3">
        <v>0.48541666666666666</v>
      </c>
      <c r="M666" s="1" t="s">
        <v>27</v>
      </c>
      <c r="N666" s="1">
        <v>197.6</v>
      </c>
      <c r="O666" s="1">
        <v>10</v>
      </c>
      <c r="P666" s="1">
        <v>9.8800000000000008</v>
      </c>
      <c r="Q666" s="1">
        <v>7.7</v>
      </c>
    </row>
    <row r="667" spans="1:17" x14ac:dyDescent="0.3">
      <c r="A667" s="5" t="s">
        <v>699</v>
      </c>
      <c r="B667" s="5" t="s">
        <v>16</v>
      </c>
      <c r="C667" s="5" t="s">
        <v>17</v>
      </c>
      <c r="D667" s="5" t="s">
        <v>25</v>
      </c>
      <c r="E667" s="5" t="s">
        <v>19</v>
      </c>
      <c r="F667" s="5" t="s">
        <v>44</v>
      </c>
      <c r="G667" s="5">
        <v>48.63</v>
      </c>
      <c r="H667" s="5">
        <v>4</v>
      </c>
      <c r="I667" s="5">
        <v>9.7260000000000009</v>
      </c>
      <c r="J667" s="5">
        <v>204.24600000000001</v>
      </c>
      <c r="K667" s="40">
        <v>43557</v>
      </c>
      <c r="L667" s="7">
        <v>0.65555555555555556</v>
      </c>
      <c r="M667" s="5" t="s">
        <v>21</v>
      </c>
      <c r="N667" s="5">
        <v>194.52</v>
      </c>
      <c r="O667" s="1">
        <v>10</v>
      </c>
      <c r="P667" s="5">
        <v>9.7260000000000009</v>
      </c>
      <c r="Q667" s="5">
        <v>7.6</v>
      </c>
    </row>
    <row r="668" spans="1:17" x14ac:dyDescent="0.3">
      <c r="A668" s="1" t="s">
        <v>700</v>
      </c>
      <c r="B668" s="1" t="s">
        <v>40</v>
      </c>
      <c r="C668" s="1" t="s">
        <v>41</v>
      </c>
      <c r="D668" s="1" t="s">
        <v>18</v>
      </c>
      <c r="E668" s="1" t="s">
        <v>29</v>
      </c>
      <c r="F668" s="1" t="s">
        <v>42</v>
      </c>
      <c r="G668" s="1">
        <v>57.74</v>
      </c>
      <c r="H668" s="1">
        <v>3</v>
      </c>
      <c r="I668" s="1">
        <v>8.6609999999999996</v>
      </c>
      <c r="J668" s="1">
        <v>181.881</v>
      </c>
      <c r="K668" s="39">
        <v>43516</v>
      </c>
      <c r="L668" s="3">
        <v>0.54583333333333328</v>
      </c>
      <c r="M668" s="1" t="s">
        <v>21</v>
      </c>
      <c r="N668" s="1">
        <v>173.22</v>
      </c>
      <c r="O668" s="1">
        <v>10</v>
      </c>
      <c r="P668" s="1">
        <v>8.6609999999999996</v>
      </c>
      <c r="Q668" s="1">
        <v>7.7</v>
      </c>
    </row>
    <row r="669" spans="1:17" x14ac:dyDescent="0.3">
      <c r="A669" s="5" t="s">
        <v>701</v>
      </c>
      <c r="B669" s="5" t="s">
        <v>40</v>
      </c>
      <c r="C669" s="5" t="s">
        <v>41</v>
      </c>
      <c r="D669" s="5" t="s">
        <v>25</v>
      </c>
      <c r="E669" s="5" t="s">
        <v>19</v>
      </c>
      <c r="F669" s="5" t="s">
        <v>20</v>
      </c>
      <c r="G669" s="5">
        <v>17.97</v>
      </c>
      <c r="H669" s="5">
        <v>4</v>
      </c>
      <c r="I669" s="5">
        <v>3.5939999999999999</v>
      </c>
      <c r="J669" s="5">
        <v>75.474000000000004</v>
      </c>
      <c r="K669" s="40">
        <v>43519</v>
      </c>
      <c r="L669" s="7">
        <v>0.86319444444444438</v>
      </c>
      <c r="M669" s="5" t="s">
        <v>21</v>
      </c>
      <c r="N669" s="5">
        <v>71.88</v>
      </c>
      <c r="O669" s="1">
        <v>10</v>
      </c>
      <c r="P669" s="5">
        <v>3.5939999999999999</v>
      </c>
      <c r="Q669" s="5">
        <v>6.4</v>
      </c>
    </row>
    <row r="670" spans="1:17" x14ac:dyDescent="0.3">
      <c r="A670" s="1" t="s">
        <v>702</v>
      </c>
      <c r="B670" s="1" t="s">
        <v>23</v>
      </c>
      <c r="C670" s="1" t="s">
        <v>24</v>
      </c>
      <c r="D670" s="1" t="s">
        <v>18</v>
      </c>
      <c r="E670" s="1" t="s">
        <v>19</v>
      </c>
      <c r="F670" s="1" t="s">
        <v>20</v>
      </c>
      <c r="G670" s="1">
        <v>47.71</v>
      </c>
      <c r="H670" s="1">
        <v>6</v>
      </c>
      <c r="I670" s="1">
        <v>14.313000000000001</v>
      </c>
      <c r="J670" s="1">
        <v>300.57299999999998</v>
      </c>
      <c r="K670" s="39">
        <v>43512</v>
      </c>
      <c r="L670" s="3">
        <v>0.59652777777777777</v>
      </c>
      <c r="M670" s="1" t="s">
        <v>21</v>
      </c>
      <c r="N670" s="1">
        <v>286.26</v>
      </c>
      <c r="O670" s="1">
        <v>10</v>
      </c>
      <c r="P670" s="1">
        <v>14.313000000000001</v>
      </c>
      <c r="Q670" s="1">
        <v>4.4000000000000004</v>
      </c>
    </row>
    <row r="671" spans="1:17" x14ac:dyDescent="0.3">
      <c r="A671" s="5" t="s">
        <v>703</v>
      </c>
      <c r="B671" s="5" t="s">
        <v>40</v>
      </c>
      <c r="C671" s="5" t="s">
        <v>41</v>
      </c>
      <c r="D671" s="5" t="s">
        <v>25</v>
      </c>
      <c r="E671" s="5" t="s">
        <v>19</v>
      </c>
      <c r="F671" s="5" t="s">
        <v>34</v>
      </c>
      <c r="G671" s="5">
        <v>40.619999999999997</v>
      </c>
      <c r="H671" s="5">
        <v>2</v>
      </c>
      <c r="I671" s="5">
        <v>4.0620000000000003</v>
      </c>
      <c r="J671" s="5">
        <v>85.302000000000007</v>
      </c>
      <c r="K671" s="40">
        <v>43482</v>
      </c>
      <c r="L671" s="7">
        <v>0.41736111111111113</v>
      </c>
      <c r="M671" s="5" t="s">
        <v>31</v>
      </c>
      <c r="N671" s="5">
        <v>81.239999999999995</v>
      </c>
      <c r="O671" s="1">
        <v>10</v>
      </c>
      <c r="P671" s="5">
        <v>4.0620000000000003</v>
      </c>
      <c r="Q671" s="5">
        <v>4.0999999999999996</v>
      </c>
    </row>
    <row r="672" spans="1:17" x14ac:dyDescent="0.3">
      <c r="A672" s="1" t="s">
        <v>704</v>
      </c>
      <c r="B672" s="1" t="s">
        <v>16</v>
      </c>
      <c r="C672" s="1" t="s">
        <v>17</v>
      </c>
      <c r="D672" s="1" t="s">
        <v>18</v>
      </c>
      <c r="E672" s="1" t="s">
        <v>29</v>
      </c>
      <c r="F672" s="1" t="s">
        <v>44</v>
      </c>
      <c r="G672" s="1">
        <v>56.04</v>
      </c>
      <c r="H672" s="1">
        <v>10</v>
      </c>
      <c r="I672" s="1">
        <v>28.02</v>
      </c>
      <c r="J672" s="1">
        <v>588.41999999999996</v>
      </c>
      <c r="K672" s="39">
        <v>43479</v>
      </c>
      <c r="L672" s="3">
        <v>0.8125</v>
      </c>
      <c r="M672" s="1" t="s">
        <v>21</v>
      </c>
      <c r="N672" s="1">
        <v>560.4</v>
      </c>
      <c r="O672" s="1">
        <v>10</v>
      </c>
      <c r="P672" s="1">
        <v>28.02</v>
      </c>
      <c r="Q672" s="1">
        <v>4.4000000000000004</v>
      </c>
    </row>
    <row r="673" spans="1:17" x14ac:dyDescent="0.3">
      <c r="A673" s="5" t="s">
        <v>705</v>
      </c>
      <c r="B673" s="5" t="s">
        <v>40</v>
      </c>
      <c r="C673" s="5" t="s">
        <v>41</v>
      </c>
      <c r="D673" s="5" t="s">
        <v>18</v>
      </c>
      <c r="E673" s="5" t="s">
        <v>29</v>
      </c>
      <c r="F673" s="5" t="s">
        <v>42</v>
      </c>
      <c r="G673" s="5">
        <v>93.4</v>
      </c>
      <c r="H673" s="5">
        <v>2</v>
      </c>
      <c r="I673" s="5">
        <v>9.34</v>
      </c>
      <c r="J673" s="5">
        <v>196.14</v>
      </c>
      <c r="K673" s="40">
        <v>43554</v>
      </c>
      <c r="L673" s="7">
        <v>0.69027777777777777</v>
      </c>
      <c r="M673" s="5" t="s">
        <v>27</v>
      </c>
      <c r="N673" s="5">
        <v>186.8</v>
      </c>
      <c r="O673" s="1">
        <v>10</v>
      </c>
      <c r="P673" s="5">
        <v>9.34</v>
      </c>
      <c r="Q673" s="5">
        <v>5.5</v>
      </c>
    </row>
    <row r="674" spans="1:17" x14ac:dyDescent="0.3">
      <c r="A674" s="1" t="s">
        <v>706</v>
      </c>
      <c r="B674" s="1" t="s">
        <v>40</v>
      </c>
      <c r="C674" s="1" t="s">
        <v>41</v>
      </c>
      <c r="D674" s="1" t="s">
        <v>25</v>
      </c>
      <c r="E674" s="1" t="s">
        <v>19</v>
      </c>
      <c r="F674" s="1" t="s">
        <v>20</v>
      </c>
      <c r="G674" s="1">
        <v>73.41</v>
      </c>
      <c r="H674" s="1">
        <v>3</v>
      </c>
      <c r="I674" s="1">
        <v>11.0115</v>
      </c>
      <c r="J674" s="1">
        <v>231.2415</v>
      </c>
      <c r="K674" s="39">
        <v>43499</v>
      </c>
      <c r="L674" s="3">
        <v>0.54861111111111105</v>
      </c>
      <c r="M674" s="1" t="s">
        <v>21</v>
      </c>
      <c r="N674" s="1">
        <v>220.23</v>
      </c>
      <c r="O674" s="1">
        <v>10</v>
      </c>
      <c r="P674" s="1">
        <v>11.0115</v>
      </c>
      <c r="Q674" s="1">
        <v>4</v>
      </c>
    </row>
    <row r="675" spans="1:17" x14ac:dyDescent="0.3">
      <c r="A675" s="5" t="s">
        <v>707</v>
      </c>
      <c r="B675" s="5" t="s">
        <v>23</v>
      </c>
      <c r="C675" s="5" t="s">
        <v>24</v>
      </c>
      <c r="D675" s="5" t="s">
        <v>25</v>
      </c>
      <c r="E675" s="5" t="s">
        <v>29</v>
      </c>
      <c r="F675" s="5" t="s">
        <v>20</v>
      </c>
      <c r="G675" s="5">
        <v>33.64</v>
      </c>
      <c r="H675" s="5">
        <v>8</v>
      </c>
      <c r="I675" s="5">
        <v>13.456</v>
      </c>
      <c r="J675" s="5">
        <v>282.57600000000002</v>
      </c>
      <c r="K675" s="40">
        <v>43511</v>
      </c>
      <c r="L675" s="7">
        <v>0.71527777777777779</v>
      </c>
      <c r="M675" s="5" t="s">
        <v>31</v>
      </c>
      <c r="N675" s="5">
        <v>269.12</v>
      </c>
      <c r="O675" s="1">
        <v>10</v>
      </c>
      <c r="P675" s="5">
        <v>13.456</v>
      </c>
      <c r="Q675" s="5">
        <v>9.3000000000000007</v>
      </c>
    </row>
    <row r="676" spans="1:17" x14ac:dyDescent="0.3">
      <c r="A676" s="1" t="s">
        <v>708</v>
      </c>
      <c r="B676" s="1" t="s">
        <v>16</v>
      </c>
      <c r="C676" s="1" t="s">
        <v>17</v>
      </c>
      <c r="D676" s="1" t="s">
        <v>25</v>
      </c>
      <c r="E676" s="1" t="s">
        <v>19</v>
      </c>
      <c r="F676" s="1" t="s">
        <v>26</v>
      </c>
      <c r="G676" s="1">
        <v>45.48</v>
      </c>
      <c r="H676" s="1">
        <v>10</v>
      </c>
      <c r="I676" s="1">
        <v>22.74</v>
      </c>
      <c r="J676" s="1">
        <v>477.54</v>
      </c>
      <c r="K676" s="39">
        <v>43468</v>
      </c>
      <c r="L676" s="3">
        <v>0.43194444444444446</v>
      </c>
      <c r="M676" s="1" t="s">
        <v>31</v>
      </c>
      <c r="N676" s="1">
        <v>454.8</v>
      </c>
      <c r="O676" s="1">
        <v>10</v>
      </c>
      <c r="P676" s="1">
        <v>22.74</v>
      </c>
      <c r="Q676" s="1">
        <v>4.8</v>
      </c>
    </row>
    <row r="677" spans="1:17" x14ac:dyDescent="0.3">
      <c r="A677" s="5" t="s">
        <v>709</v>
      </c>
      <c r="B677" s="5" t="s">
        <v>40</v>
      </c>
      <c r="C677" s="5" t="s">
        <v>41</v>
      </c>
      <c r="D677" s="5" t="s">
        <v>18</v>
      </c>
      <c r="E677" s="5" t="s">
        <v>29</v>
      </c>
      <c r="F677" s="5" t="s">
        <v>44</v>
      </c>
      <c r="G677" s="5">
        <v>83.77</v>
      </c>
      <c r="H677" s="5">
        <v>2</v>
      </c>
      <c r="I677" s="5">
        <v>8.3770000000000007</v>
      </c>
      <c r="J677" s="5">
        <v>175.917</v>
      </c>
      <c r="K677" s="40">
        <v>43520</v>
      </c>
      <c r="L677" s="7">
        <v>0.83124999999999993</v>
      </c>
      <c r="M677" s="5" t="s">
        <v>27</v>
      </c>
      <c r="N677" s="5">
        <v>167.54</v>
      </c>
      <c r="O677" s="1">
        <v>10</v>
      </c>
      <c r="P677" s="5">
        <v>8.3770000000000007</v>
      </c>
      <c r="Q677" s="5">
        <v>4.5999999999999996</v>
      </c>
    </row>
    <row r="678" spans="1:17" x14ac:dyDescent="0.3">
      <c r="A678" s="1" t="s">
        <v>710</v>
      </c>
      <c r="B678" s="1" t="s">
        <v>40</v>
      </c>
      <c r="C678" s="1" t="s">
        <v>41</v>
      </c>
      <c r="D678" s="1" t="s">
        <v>18</v>
      </c>
      <c r="E678" s="1" t="s">
        <v>19</v>
      </c>
      <c r="F678" s="1" t="s">
        <v>34</v>
      </c>
      <c r="G678" s="1">
        <v>64.08</v>
      </c>
      <c r="H678" s="1">
        <v>7</v>
      </c>
      <c r="I678" s="1">
        <v>22.428000000000001</v>
      </c>
      <c r="J678" s="1">
        <v>470.988</v>
      </c>
      <c r="K678" s="39">
        <v>43515</v>
      </c>
      <c r="L678" s="3">
        <v>0.81180555555555556</v>
      </c>
      <c r="M678" s="1" t="s">
        <v>31</v>
      </c>
      <c r="N678" s="1">
        <v>448.56</v>
      </c>
      <c r="O678" s="1">
        <v>10</v>
      </c>
      <c r="P678" s="1">
        <v>22.428000000000001</v>
      </c>
      <c r="Q678" s="1">
        <v>7.3</v>
      </c>
    </row>
    <row r="679" spans="1:17" x14ac:dyDescent="0.3">
      <c r="A679" s="5" t="s">
        <v>711</v>
      </c>
      <c r="B679" s="5" t="s">
        <v>16</v>
      </c>
      <c r="C679" s="5" t="s">
        <v>17</v>
      </c>
      <c r="D679" s="5" t="s">
        <v>18</v>
      </c>
      <c r="E679" s="5" t="s">
        <v>19</v>
      </c>
      <c r="F679" s="5" t="s">
        <v>42</v>
      </c>
      <c r="G679" s="5">
        <v>73.47</v>
      </c>
      <c r="H679" s="5">
        <v>4</v>
      </c>
      <c r="I679" s="5">
        <v>14.694000000000001</v>
      </c>
      <c r="J679" s="5">
        <v>308.57400000000001</v>
      </c>
      <c r="K679" s="40">
        <v>43519</v>
      </c>
      <c r="L679" s="7">
        <v>0.77083333333333337</v>
      </c>
      <c r="M679" s="5" t="s">
        <v>27</v>
      </c>
      <c r="N679" s="5">
        <v>293.88</v>
      </c>
      <c r="O679" s="1">
        <v>10</v>
      </c>
      <c r="P679" s="5">
        <v>14.694000000000001</v>
      </c>
      <c r="Q679" s="5">
        <v>6</v>
      </c>
    </row>
    <row r="680" spans="1:17" x14ac:dyDescent="0.3">
      <c r="A680" s="1" t="s">
        <v>712</v>
      </c>
      <c r="B680" s="1" t="s">
        <v>23</v>
      </c>
      <c r="C680" s="1" t="s">
        <v>24</v>
      </c>
      <c r="D680" s="1" t="s">
        <v>25</v>
      </c>
      <c r="E680" s="1" t="s">
        <v>29</v>
      </c>
      <c r="F680" s="1" t="s">
        <v>20</v>
      </c>
      <c r="G680" s="1">
        <v>58.95</v>
      </c>
      <c r="H680" s="1">
        <v>10</v>
      </c>
      <c r="I680" s="1">
        <v>29.475000000000001</v>
      </c>
      <c r="J680" s="1">
        <v>618.97500000000002</v>
      </c>
      <c r="K680" s="39">
        <v>43648</v>
      </c>
      <c r="L680" s="3">
        <v>0.6020833333333333</v>
      </c>
      <c r="M680" s="1" t="s">
        <v>21</v>
      </c>
      <c r="N680" s="1">
        <v>589.5</v>
      </c>
      <c r="O680" s="1">
        <v>10</v>
      </c>
      <c r="P680" s="1">
        <v>29.475000000000001</v>
      </c>
      <c r="Q680" s="1">
        <v>8.1</v>
      </c>
    </row>
    <row r="681" spans="1:17" x14ac:dyDescent="0.3">
      <c r="A681" s="5" t="s">
        <v>713</v>
      </c>
      <c r="B681" s="5" t="s">
        <v>16</v>
      </c>
      <c r="C681" s="5" t="s">
        <v>17</v>
      </c>
      <c r="D681" s="5" t="s">
        <v>18</v>
      </c>
      <c r="E681" s="5" t="s">
        <v>29</v>
      </c>
      <c r="F681" s="5" t="s">
        <v>42</v>
      </c>
      <c r="G681" s="5">
        <v>48.5</v>
      </c>
      <c r="H681" s="5">
        <v>6</v>
      </c>
      <c r="I681" s="5">
        <v>14.55</v>
      </c>
      <c r="J681" s="5">
        <v>305.55</v>
      </c>
      <c r="K681" s="40">
        <v>43770</v>
      </c>
      <c r="L681" s="7">
        <v>0.58124999999999993</v>
      </c>
      <c r="M681" s="5" t="s">
        <v>21</v>
      </c>
      <c r="N681" s="5">
        <v>291</v>
      </c>
      <c r="O681" s="1">
        <v>10</v>
      </c>
      <c r="P681" s="5">
        <v>14.55</v>
      </c>
      <c r="Q681" s="5">
        <v>9.4</v>
      </c>
    </row>
    <row r="682" spans="1:17" x14ac:dyDescent="0.3">
      <c r="A682" s="1" t="s">
        <v>714</v>
      </c>
      <c r="B682" s="1" t="s">
        <v>40</v>
      </c>
      <c r="C682" s="1" t="s">
        <v>41</v>
      </c>
      <c r="D682" s="1" t="s">
        <v>18</v>
      </c>
      <c r="E682" s="1" t="s">
        <v>19</v>
      </c>
      <c r="F682" s="1" t="s">
        <v>26</v>
      </c>
      <c r="G682" s="1">
        <v>39.479999999999997</v>
      </c>
      <c r="H682" s="1">
        <v>1</v>
      </c>
      <c r="I682" s="1">
        <v>1.974</v>
      </c>
      <c r="J682" s="1">
        <v>41.454000000000001</v>
      </c>
      <c r="K682" s="39">
        <v>43801</v>
      </c>
      <c r="L682" s="3">
        <v>0.82152777777777775</v>
      </c>
      <c r="M682" s="1" t="s">
        <v>27</v>
      </c>
      <c r="N682" s="1">
        <v>39.479999999999997</v>
      </c>
      <c r="O682" s="1">
        <v>10</v>
      </c>
      <c r="P682" s="1">
        <v>1.974</v>
      </c>
      <c r="Q682" s="1">
        <v>6.5</v>
      </c>
    </row>
    <row r="683" spans="1:17" x14ac:dyDescent="0.3">
      <c r="A683" s="5" t="s">
        <v>715</v>
      </c>
      <c r="B683" s="5" t="s">
        <v>40</v>
      </c>
      <c r="C683" s="5" t="s">
        <v>41</v>
      </c>
      <c r="D683" s="5" t="s">
        <v>25</v>
      </c>
      <c r="E683" s="5" t="s">
        <v>19</v>
      </c>
      <c r="F683" s="5" t="s">
        <v>34</v>
      </c>
      <c r="G683" s="5">
        <v>34.81</v>
      </c>
      <c r="H683" s="5">
        <v>1</v>
      </c>
      <c r="I683" s="5">
        <v>1.7404999999999999</v>
      </c>
      <c r="J683" s="5">
        <v>36.5505</v>
      </c>
      <c r="K683" s="40">
        <v>43479</v>
      </c>
      <c r="L683" s="7">
        <v>0.42430555555555555</v>
      </c>
      <c r="M683" s="5" t="s">
        <v>31</v>
      </c>
      <c r="N683" s="5">
        <v>34.81</v>
      </c>
      <c r="O683" s="1">
        <v>10</v>
      </c>
      <c r="P683" s="5">
        <v>1.7404999999999999</v>
      </c>
      <c r="Q683" s="5">
        <v>7</v>
      </c>
    </row>
    <row r="684" spans="1:17" x14ac:dyDescent="0.3">
      <c r="A684" s="1" t="s">
        <v>716</v>
      </c>
      <c r="B684" s="1" t="s">
        <v>23</v>
      </c>
      <c r="C684" s="1" t="s">
        <v>24</v>
      </c>
      <c r="D684" s="1" t="s">
        <v>25</v>
      </c>
      <c r="E684" s="1" t="s">
        <v>19</v>
      </c>
      <c r="F684" s="1" t="s">
        <v>44</v>
      </c>
      <c r="G684" s="1">
        <v>49.32</v>
      </c>
      <c r="H684" s="1">
        <v>6</v>
      </c>
      <c r="I684" s="1">
        <v>14.795999999999999</v>
      </c>
      <c r="J684" s="1">
        <v>310.71600000000001</v>
      </c>
      <c r="K684" s="39">
        <v>43709</v>
      </c>
      <c r="L684" s="3">
        <v>0.57361111111111118</v>
      </c>
      <c r="M684" s="1" t="s">
        <v>21</v>
      </c>
      <c r="N684" s="1">
        <v>295.92</v>
      </c>
      <c r="O684" s="1">
        <v>10</v>
      </c>
      <c r="P684" s="1">
        <v>14.795999999999999</v>
      </c>
      <c r="Q684" s="1">
        <v>7.1</v>
      </c>
    </row>
    <row r="685" spans="1:17" x14ac:dyDescent="0.3">
      <c r="A685" s="5" t="s">
        <v>717</v>
      </c>
      <c r="B685" s="5" t="s">
        <v>16</v>
      </c>
      <c r="C685" s="5" t="s">
        <v>17</v>
      </c>
      <c r="D685" s="5" t="s">
        <v>18</v>
      </c>
      <c r="E685" s="5" t="s">
        <v>29</v>
      </c>
      <c r="F685" s="5" t="s">
        <v>44</v>
      </c>
      <c r="G685" s="5">
        <v>21.48</v>
      </c>
      <c r="H685" s="5">
        <v>2</v>
      </c>
      <c r="I685" s="5">
        <v>2.1480000000000001</v>
      </c>
      <c r="J685" s="5">
        <v>45.107999999999997</v>
      </c>
      <c r="K685" s="40">
        <v>43523</v>
      </c>
      <c r="L685" s="7">
        <v>0.51527777777777783</v>
      </c>
      <c r="M685" s="5" t="s">
        <v>21</v>
      </c>
      <c r="N685" s="5">
        <v>42.96</v>
      </c>
      <c r="O685" s="1">
        <v>10</v>
      </c>
      <c r="P685" s="5">
        <v>2.1480000000000001</v>
      </c>
      <c r="Q685" s="5">
        <v>6.6</v>
      </c>
    </row>
    <row r="686" spans="1:17" x14ac:dyDescent="0.3">
      <c r="A686" s="1" t="s">
        <v>718</v>
      </c>
      <c r="B686" s="1" t="s">
        <v>40</v>
      </c>
      <c r="C686" s="1" t="s">
        <v>41</v>
      </c>
      <c r="D686" s="1" t="s">
        <v>18</v>
      </c>
      <c r="E686" s="1" t="s">
        <v>19</v>
      </c>
      <c r="F686" s="1" t="s">
        <v>34</v>
      </c>
      <c r="G686" s="1">
        <v>23.08</v>
      </c>
      <c r="H686" s="1">
        <v>6</v>
      </c>
      <c r="I686" s="1">
        <v>6.9240000000000004</v>
      </c>
      <c r="J686" s="1">
        <v>145.404</v>
      </c>
      <c r="K686" s="39">
        <v>43489</v>
      </c>
      <c r="L686" s="3">
        <v>0.80555555555555547</v>
      </c>
      <c r="M686" s="1" t="s">
        <v>21</v>
      </c>
      <c r="N686" s="1">
        <v>138.47999999999999</v>
      </c>
      <c r="O686" s="1">
        <v>10</v>
      </c>
      <c r="P686" s="1">
        <v>6.9240000000000004</v>
      </c>
      <c r="Q686" s="1">
        <v>4.9000000000000004</v>
      </c>
    </row>
    <row r="687" spans="1:17" x14ac:dyDescent="0.3">
      <c r="A687" s="5" t="s">
        <v>719</v>
      </c>
      <c r="B687" s="5" t="s">
        <v>40</v>
      </c>
      <c r="C687" s="5" t="s">
        <v>41</v>
      </c>
      <c r="D687" s="5" t="s">
        <v>18</v>
      </c>
      <c r="E687" s="5" t="s">
        <v>19</v>
      </c>
      <c r="F687" s="5" t="s">
        <v>30</v>
      </c>
      <c r="G687" s="5">
        <v>49.1</v>
      </c>
      <c r="H687" s="5">
        <v>2</v>
      </c>
      <c r="I687" s="5">
        <v>4.91</v>
      </c>
      <c r="J687" s="5">
        <v>103.11</v>
      </c>
      <c r="K687" s="40">
        <v>43678</v>
      </c>
      <c r="L687" s="7">
        <v>0.54027777777777775</v>
      </c>
      <c r="M687" s="5" t="s">
        <v>31</v>
      </c>
      <c r="N687" s="5">
        <v>98.2</v>
      </c>
      <c r="O687" s="1">
        <v>10</v>
      </c>
      <c r="P687" s="5">
        <v>4.91</v>
      </c>
      <c r="Q687" s="5">
        <v>6.4</v>
      </c>
    </row>
    <row r="688" spans="1:17" x14ac:dyDescent="0.3">
      <c r="A688" s="1" t="s">
        <v>720</v>
      </c>
      <c r="B688" s="1" t="s">
        <v>40</v>
      </c>
      <c r="C688" s="1" t="s">
        <v>41</v>
      </c>
      <c r="D688" s="1" t="s">
        <v>18</v>
      </c>
      <c r="E688" s="1" t="s">
        <v>19</v>
      </c>
      <c r="F688" s="1" t="s">
        <v>34</v>
      </c>
      <c r="G688" s="1">
        <v>64.83</v>
      </c>
      <c r="H688" s="1">
        <v>2</v>
      </c>
      <c r="I688" s="1">
        <v>6.4829999999999997</v>
      </c>
      <c r="J688" s="1">
        <v>136.143</v>
      </c>
      <c r="K688" s="39">
        <v>43678</v>
      </c>
      <c r="L688" s="3">
        <v>0.4993055555555555</v>
      </c>
      <c r="M688" s="1" t="s">
        <v>31</v>
      </c>
      <c r="N688" s="1">
        <v>129.66</v>
      </c>
      <c r="O688" s="1">
        <v>10</v>
      </c>
      <c r="P688" s="1">
        <v>6.4829999999999997</v>
      </c>
      <c r="Q688" s="1">
        <v>8</v>
      </c>
    </row>
    <row r="689" spans="1:17" x14ac:dyDescent="0.3">
      <c r="A689" s="5" t="s">
        <v>721</v>
      </c>
      <c r="B689" s="5" t="s">
        <v>16</v>
      </c>
      <c r="C689" s="5" t="s">
        <v>17</v>
      </c>
      <c r="D689" s="5" t="s">
        <v>18</v>
      </c>
      <c r="E689" s="5" t="s">
        <v>29</v>
      </c>
      <c r="F689" s="5" t="s">
        <v>30</v>
      </c>
      <c r="G689" s="5">
        <v>63.56</v>
      </c>
      <c r="H689" s="5">
        <v>10</v>
      </c>
      <c r="I689" s="5">
        <v>31.78</v>
      </c>
      <c r="J689" s="5">
        <v>667.38</v>
      </c>
      <c r="K689" s="40">
        <v>43481</v>
      </c>
      <c r="L689" s="7">
        <v>0.74930555555555556</v>
      </c>
      <c r="M689" s="5" t="s">
        <v>27</v>
      </c>
      <c r="N689" s="5">
        <v>635.6</v>
      </c>
      <c r="O689" s="1">
        <v>10</v>
      </c>
      <c r="P689" s="5">
        <v>31.78</v>
      </c>
      <c r="Q689" s="5">
        <v>4.3</v>
      </c>
    </row>
    <row r="690" spans="1:17" x14ac:dyDescent="0.3">
      <c r="A690" s="1" t="s">
        <v>722</v>
      </c>
      <c r="B690" s="1" t="s">
        <v>23</v>
      </c>
      <c r="C690" s="1" t="s">
        <v>24</v>
      </c>
      <c r="D690" s="1" t="s">
        <v>18</v>
      </c>
      <c r="E690" s="1" t="s">
        <v>29</v>
      </c>
      <c r="F690" s="1" t="s">
        <v>34</v>
      </c>
      <c r="G690" s="1">
        <v>72.88</v>
      </c>
      <c r="H690" s="1">
        <v>2</v>
      </c>
      <c r="I690" s="1">
        <v>7.2880000000000003</v>
      </c>
      <c r="J690" s="1">
        <v>153.048</v>
      </c>
      <c r="K690" s="39">
        <v>43537</v>
      </c>
      <c r="L690" s="3">
        <v>0.53541666666666665</v>
      </c>
      <c r="M690" s="1" t="s">
        <v>27</v>
      </c>
      <c r="N690" s="1">
        <v>145.76</v>
      </c>
      <c r="O690" s="1">
        <v>10</v>
      </c>
      <c r="P690" s="1">
        <v>7.2880000000000003</v>
      </c>
      <c r="Q690" s="1">
        <v>6.1</v>
      </c>
    </row>
    <row r="691" spans="1:17" x14ac:dyDescent="0.3">
      <c r="A691" s="5" t="s">
        <v>723</v>
      </c>
      <c r="B691" s="5" t="s">
        <v>16</v>
      </c>
      <c r="C691" s="5" t="s">
        <v>17</v>
      </c>
      <c r="D691" s="5" t="s">
        <v>25</v>
      </c>
      <c r="E691" s="5" t="s">
        <v>19</v>
      </c>
      <c r="F691" s="5" t="s">
        <v>42</v>
      </c>
      <c r="G691" s="5">
        <v>67.099999999999994</v>
      </c>
      <c r="H691" s="5">
        <v>3</v>
      </c>
      <c r="I691" s="5">
        <v>10.065</v>
      </c>
      <c r="J691" s="5">
        <v>211.36500000000001</v>
      </c>
      <c r="K691" s="40">
        <v>43511</v>
      </c>
      <c r="L691" s="7">
        <v>0.44166666666666665</v>
      </c>
      <c r="M691" s="5" t="s">
        <v>27</v>
      </c>
      <c r="N691" s="5">
        <v>201.3</v>
      </c>
      <c r="O691" s="1">
        <v>10</v>
      </c>
      <c r="P691" s="5">
        <v>10.065</v>
      </c>
      <c r="Q691" s="5">
        <v>7.5</v>
      </c>
    </row>
    <row r="692" spans="1:17" x14ac:dyDescent="0.3">
      <c r="A692" s="1" t="s">
        <v>724</v>
      </c>
      <c r="B692" s="1" t="s">
        <v>23</v>
      </c>
      <c r="C692" s="1" t="s">
        <v>24</v>
      </c>
      <c r="D692" s="1" t="s">
        <v>18</v>
      </c>
      <c r="E692" s="1" t="s">
        <v>19</v>
      </c>
      <c r="F692" s="1" t="s">
        <v>34</v>
      </c>
      <c r="G692" s="1">
        <v>70.19</v>
      </c>
      <c r="H692" s="1">
        <v>9</v>
      </c>
      <c r="I692" s="1">
        <v>31.5855</v>
      </c>
      <c r="J692" s="1">
        <v>663.29549999999995</v>
      </c>
      <c r="K692" s="39">
        <v>43490</v>
      </c>
      <c r="L692" s="3">
        <v>0.56805555555555554</v>
      </c>
      <c r="M692" s="1" t="s">
        <v>27</v>
      </c>
      <c r="N692" s="1">
        <v>631.71</v>
      </c>
      <c r="O692" s="1">
        <v>10</v>
      </c>
      <c r="P692" s="1">
        <v>31.5855</v>
      </c>
      <c r="Q692" s="1">
        <v>6.7</v>
      </c>
    </row>
    <row r="693" spans="1:17" x14ac:dyDescent="0.3">
      <c r="A693" s="5" t="s">
        <v>725</v>
      </c>
      <c r="B693" s="5" t="s">
        <v>23</v>
      </c>
      <c r="C693" s="5" t="s">
        <v>24</v>
      </c>
      <c r="D693" s="5" t="s">
        <v>18</v>
      </c>
      <c r="E693" s="5" t="s">
        <v>29</v>
      </c>
      <c r="F693" s="5" t="s">
        <v>42</v>
      </c>
      <c r="G693" s="5">
        <v>55.04</v>
      </c>
      <c r="H693" s="5">
        <v>7</v>
      </c>
      <c r="I693" s="5">
        <v>19.263999999999999</v>
      </c>
      <c r="J693" s="5">
        <v>404.54399999999998</v>
      </c>
      <c r="K693" s="40">
        <v>43802</v>
      </c>
      <c r="L693" s="7">
        <v>0.81874999999999998</v>
      </c>
      <c r="M693" s="5" t="s">
        <v>21</v>
      </c>
      <c r="N693" s="5">
        <v>385.28</v>
      </c>
      <c r="O693" s="1">
        <v>10</v>
      </c>
      <c r="P693" s="5">
        <v>19.263999999999999</v>
      </c>
      <c r="Q693" s="5">
        <v>5.2</v>
      </c>
    </row>
    <row r="694" spans="1:17" x14ac:dyDescent="0.3">
      <c r="A694" s="1" t="s">
        <v>726</v>
      </c>
      <c r="B694" s="1" t="s">
        <v>16</v>
      </c>
      <c r="C694" s="1" t="s">
        <v>17</v>
      </c>
      <c r="D694" s="1" t="s">
        <v>18</v>
      </c>
      <c r="E694" s="1" t="s">
        <v>29</v>
      </c>
      <c r="F694" s="1" t="s">
        <v>20</v>
      </c>
      <c r="G694" s="1">
        <v>48.63</v>
      </c>
      <c r="H694" s="1">
        <v>10</v>
      </c>
      <c r="I694" s="1">
        <v>24.315000000000001</v>
      </c>
      <c r="J694" s="1">
        <v>510.61500000000001</v>
      </c>
      <c r="K694" s="39">
        <v>43558</v>
      </c>
      <c r="L694" s="3">
        <v>0.53055555555555556</v>
      </c>
      <c r="M694" s="1" t="s">
        <v>27</v>
      </c>
      <c r="N694" s="1">
        <v>486.3</v>
      </c>
      <c r="O694" s="1">
        <v>10</v>
      </c>
      <c r="P694" s="1">
        <v>24.315000000000001</v>
      </c>
      <c r="Q694" s="1">
        <v>8.8000000000000007</v>
      </c>
    </row>
    <row r="695" spans="1:17" x14ac:dyDescent="0.3">
      <c r="A695" s="5" t="s">
        <v>727</v>
      </c>
      <c r="B695" s="5" t="s">
        <v>23</v>
      </c>
      <c r="C695" s="5" t="s">
        <v>24</v>
      </c>
      <c r="D695" s="5" t="s">
        <v>18</v>
      </c>
      <c r="E695" s="5" t="s">
        <v>19</v>
      </c>
      <c r="F695" s="5" t="s">
        <v>44</v>
      </c>
      <c r="G695" s="5">
        <v>73.38</v>
      </c>
      <c r="H695" s="5">
        <v>7</v>
      </c>
      <c r="I695" s="5">
        <v>25.683</v>
      </c>
      <c r="J695" s="5">
        <v>539.34299999999996</v>
      </c>
      <c r="K695" s="40">
        <v>43740</v>
      </c>
      <c r="L695" s="7">
        <v>0.5805555555555556</v>
      </c>
      <c r="M695" s="5" t="s">
        <v>27</v>
      </c>
      <c r="N695" s="5">
        <v>513.66</v>
      </c>
      <c r="O695" s="1">
        <v>10</v>
      </c>
      <c r="P695" s="5">
        <v>25.683</v>
      </c>
      <c r="Q695" s="5">
        <v>9.5</v>
      </c>
    </row>
    <row r="696" spans="1:17" x14ac:dyDescent="0.3">
      <c r="A696" s="1" t="s">
        <v>728</v>
      </c>
      <c r="B696" s="1" t="s">
        <v>23</v>
      </c>
      <c r="C696" s="1" t="s">
        <v>24</v>
      </c>
      <c r="D696" s="1" t="s">
        <v>25</v>
      </c>
      <c r="E696" s="1" t="s">
        <v>19</v>
      </c>
      <c r="F696" s="1" t="s">
        <v>42</v>
      </c>
      <c r="G696" s="1">
        <v>52.6</v>
      </c>
      <c r="H696" s="1">
        <v>9</v>
      </c>
      <c r="I696" s="1">
        <v>23.67</v>
      </c>
      <c r="J696" s="1">
        <v>497.07</v>
      </c>
      <c r="K696" s="39">
        <v>43481</v>
      </c>
      <c r="L696" s="3">
        <v>0.61249999999999993</v>
      </c>
      <c r="M696" s="1" t="s">
        <v>27</v>
      </c>
      <c r="N696" s="1">
        <v>473.4</v>
      </c>
      <c r="O696" s="1">
        <v>10</v>
      </c>
      <c r="P696" s="1">
        <v>23.67</v>
      </c>
      <c r="Q696" s="1">
        <v>7.6</v>
      </c>
    </row>
    <row r="697" spans="1:17" x14ac:dyDescent="0.3">
      <c r="A697" s="5" t="s">
        <v>729</v>
      </c>
      <c r="B697" s="5" t="s">
        <v>16</v>
      </c>
      <c r="C697" s="5" t="s">
        <v>17</v>
      </c>
      <c r="D697" s="5" t="s">
        <v>18</v>
      </c>
      <c r="E697" s="5" t="s">
        <v>19</v>
      </c>
      <c r="F697" s="5" t="s">
        <v>30</v>
      </c>
      <c r="G697" s="5">
        <v>87.37</v>
      </c>
      <c r="H697" s="5">
        <v>5</v>
      </c>
      <c r="I697" s="5">
        <v>21.842500000000001</v>
      </c>
      <c r="J697" s="5">
        <v>458.6925</v>
      </c>
      <c r="K697" s="40">
        <v>43494</v>
      </c>
      <c r="L697" s="7">
        <v>0.82291666666666663</v>
      </c>
      <c r="M697" s="5" t="s">
        <v>27</v>
      </c>
      <c r="N697" s="5">
        <v>436.85</v>
      </c>
      <c r="O697" s="1">
        <v>10</v>
      </c>
      <c r="P697" s="5">
        <v>21.842500000000001</v>
      </c>
      <c r="Q697" s="5">
        <v>6.6</v>
      </c>
    </row>
    <row r="698" spans="1:17" x14ac:dyDescent="0.3">
      <c r="A698" s="1" t="s">
        <v>730</v>
      </c>
      <c r="B698" s="1" t="s">
        <v>16</v>
      </c>
      <c r="C698" s="1" t="s">
        <v>17</v>
      </c>
      <c r="D698" s="1" t="s">
        <v>18</v>
      </c>
      <c r="E698" s="1" t="s">
        <v>19</v>
      </c>
      <c r="F698" s="1" t="s">
        <v>34</v>
      </c>
      <c r="G698" s="1">
        <v>27.04</v>
      </c>
      <c r="H698" s="1">
        <v>4</v>
      </c>
      <c r="I698" s="1">
        <v>5.4080000000000004</v>
      </c>
      <c r="J698" s="1">
        <v>113.568</v>
      </c>
      <c r="K698" s="39">
        <v>43466</v>
      </c>
      <c r="L698" s="3">
        <v>0.85138888888888886</v>
      </c>
      <c r="M698" s="1" t="s">
        <v>21</v>
      </c>
      <c r="N698" s="1">
        <v>108.16</v>
      </c>
      <c r="O698" s="1">
        <v>10</v>
      </c>
      <c r="P698" s="1">
        <v>5.4080000000000004</v>
      </c>
      <c r="Q698" s="1">
        <v>6.9</v>
      </c>
    </row>
    <row r="699" spans="1:17" x14ac:dyDescent="0.3">
      <c r="A699" s="5" t="s">
        <v>731</v>
      </c>
      <c r="B699" s="5" t="s">
        <v>40</v>
      </c>
      <c r="C699" s="5" t="s">
        <v>41</v>
      </c>
      <c r="D699" s="5" t="s">
        <v>25</v>
      </c>
      <c r="E699" s="5" t="s">
        <v>29</v>
      </c>
      <c r="F699" s="5" t="s">
        <v>30</v>
      </c>
      <c r="G699" s="5">
        <v>62.19</v>
      </c>
      <c r="H699" s="5">
        <v>4</v>
      </c>
      <c r="I699" s="5">
        <v>12.438000000000001</v>
      </c>
      <c r="J699" s="5">
        <v>261.19799999999998</v>
      </c>
      <c r="K699" s="40">
        <v>43617</v>
      </c>
      <c r="L699" s="7">
        <v>0.82361111111111107</v>
      </c>
      <c r="M699" s="5" t="s">
        <v>21</v>
      </c>
      <c r="N699" s="5">
        <v>248.76</v>
      </c>
      <c r="O699" s="1">
        <v>10</v>
      </c>
      <c r="P699" s="5">
        <v>12.438000000000001</v>
      </c>
      <c r="Q699" s="5">
        <v>4.3</v>
      </c>
    </row>
    <row r="700" spans="1:17" x14ac:dyDescent="0.3">
      <c r="A700" s="1" t="s">
        <v>732</v>
      </c>
      <c r="B700" s="1" t="s">
        <v>16</v>
      </c>
      <c r="C700" s="1" t="s">
        <v>17</v>
      </c>
      <c r="D700" s="1" t="s">
        <v>18</v>
      </c>
      <c r="E700" s="1" t="s">
        <v>29</v>
      </c>
      <c r="F700" s="1" t="s">
        <v>26</v>
      </c>
      <c r="G700" s="1">
        <v>69.58</v>
      </c>
      <c r="H700" s="1">
        <v>9</v>
      </c>
      <c r="I700" s="1">
        <v>31.311</v>
      </c>
      <c r="J700" s="1">
        <v>657.53099999999995</v>
      </c>
      <c r="K700" s="39">
        <v>43515</v>
      </c>
      <c r="L700" s="3">
        <v>0.81805555555555554</v>
      </c>
      <c r="M700" s="1" t="s">
        <v>31</v>
      </c>
      <c r="N700" s="1">
        <v>626.22</v>
      </c>
      <c r="O700" s="1">
        <v>10</v>
      </c>
      <c r="P700" s="1">
        <v>31.311</v>
      </c>
      <c r="Q700" s="1">
        <v>7.8</v>
      </c>
    </row>
    <row r="701" spans="1:17" x14ac:dyDescent="0.3">
      <c r="A701" s="5" t="s">
        <v>733</v>
      </c>
      <c r="B701" s="5" t="s">
        <v>23</v>
      </c>
      <c r="C701" s="5" t="s">
        <v>24</v>
      </c>
      <c r="D701" s="5" t="s">
        <v>25</v>
      </c>
      <c r="E701" s="5" t="s">
        <v>29</v>
      </c>
      <c r="F701" s="5" t="s">
        <v>30</v>
      </c>
      <c r="G701" s="5">
        <v>97.5</v>
      </c>
      <c r="H701" s="5">
        <v>10</v>
      </c>
      <c r="I701" s="5">
        <v>48.75</v>
      </c>
      <c r="J701" s="5">
        <v>1023.75</v>
      </c>
      <c r="K701" s="40">
        <v>43800</v>
      </c>
      <c r="L701" s="7">
        <v>0.6791666666666667</v>
      </c>
      <c r="M701" s="5" t="s">
        <v>21</v>
      </c>
      <c r="N701" s="5">
        <v>975</v>
      </c>
      <c r="O701" s="1">
        <v>10</v>
      </c>
      <c r="P701" s="5">
        <v>48.75</v>
      </c>
      <c r="Q701" s="5">
        <v>8</v>
      </c>
    </row>
    <row r="702" spans="1:17" x14ac:dyDescent="0.3">
      <c r="A702" s="1" t="s">
        <v>734</v>
      </c>
      <c r="B702" s="1" t="s">
        <v>23</v>
      </c>
      <c r="C702" s="1" t="s">
        <v>24</v>
      </c>
      <c r="D702" s="1" t="s">
        <v>25</v>
      </c>
      <c r="E702" s="1" t="s">
        <v>19</v>
      </c>
      <c r="F702" s="1" t="s">
        <v>44</v>
      </c>
      <c r="G702" s="1">
        <v>60.41</v>
      </c>
      <c r="H702" s="1">
        <v>8</v>
      </c>
      <c r="I702" s="1">
        <v>24.164000000000001</v>
      </c>
      <c r="J702" s="1">
        <v>507.44400000000002</v>
      </c>
      <c r="K702" s="39">
        <v>43648</v>
      </c>
      <c r="L702" s="3">
        <v>0.51597222222222217</v>
      </c>
      <c r="M702" s="1" t="s">
        <v>21</v>
      </c>
      <c r="N702" s="1">
        <v>483.28</v>
      </c>
      <c r="O702" s="1">
        <v>10</v>
      </c>
      <c r="P702" s="1">
        <v>24.164000000000001</v>
      </c>
      <c r="Q702" s="1">
        <v>9.6</v>
      </c>
    </row>
    <row r="703" spans="1:17" x14ac:dyDescent="0.3">
      <c r="A703" s="5" t="s">
        <v>735</v>
      </c>
      <c r="B703" s="5" t="s">
        <v>40</v>
      </c>
      <c r="C703" s="5" t="s">
        <v>41</v>
      </c>
      <c r="D703" s="5" t="s">
        <v>25</v>
      </c>
      <c r="E703" s="5" t="s">
        <v>29</v>
      </c>
      <c r="F703" s="5" t="s">
        <v>42</v>
      </c>
      <c r="G703" s="5">
        <v>32.32</v>
      </c>
      <c r="H703" s="5">
        <v>3</v>
      </c>
      <c r="I703" s="5">
        <v>4.8479999999999999</v>
      </c>
      <c r="J703" s="5">
        <v>101.80800000000001</v>
      </c>
      <c r="K703" s="40">
        <v>43551</v>
      </c>
      <c r="L703" s="7">
        <v>0.7993055555555556</v>
      </c>
      <c r="M703" s="5" t="s">
        <v>31</v>
      </c>
      <c r="N703" s="5">
        <v>96.96</v>
      </c>
      <c r="O703" s="1">
        <v>10</v>
      </c>
      <c r="P703" s="5">
        <v>4.8479999999999999</v>
      </c>
      <c r="Q703" s="5">
        <v>4.3</v>
      </c>
    </row>
    <row r="704" spans="1:17" x14ac:dyDescent="0.3">
      <c r="A704" s="1" t="s">
        <v>736</v>
      </c>
      <c r="B704" s="1" t="s">
        <v>40</v>
      </c>
      <c r="C704" s="1" t="s">
        <v>41</v>
      </c>
      <c r="D704" s="1" t="s">
        <v>18</v>
      </c>
      <c r="E704" s="1" t="s">
        <v>19</v>
      </c>
      <c r="F704" s="1" t="s">
        <v>44</v>
      </c>
      <c r="G704" s="1">
        <v>19.77</v>
      </c>
      <c r="H704" s="1">
        <v>10</v>
      </c>
      <c r="I704" s="1">
        <v>9.8849999999999998</v>
      </c>
      <c r="J704" s="1">
        <v>207.58500000000001</v>
      </c>
      <c r="K704" s="39">
        <v>43523</v>
      </c>
      <c r="L704" s="3">
        <v>0.7895833333333333</v>
      </c>
      <c r="M704" s="1" t="s">
        <v>31</v>
      </c>
      <c r="N704" s="1">
        <v>197.7</v>
      </c>
      <c r="O704" s="1">
        <v>10</v>
      </c>
      <c r="P704" s="1">
        <v>9.8849999999999998</v>
      </c>
      <c r="Q704" s="1">
        <v>5</v>
      </c>
    </row>
    <row r="705" spans="1:17" x14ac:dyDescent="0.3">
      <c r="A705" s="5" t="s">
        <v>737</v>
      </c>
      <c r="B705" s="5" t="s">
        <v>40</v>
      </c>
      <c r="C705" s="5" t="s">
        <v>41</v>
      </c>
      <c r="D705" s="5" t="s">
        <v>18</v>
      </c>
      <c r="E705" s="5" t="s">
        <v>29</v>
      </c>
      <c r="F705" s="5" t="s">
        <v>20</v>
      </c>
      <c r="G705" s="5">
        <v>80.47</v>
      </c>
      <c r="H705" s="5">
        <v>9</v>
      </c>
      <c r="I705" s="5">
        <v>36.211500000000001</v>
      </c>
      <c r="J705" s="5">
        <v>760.44150000000002</v>
      </c>
      <c r="K705" s="40">
        <v>43617</v>
      </c>
      <c r="L705" s="7">
        <v>0.47083333333333338</v>
      </c>
      <c r="M705" s="5" t="s">
        <v>27</v>
      </c>
      <c r="N705" s="5">
        <v>724.23</v>
      </c>
      <c r="O705" s="1">
        <v>10</v>
      </c>
      <c r="P705" s="5">
        <v>36.211500000000001</v>
      </c>
      <c r="Q705" s="5">
        <v>9.1999999999999993</v>
      </c>
    </row>
    <row r="706" spans="1:17" x14ac:dyDescent="0.3">
      <c r="A706" s="1" t="s">
        <v>738</v>
      </c>
      <c r="B706" s="1" t="s">
        <v>40</v>
      </c>
      <c r="C706" s="1" t="s">
        <v>41</v>
      </c>
      <c r="D706" s="1" t="s">
        <v>18</v>
      </c>
      <c r="E706" s="1" t="s">
        <v>19</v>
      </c>
      <c r="F706" s="1" t="s">
        <v>30</v>
      </c>
      <c r="G706" s="1">
        <v>88.39</v>
      </c>
      <c r="H706" s="1">
        <v>9</v>
      </c>
      <c r="I706" s="1">
        <v>39.775500000000001</v>
      </c>
      <c r="J706" s="1">
        <v>835.28549999999996</v>
      </c>
      <c r="K706" s="39">
        <v>43499</v>
      </c>
      <c r="L706" s="3">
        <v>0.52777777777777779</v>
      </c>
      <c r="M706" s="1" t="s">
        <v>27</v>
      </c>
      <c r="N706" s="1">
        <v>795.51</v>
      </c>
      <c r="O706" s="1">
        <v>10</v>
      </c>
      <c r="P706" s="1">
        <v>39.775500000000001</v>
      </c>
      <c r="Q706" s="1">
        <v>6.3</v>
      </c>
    </row>
    <row r="707" spans="1:17" x14ac:dyDescent="0.3">
      <c r="A707" s="5" t="s">
        <v>739</v>
      </c>
      <c r="B707" s="5" t="s">
        <v>40</v>
      </c>
      <c r="C707" s="5" t="s">
        <v>41</v>
      </c>
      <c r="D707" s="5" t="s">
        <v>25</v>
      </c>
      <c r="E707" s="5" t="s">
        <v>29</v>
      </c>
      <c r="F707" s="5" t="s">
        <v>20</v>
      </c>
      <c r="G707" s="5">
        <v>71.77</v>
      </c>
      <c r="H707" s="5">
        <v>7</v>
      </c>
      <c r="I707" s="5">
        <v>25.119499999999999</v>
      </c>
      <c r="J707" s="5">
        <v>527.5095</v>
      </c>
      <c r="K707" s="40">
        <v>43553</v>
      </c>
      <c r="L707" s="7">
        <v>0.58750000000000002</v>
      </c>
      <c r="M707" s="5" t="s">
        <v>27</v>
      </c>
      <c r="N707" s="5">
        <v>502.39</v>
      </c>
      <c r="O707" s="1">
        <v>10</v>
      </c>
      <c r="P707" s="5">
        <v>25.119499999999999</v>
      </c>
      <c r="Q707" s="5">
        <v>8.9</v>
      </c>
    </row>
    <row r="708" spans="1:17" x14ac:dyDescent="0.3">
      <c r="A708" s="1" t="s">
        <v>740</v>
      </c>
      <c r="B708" s="1" t="s">
        <v>40</v>
      </c>
      <c r="C708" s="1" t="s">
        <v>41</v>
      </c>
      <c r="D708" s="1" t="s">
        <v>25</v>
      </c>
      <c r="E708" s="1" t="s">
        <v>19</v>
      </c>
      <c r="F708" s="1" t="s">
        <v>26</v>
      </c>
      <c r="G708" s="1">
        <v>43</v>
      </c>
      <c r="H708" s="1">
        <v>4</v>
      </c>
      <c r="I708" s="1">
        <v>8.6</v>
      </c>
      <c r="J708" s="1">
        <v>180.6</v>
      </c>
      <c r="K708" s="39">
        <v>43496</v>
      </c>
      <c r="L708" s="3">
        <v>0.8666666666666667</v>
      </c>
      <c r="M708" s="1" t="s">
        <v>21</v>
      </c>
      <c r="N708" s="1">
        <v>172</v>
      </c>
      <c r="O708" s="1">
        <v>10</v>
      </c>
      <c r="P708" s="1">
        <v>8.6</v>
      </c>
      <c r="Q708" s="1">
        <v>7.6</v>
      </c>
    </row>
    <row r="709" spans="1:17" x14ac:dyDescent="0.3">
      <c r="A709" s="5" t="s">
        <v>741</v>
      </c>
      <c r="B709" s="5" t="s">
        <v>23</v>
      </c>
      <c r="C709" s="5" t="s">
        <v>24</v>
      </c>
      <c r="D709" s="5" t="s">
        <v>18</v>
      </c>
      <c r="E709" s="5" t="s">
        <v>29</v>
      </c>
      <c r="F709" s="5" t="s">
        <v>42</v>
      </c>
      <c r="G709" s="5">
        <v>68.98</v>
      </c>
      <c r="H709" s="5">
        <v>1</v>
      </c>
      <c r="I709" s="5">
        <v>3.4489999999999998</v>
      </c>
      <c r="J709" s="5">
        <v>72.429000000000002</v>
      </c>
      <c r="K709" s="40">
        <v>43486</v>
      </c>
      <c r="L709" s="7">
        <v>0.84236111111111101</v>
      </c>
      <c r="M709" s="5" t="s">
        <v>27</v>
      </c>
      <c r="N709" s="5">
        <v>68.98</v>
      </c>
      <c r="O709" s="1">
        <v>10</v>
      </c>
      <c r="P709" s="5">
        <v>3.4489999999999998</v>
      </c>
      <c r="Q709" s="5">
        <v>4.8</v>
      </c>
    </row>
    <row r="710" spans="1:17" x14ac:dyDescent="0.3">
      <c r="A710" s="1" t="s">
        <v>742</v>
      </c>
      <c r="B710" s="1" t="s">
        <v>23</v>
      </c>
      <c r="C710" s="1" t="s">
        <v>24</v>
      </c>
      <c r="D710" s="1" t="s">
        <v>25</v>
      </c>
      <c r="E710" s="1" t="s">
        <v>29</v>
      </c>
      <c r="F710" s="1" t="s">
        <v>44</v>
      </c>
      <c r="G710" s="1">
        <v>15.62</v>
      </c>
      <c r="H710" s="1">
        <v>8</v>
      </c>
      <c r="I710" s="1">
        <v>6.2480000000000002</v>
      </c>
      <c r="J710" s="1">
        <v>131.208</v>
      </c>
      <c r="K710" s="39">
        <v>43485</v>
      </c>
      <c r="L710" s="3">
        <v>0.85902777777777783</v>
      </c>
      <c r="M710" s="1" t="s">
        <v>21</v>
      </c>
      <c r="N710" s="1">
        <v>124.96</v>
      </c>
      <c r="O710" s="1">
        <v>10</v>
      </c>
      <c r="P710" s="1">
        <v>6.2480000000000002</v>
      </c>
      <c r="Q710" s="1">
        <v>9.1</v>
      </c>
    </row>
    <row r="711" spans="1:17" x14ac:dyDescent="0.3">
      <c r="A711" s="5" t="s">
        <v>743</v>
      </c>
      <c r="B711" s="5" t="s">
        <v>16</v>
      </c>
      <c r="C711" s="5" t="s">
        <v>17</v>
      </c>
      <c r="D711" s="5" t="s">
        <v>25</v>
      </c>
      <c r="E711" s="5" t="s">
        <v>29</v>
      </c>
      <c r="F711" s="5" t="s">
        <v>34</v>
      </c>
      <c r="G711" s="5">
        <v>25.7</v>
      </c>
      <c r="H711" s="5">
        <v>3</v>
      </c>
      <c r="I711" s="5">
        <v>3.855</v>
      </c>
      <c r="J711" s="5">
        <v>80.954999999999998</v>
      </c>
      <c r="K711" s="40">
        <v>43482</v>
      </c>
      <c r="L711" s="7">
        <v>0.74930555555555556</v>
      </c>
      <c r="M711" s="5" t="s">
        <v>21</v>
      </c>
      <c r="N711" s="5">
        <v>77.099999999999994</v>
      </c>
      <c r="O711" s="1">
        <v>10</v>
      </c>
      <c r="P711" s="5">
        <v>3.855</v>
      </c>
      <c r="Q711" s="5">
        <v>6.1</v>
      </c>
    </row>
    <row r="712" spans="1:17" x14ac:dyDescent="0.3">
      <c r="A712" s="1" t="s">
        <v>744</v>
      </c>
      <c r="B712" s="1" t="s">
        <v>16</v>
      </c>
      <c r="C712" s="1" t="s">
        <v>17</v>
      </c>
      <c r="D712" s="1" t="s">
        <v>18</v>
      </c>
      <c r="E712" s="1" t="s">
        <v>29</v>
      </c>
      <c r="F712" s="1" t="s">
        <v>42</v>
      </c>
      <c r="G712" s="1">
        <v>80.62</v>
      </c>
      <c r="H712" s="1">
        <v>6</v>
      </c>
      <c r="I712" s="1">
        <v>24.186</v>
      </c>
      <c r="J712" s="1">
        <v>507.90600000000001</v>
      </c>
      <c r="K712" s="39">
        <v>43524</v>
      </c>
      <c r="L712" s="3">
        <v>0.84583333333333333</v>
      </c>
      <c r="M712" s="1" t="s">
        <v>27</v>
      </c>
      <c r="N712" s="1">
        <v>483.72</v>
      </c>
      <c r="O712" s="1">
        <v>10</v>
      </c>
      <c r="P712" s="1">
        <v>24.186</v>
      </c>
      <c r="Q712" s="1">
        <v>9.1</v>
      </c>
    </row>
    <row r="713" spans="1:17" x14ac:dyDescent="0.3">
      <c r="A713" s="5" t="s">
        <v>745</v>
      </c>
      <c r="B713" s="5" t="s">
        <v>23</v>
      </c>
      <c r="C713" s="5" t="s">
        <v>24</v>
      </c>
      <c r="D713" s="5" t="s">
        <v>18</v>
      </c>
      <c r="E713" s="5" t="s">
        <v>19</v>
      </c>
      <c r="F713" s="5" t="s">
        <v>30</v>
      </c>
      <c r="G713" s="5">
        <v>75.53</v>
      </c>
      <c r="H713" s="5">
        <v>4</v>
      </c>
      <c r="I713" s="5">
        <v>15.106</v>
      </c>
      <c r="J713" s="5">
        <v>317.226</v>
      </c>
      <c r="K713" s="40">
        <v>43543</v>
      </c>
      <c r="L713" s="7">
        <v>0.66111111111111109</v>
      </c>
      <c r="M713" s="5" t="s">
        <v>21</v>
      </c>
      <c r="N713" s="5">
        <v>302.12</v>
      </c>
      <c r="O713" s="1">
        <v>10</v>
      </c>
      <c r="P713" s="5">
        <v>15.106</v>
      </c>
      <c r="Q713" s="5">
        <v>8.3000000000000007</v>
      </c>
    </row>
    <row r="714" spans="1:17" x14ac:dyDescent="0.3">
      <c r="A714" s="1" t="s">
        <v>746</v>
      </c>
      <c r="B714" s="1" t="s">
        <v>23</v>
      </c>
      <c r="C714" s="1" t="s">
        <v>24</v>
      </c>
      <c r="D714" s="1" t="s">
        <v>25</v>
      </c>
      <c r="E714" s="1" t="s">
        <v>19</v>
      </c>
      <c r="F714" s="1" t="s">
        <v>26</v>
      </c>
      <c r="G714" s="1">
        <v>77.63</v>
      </c>
      <c r="H714" s="1">
        <v>9</v>
      </c>
      <c r="I714" s="1">
        <v>34.933500000000002</v>
      </c>
      <c r="J714" s="1">
        <v>733.60350000000005</v>
      </c>
      <c r="K714" s="39">
        <v>43515</v>
      </c>
      <c r="L714" s="3">
        <v>0.63472222222222219</v>
      </c>
      <c r="M714" s="1" t="s">
        <v>21</v>
      </c>
      <c r="N714" s="1">
        <v>698.67</v>
      </c>
      <c r="O714" s="1">
        <v>10</v>
      </c>
      <c r="P714" s="1">
        <v>34.933500000000002</v>
      </c>
      <c r="Q714" s="1">
        <v>7.2</v>
      </c>
    </row>
    <row r="715" spans="1:17" x14ac:dyDescent="0.3">
      <c r="A715" s="5" t="s">
        <v>747</v>
      </c>
      <c r="B715" s="5" t="s">
        <v>23</v>
      </c>
      <c r="C715" s="5" t="s">
        <v>24</v>
      </c>
      <c r="D715" s="5" t="s">
        <v>25</v>
      </c>
      <c r="E715" s="5" t="s">
        <v>19</v>
      </c>
      <c r="F715" s="5" t="s">
        <v>20</v>
      </c>
      <c r="G715" s="5">
        <v>13.85</v>
      </c>
      <c r="H715" s="5">
        <v>9</v>
      </c>
      <c r="I715" s="5">
        <v>6.2324999999999999</v>
      </c>
      <c r="J715" s="5">
        <v>130.88249999999999</v>
      </c>
      <c r="K715" s="40">
        <v>43557</v>
      </c>
      <c r="L715" s="7">
        <v>0.53472222222222221</v>
      </c>
      <c r="M715" s="5" t="s">
        <v>21</v>
      </c>
      <c r="N715" s="5">
        <v>124.65</v>
      </c>
      <c r="O715" s="1">
        <v>10</v>
      </c>
      <c r="P715" s="5">
        <v>6.2324999999999999</v>
      </c>
      <c r="Q715" s="5">
        <v>6</v>
      </c>
    </row>
    <row r="716" spans="1:17" x14ac:dyDescent="0.3">
      <c r="A716" s="1" t="s">
        <v>748</v>
      </c>
      <c r="B716" s="1" t="s">
        <v>23</v>
      </c>
      <c r="C716" s="1" t="s">
        <v>24</v>
      </c>
      <c r="D716" s="1" t="s">
        <v>18</v>
      </c>
      <c r="E716" s="1" t="s">
        <v>29</v>
      </c>
      <c r="F716" s="1" t="s">
        <v>44</v>
      </c>
      <c r="G716" s="1">
        <v>98.7</v>
      </c>
      <c r="H716" s="1">
        <v>8</v>
      </c>
      <c r="I716" s="1">
        <v>39.479999999999997</v>
      </c>
      <c r="J716" s="1">
        <v>829.08</v>
      </c>
      <c r="K716" s="39">
        <v>43496</v>
      </c>
      <c r="L716" s="3">
        <v>0.44166666666666665</v>
      </c>
      <c r="M716" s="1" t="s">
        <v>21</v>
      </c>
      <c r="N716" s="1">
        <v>789.6</v>
      </c>
      <c r="O716" s="1">
        <v>10</v>
      </c>
      <c r="P716" s="1">
        <v>39.479999999999997</v>
      </c>
      <c r="Q716" s="1">
        <v>8.5</v>
      </c>
    </row>
    <row r="717" spans="1:17" x14ac:dyDescent="0.3">
      <c r="A717" s="5" t="s">
        <v>749</v>
      </c>
      <c r="B717" s="5" t="s">
        <v>16</v>
      </c>
      <c r="C717" s="5" t="s">
        <v>17</v>
      </c>
      <c r="D717" s="5" t="s">
        <v>25</v>
      </c>
      <c r="E717" s="5" t="s">
        <v>19</v>
      </c>
      <c r="F717" s="5" t="s">
        <v>20</v>
      </c>
      <c r="G717" s="5">
        <v>35.68</v>
      </c>
      <c r="H717" s="5">
        <v>5</v>
      </c>
      <c r="I717" s="5">
        <v>8.92</v>
      </c>
      <c r="J717" s="5">
        <v>187.32</v>
      </c>
      <c r="K717" s="40">
        <v>43618</v>
      </c>
      <c r="L717" s="7">
        <v>0.7729166666666667</v>
      </c>
      <c r="M717" s="5" t="s">
        <v>31</v>
      </c>
      <c r="N717" s="5">
        <v>178.4</v>
      </c>
      <c r="O717" s="1">
        <v>10</v>
      </c>
      <c r="P717" s="5">
        <v>8.92</v>
      </c>
      <c r="Q717" s="5">
        <v>6.6</v>
      </c>
    </row>
    <row r="718" spans="1:17" x14ac:dyDescent="0.3">
      <c r="A718" s="1" t="s">
        <v>750</v>
      </c>
      <c r="B718" s="1" t="s">
        <v>16</v>
      </c>
      <c r="C718" s="1" t="s">
        <v>17</v>
      </c>
      <c r="D718" s="1" t="s">
        <v>18</v>
      </c>
      <c r="E718" s="1" t="s">
        <v>19</v>
      </c>
      <c r="F718" s="1" t="s">
        <v>44</v>
      </c>
      <c r="G718" s="1">
        <v>71.459999999999994</v>
      </c>
      <c r="H718" s="1">
        <v>7</v>
      </c>
      <c r="I718" s="1">
        <v>25.010999999999999</v>
      </c>
      <c r="J718" s="1">
        <v>525.23099999999999</v>
      </c>
      <c r="K718" s="39">
        <v>43552</v>
      </c>
      <c r="L718" s="3">
        <v>0.67083333333333339</v>
      </c>
      <c r="M718" s="1" t="s">
        <v>21</v>
      </c>
      <c r="N718" s="1">
        <v>500.22</v>
      </c>
      <c r="O718" s="1">
        <v>10</v>
      </c>
      <c r="P718" s="1">
        <v>25.010999999999999</v>
      </c>
      <c r="Q718" s="1">
        <v>4.5</v>
      </c>
    </row>
    <row r="719" spans="1:17" x14ac:dyDescent="0.3">
      <c r="A719" s="5" t="s">
        <v>751</v>
      </c>
      <c r="B719" s="5" t="s">
        <v>16</v>
      </c>
      <c r="C719" s="5" t="s">
        <v>17</v>
      </c>
      <c r="D719" s="5" t="s">
        <v>18</v>
      </c>
      <c r="E719" s="5" t="s">
        <v>29</v>
      </c>
      <c r="F719" s="5" t="s">
        <v>26</v>
      </c>
      <c r="G719" s="5">
        <v>11.94</v>
      </c>
      <c r="H719" s="5">
        <v>3</v>
      </c>
      <c r="I719" s="5">
        <v>1.7909999999999999</v>
      </c>
      <c r="J719" s="5">
        <v>37.610999999999997</v>
      </c>
      <c r="K719" s="40">
        <v>43484</v>
      </c>
      <c r="L719" s="7">
        <v>0.53263888888888888</v>
      </c>
      <c r="M719" s="5" t="s">
        <v>31</v>
      </c>
      <c r="N719" s="5">
        <v>35.82</v>
      </c>
      <c r="O719" s="1">
        <v>10</v>
      </c>
      <c r="P719" s="5">
        <v>1.7909999999999999</v>
      </c>
      <c r="Q719" s="5">
        <v>8.1</v>
      </c>
    </row>
    <row r="720" spans="1:17" x14ac:dyDescent="0.3">
      <c r="A720" s="1" t="s">
        <v>752</v>
      </c>
      <c r="B720" s="1" t="s">
        <v>16</v>
      </c>
      <c r="C720" s="1" t="s">
        <v>17</v>
      </c>
      <c r="D720" s="1" t="s">
        <v>25</v>
      </c>
      <c r="E720" s="1" t="s">
        <v>29</v>
      </c>
      <c r="F720" s="1" t="s">
        <v>44</v>
      </c>
      <c r="G720" s="1">
        <v>45.38</v>
      </c>
      <c r="H720" s="1">
        <v>3</v>
      </c>
      <c r="I720" s="1">
        <v>6.8070000000000004</v>
      </c>
      <c r="J720" s="1">
        <v>142.947</v>
      </c>
      <c r="K720" s="39">
        <v>43513</v>
      </c>
      <c r="L720" s="3">
        <v>0.56527777777777777</v>
      </c>
      <c r="M720" s="1" t="s">
        <v>31</v>
      </c>
      <c r="N720" s="1">
        <v>136.13999999999999</v>
      </c>
      <c r="O720" s="1">
        <v>10</v>
      </c>
      <c r="P720" s="1">
        <v>6.8070000000000004</v>
      </c>
      <c r="Q720" s="1">
        <v>7.2</v>
      </c>
    </row>
    <row r="721" spans="1:17" x14ac:dyDescent="0.3">
      <c r="A721" s="5" t="s">
        <v>753</v>
      </c>
      <c r="B721" s="5" t="s">
        <v>40</v>
      </c>
      <c r="C721" s="5" t="s">
        <v>41</v>
      </c>
      <c r="D721" s="5" t="s">
        <v>18</v>
      </c>
      <c r="E721" s="5" t="s">
        <v>19</v>
      </c>
      <c r="F721" s="5" t="s">
        <v>44</v>
      </c>
      <c r="G721" s="5">
        <v>17.48</v>
      </c>
      <c r="H721" s="5">
        <v>6</v>
      </c>
      <c r="I721" s="5">
        <v>5.2439999999999998</v>
      </c>
      <c r="J721" s="5">
        <v>110.124</v>
      </c>
      <c r="K721" s="40">
        <v>43483</v>
      </c>
      <c r="L721" s="7">
        <v>0.62777777777777777</v>
      </c>
      <c r="M721" s="5" t="s">
        <v>31</v>
      </c>
      <c r="N721" s="5">
        <v>104.88</v>
      </c>
      <c r="O721" s="1">
        <v>10</v>
      </c>
      <c r="P721" s="5">
        <v>5.2439999999999998</v>
      </c>
      <c r="Q721" s="5">
        <v>6.1</v>
      </c>
    </row>
    <row r="722" spans="1:17" x14ac:dyDescent="0.3">
      <c r="A722" s="1" t="s">
        <v>754</v>
      </c>
      <c r="B722" s="1" t="s">
        <v>40</v>
      </c>
      <c r="C722" s="1" t="s">
        <v>41</v>
      </c>
      <c r="D722" s="1" t="s">
        <v>25</v>
      </c>
      <c r="E722" s="1" t="s">
        <v>19</v>
      </c>
      <c r="F722" s="1" t="s">
        <v>44</v>
      </c>
      <c r="G722" s="1">
        <v>25.56</v>
      </c>
      <c r="H722" s="1">
        <v>7</v>
      </c>
      <c r="I722" s="1">
        <v>8.9459999999999997</v>
      </c>
      <c r="J722" s="1">
        <v>187.86600000000001</v>
      </c>
      <c r="K722" s="39">
        <v>43498</v>
      </c>
      <c r="L722" s="3">
        <v>0.86249999999999993</v>
      </c>
      <c r="M722" s="1" t="s">
        <v>27</v>
      </c>
      <c r="N722" s="1">
        <v>178.92</v>
      </c>
      <c r="O722" s="1">
        <v>10</v>
      </c>
      <c r="P722" s="1">
        <v>8.9459999999999997</v>
      </c>
      <c r="Q722" s="1">
        <v>7.1</v>
      </c>
    </row>
    <row r="723" spans="1:17" x14ac:dyDescent="0.3">
      <c r="A723" s="5" t="s">
        <v>755</v>
      </c>
      <c r="B723" s="5" t="s">
        <v>23</v>
      </c>
      <c r="C723" s="5" t="s">
        <v>24</v>
      </c>
      <c r="D723" s="5" t="s">
        <v>18</v>
      </c>
      <c r="E723" s="5" t="s">
        <v>19</v>
      </c>
      <c r="F723" s="5" t="s">
        <v>34</v>
      </c>
      <c r="G723" s="5">
        <v>90.63</v>
      </c>
      <c r="H723" s="5">
        <v>9</v>
      </c>
      <c r="I723" s="5">
        <v>40.783499999999997</v>
      </c>
      <c r="J723" s="5">
        <v>856.45349999999996</v>
      </c>
      <c r="K723" s="40">
        <v>43483</v>
      </c>
      <c r="L723" s="7">
        <v>0.64444444444444449</v>
      </c>
      <c r="M723" s="5" t="s">
        <v>27</v>
      </c>
      <c r="N723" s="5">
        <v>815.67</v>
      </c>
      <c r="O723" s="1">
        <v>10</v>
      </c>
      <c r="P723" s="5">
        <v>40.783499999999997</v>
      </c>
      <c r="Q723" s="5">
        <v>5.0999999999999996</v>
      </c>
    </row>
    <row r="724" spans="1:17" x14ac:dyDescent="0.3">
      <c r="A724" s="1" t="s">
        <v>756</v>
      </c>
      <c r="B724" s="1" t="s">
        <v>40</v>
      </c>
      <c r="C724" s="1" t="s">
        <v>41</v>
      </c>
      <c r="D724" s="1" t="s">
        <v>25</v>
      </c>
      <c r="E724" s="1" t="s">
        <v>29</v>
      </c>
      <c r="F724" s="1" t="s">
        <v>30</v>
      </c>
      <c r="G724" s="1">
        <v>44.12</v>
      </c>
      <c r="H724" s="1">
        <v>3</v>
      </c>
      <c r="I724" s="1">
        <v>6.6180000000000003</v>
      </c>
      <c r="J724" s="1">
        <v>138.97800000000001</v>
      </c>
      <c r="K724" s="39">
        <v>43542</v>
      </c>
      <c r="L724" s="3">
        <v>0.57291666666666663</v>
      </c>
      <c r="M724" s="1" t="s">
        <v>31</v>
      </c>
      <c r="N724" s="1">
        <v>132.36000000000001</v>
      </c>
      <c r="O724" s="1">
        <v>10</v>
      </c>
      <c r="P724" s="1">
        <v>6.6180000000000003</v>
      </c>
      <c r="Q724" s="1">
        <v>7.9</v>
      </c>
    </row>
    <row r="725" spans="1:17" x14ac:dyDescent="0.3">
      <c r="A725" s="5" t="s">
        <v>757</v>
      </c>
      <c r="B725" s="5" t="s">
        <v>23</v>
      </c>
      <c r="C725" s="5" t="s">
        <v>24</v>
      </c>
      <c r="D725" s="5" t="s">
        <v>18</v>
      </c>
      <c r="E725" s="5" t="s">
        <v>19</v>
      </c>
      <c r="F725" s="5" t="s">
        <v>42</v>
      </c>
      <c r="G725" s="5">
        <v>36.770000000000003</v>
      </c>
      <c r="H725" s="5">
        <v>7</v>
      </c>
      <c r="I725" s="5">
        <v>12.8695</v>
      </c>
      <c r="J725" s="5">
        <v>270.2595</v>
      </c>
      <c r="K725" s="40">
        <v>43770</v>
      </c>
      <c r="L725" s="7">
        <v>0.84027777777777779</v>
      </c>
      <c r="M725" s="5" t="s">
        <v>27</v>
      </c>
      <c r="N725" s="5">
        <v>257.39</v>
      </c>
      <c r="O725" s="1">
        <v>10</v>
      </c>
      <c r="P725" s="5">
        <v>12.8695</v>
      </c>
      <c r="Q725" s="5">
        <v>7.4</v>
      </c>
    </row>
    <row r="726" spans="1:17" x14ac:dyDescent="0.3">
      <c r="A726" s="1" t="s">
        <v>758</v>
      </c>
      <c r="B726" s="1" t="s">
        <v>40</v>
      </c>
      <c r="C726" s="1" t="s">
        <v>41</v>
      </c>
      <c r="D726" s="1" t="s">
        <v>18</v>
      </c>
      <c r="E726" s="1" t="s">
        <v>29</v>
      </c>
      <c r="F726" s="1" t="s">
        <v>42</v>
      </c>
      <c r="G726" s="1">
        <v>23.34</v>
      </c>
      <c r="H726" s="1">
        <v>4</v>
      </c>
      <c r="I726" s="1">
        <v>4.6680000000000001</v>
      </c>
      <c r="J726" s="1">
        <v>98.028000000000006</v>
      </c>
      <c r="K726" s="39">
        <v>43557</v>
      </c>
      <c r="L726" s="3">
        <v>0.78680555555555554</v>
      </c>
      <c r="M726" s="1" t="s">
        <v>21</v>
      </c>
      <c r="N726" s="1">
        <v>93.36</v>
      </c>
      <c r="O726" s="1">
        <v>10</v>
      </c>
      <c r="P726" s="1">
        <v>4.6680000000000001</v>
      </c>
      <c r="Q726" s="1">
        <v>7.4</v>
      </c>
    </row>
    <row r="727" spans="1:17" x14ac:dyDescent="0.3">
      <c r="A727" s="5" t="s">
        <v>759</v>
      </c>
      <c r="B727" s="5" t="s">
        <v>23</v>
      </c>
      <c r="C727" s="5" t="s">
        <v>24</v>
      </c>
      <c r="D727" s="5" t="s">
        <v>18</v>
      </c>
      <c r="E727" s="5" t="s">
        <v>19</v>
      </c>
      <c r="F727" s="5" t="s">
        <v>20</v>
      </c>
      <c r="G727" s="5">
        <v>28.5</v>
      </c>
      <c r="H727" s="5">
        <v>8</v>
      </c>
      <c r="I727" s="5">
        <v>11.4</v>
      </c>
      <c r="J727" s="5">
        <v>239.4</v>
      </c>
      <c r="K727" s="40">
        <v>43618</v>
      </c>
      <c r="L727" s="7">
        <v>0.6</v>
      </c>
      <c r="M727" s="5" t="s">
        <v>27</v>
      </c>
      <c r="N727" s="5">
        <v>228</v>
      </c>
      <c r="O727" s="1">
        <v>10</v>
      </c>
      <c r="P727" s="5">
        <v>11.4</v>
      </c>
      <c r="Q727" s="5">
        <v>6.6</v>
      </c>
    </row>
    <row r="728" spans="1:17" x14ac:dyDescent="0.3">
      <c r="A728" s="1" t="s">
        <v>760</v>
      </c>
      <c r="B728" s="1" t="s">
        <v>23</v>
      </c>
      <c r="C728" s="1" t="s">
        <v>24</v>
      </c>
      <c r="D728" s="1" t="s">
        <v>18</v>
      </c>
      <c r="E728" s="1" t="s">
        <v>29</v>
      </c>
      <c r="F728" s="1" t="s">
        <v>30</v>
      </c>
      <c r="G728" s="1">
        <v>55.57</v>
      </c>
      <c r="H728" s="1">
        <v>3</v>
      </c>
      <c r="I728" s="1">
        <v>8.3354999999999997</v>
      </c>
      <c r="J728" s="1">
        <v>175.0455</v>
      </c>
      <c r="K728" s="39">
        <v>43678</v>
      </c>
      <c r="L728" s="3">
        <v>0.48749999999999999</v>
      </c>
      <c r="M728" s="1" t="s">
        <v>31</v>
      </c>
      <c r="N728" s="1">
        <v>166.71</v>
      </c>
      <c r="O728" s="1">
        <v>10</v>
      </c>
      <c r="P728" s="1">
        <v>8.3354999999999997</v>
      </c>
      <c r="Q728" s="1">
        <v>5.9</v>
      </c>
    </row>
    <row r="729" spans="1:17" x14ac:dyDescent="0.3">
      <c r="A729" s="5" t="s">
        <v>761</v>
      </c>
      <c r="B729" s="5" t="s">
        <v>40</v>
      </c>
      <c r="C729" s="5" t="s">
        <v>41</v>
      </c>
      <c r="D729" s="5" t="s">
        <v>25</v>
      </c>
      <c r="E729" s="5" t="s">
        <v>29</v>
      </c>
      <c r="F729" s="5" t="s">
        <v>34</v>
      </c>
      <c r="G729" s="5">
        <v>69.739999999999995</v>
      </c>
      <c r="H729" s="5">
        <v>10</v>
      </c>
      <c r="I729" s="5">
        <v>34.869999999999997</v>
      </c>
      <c r="J729" s="5">
        <v>732.27</v>
      </c>
      <c r="K729" s="40">
        <v>43588</v>
      </c>
      <c r="L729" s="7">
        <v>0.74236111111111114</v>
      </c>
      <c r="M729" s="5" t="s">
        <v>31</v>
      </c>
      <c r="N729" s="5">
        <v>697.4</v>
      </c>
      <c r="O729" s="1">
        <v>10</v>
      </c>
      <c r="P729" s="5">
        <v>34.869999999999997</v>
      </c>
      <c r="Q729" s="5">
        <v>8.9</v>
      </c>
    </row>
    <row r="730" spans="1:17" x14ac:dyDescent="0.3">
      <c r="A730" s="1" t="s">
        <v>762</v>
      </c>
      <c r="B730" s="1" t="s">
        <v>23</v>
      </c>
      <c r="C730" s="1" t="s">
        <v>24</v>
      </c>
      <c r="D730" s="1" t="s">
        <v>25</v>
      </c>
      <c r="E730" s="1" t="s">
        <v>29</v>
      </c>
      <c r="F730" s="1" t="s">
        <v>44</v>
      </c>
      <c r="G730" s="1">
        <v>97.26</v>
      </c>
      <c r="H730" s="1">
        <v>4</v>
      </c>
      <c r="I730" s="1">
        <v>19.452000000000002</v>
      </c>
      <c r="J730" s="1">
        <v>408.49200000000002</v>
      </c>
      <c r="K730" s="39">
        <v>43540</v>
      </c>
      <c r="L730" s="3">
        <v>0.6479166666666667</v>
      </c>
      <c r="M730" s="1" t="s">
        <v>21</v>
      </c>
      <c r="N730" s="1">
        <v>389.04</v>
      </c>
      <c r="O730" s="1">
        <v>10</v>
      </c>
      <c r="P730" s="1">
        <v>19.452000000000002</v>
      </c>
      <c r="Q730" s="1">
        <v>6.8</v>
      </c>
    </row>
    <row r="731" spans="1:17" x14ac:dyDescent="0.3">
      <c r="A731" s="5" t="s">
        <v>763</v>
      </c>
      <c r="B731" s="5" t="s">
        <v>40</v>
      </c>
      <c r="C731" s="5" t="s">
        <v>41</v>
      </c>
      <c r="D731" s="5" t="s">
        <v>18</v>
      </c>
      <c r="E731" s="5" t="s">
        <v>19</v>
      </c>
      <c r="F731" s="5" t="s">
        <v>30</v>
      </c>
      <c r="G731" s="5">
        <v>52.18</v>
      </c>
      <c r="H731" s="5">
        <v>7</v>
      </c>
      <c r="I731" s="5">
        <v>18.263000000000002</v>
      </c>
      <c r="J731" s="5">
        <v>383.52300000000002</v>
      </c>
      <c r="K731" s="40">
        <v>43711</v>
      </c>
      <c r="L731" s="7">
        <v>0.45416666666666666</v>
      </c>
      <c r="M731" s="5" t="s">
        <v>27</v>
      </c>
      <c r="N731" s="5">
        <v>365.26</v>
      </c>
      <c r="O731" s="1">
        <v>10</v>
      </c>
      <c r="P731" s="5">
        <v>18.263000000000002</v>
      </c>
      <c r="Q731" s="5">
        <v>9.3000000000000007</v>
      </c>
    </row>
    <row r="732" spans="1:17" x14ac:dyDescent="0.3">
      <c r="A732" s="1" t="s">
        <v>764</v>
      </c>
      <c r="B732" s="1" t="s">
        <v>16</v>
      </c>
      <c r="C732" s="1" t="s">
        <v>17</v>
      </c>
      <c r="D732" s="1" t="s">
        <v>18</v>
      </c>
      <c r="E732" s="1" t="s">
        <v>19</v>
      </c>
      <c r="F732" s="1" t="s">
        <v>44</v>
      </c>
      <c r="G732" s="1">
        <v>22.32</v>
      </c>
      <c r="H732" s="1">
        <v>4</v>
      </c>
      <c r="I732" s="1">
        <v>4.4640000000000004</v>
      </c>
      <c r="J732" s="1">
        <v>93.744</v>
      </c>
      <c r="K732" s="39">
        <v>43468</v>
      </c>
      <c r="L732" s="3">
        <v>0.68263888888888891</v>
      </c>
      <c r="M732" s="1" t="s">
        <v>31</v>
      </c>
      <c r="N732" s="1">
        <v>89.28</v>
      </c>
      <c r="O732" s="1">
        <v>10</v>
      </c>
      <c r="P732" s="1">
        <v>4.4640000000000004</v>
      </c>
      <c r="Q732" s="1">
        <v>4.4000000000000004</v>
      </c>
    </row>
    <row r="733" spans="1:17" x14ac:dyDescent="0.3">
      <c r="A733" s="5" t="s">
        <v>765</v>
      </c>
      <c r="B733" s="5" t="s">
        <v>16</v>
      </c>
      <c r="C733" s="5" t="s">
        <v>17</v>
      </c>
      <c r="D733" s="5" t="s">
        <v>25</v>
      </c>
      <c r="E733" s="5" t="s">
        <v>29</v>
      </c>
      <c r="F733" s="5" t="s">
        <v>20</v>
      </c>
      <c r="G733" s="5">
        <v>56</v>
      </c>
      <c r="H733" s="5">
        <v>3</v>
      </c>
      <c r="I733" s="5">
        <v>8.4</v>
      </c>
      <c r="J733" s="5">
        <v>176.4</v>
      </c>
      <c r="K733" s="40">
        <v>43524</v>
      </c>
      <c r="L733" s="7">
        <v>0.81458333333333333</v>
      </c>
      <c r="M733" s="5" t="s">
        <v>21</v>
      </c>
      <c r="N733" s="5">
        <v>168</v>
      </c>
      <c r="O733" s="1">
        <v>10</v>
      </c>
      <c r="P733" s="5">
        <v>8.4</v>
      </c>
      <c r="Q733" s="5">
        <v>4.8</v>
      </c>
    </row>
    <row r="734" spans="1:17" x14ac:dyDescent="0.3">
      <c r="A734" s="1" t="s">
        <v>766</v>
      </c>
      <c r="B734" s="1" t="s">
        <v>16</v>
      </c>
      <c r="C734" s="1" t="s">
        <v>17</v>
      </c>
      <c r="D734" s="1" t="s">
        <v>18</v>
      </c>
      <c r="E734" s="1" t="s">
        <v>29</v>
      </c>
      <c r="F734" s="1" t="s">
        <v>44</v>
      </c>
      <c r="G734" s="1">
        <v>19.7</v>
      </c>
      <c r="H734" s="1">
        <v>1</v>
      </c>
      <c r="I734" s="1">
        <v>0.98499999999999999</v>
      </c>
      <c r="J734" s="1">
        <v>20.684999999999999</v>
      </c>
      <c r="K734" s="39">
        <v>43679</v>
      </c>
      <c r="L734" s="3">
        <v>0.48541666666666666</v>
      </c>
      <c r="M734" s="1" t="s">
        <v>21</v>
      </c>
      <c r="N734" s="1">
        <v>19.7</v>
      </c>
      <c r="O734" s="1">
        <v>10</v>
      </c>
      <c r="P734" s="1">
        <v>0.98499999999999999</v>
      </c>
      <c r="Q734" s="1">
        <v>9.5</v>
      </c>
    </row>
    <row r="735" spans="1:17" x14ac:dyDescent="0.3">
      <c r="A735" s="5" t="s">
        <v>767</v>
      </c>
      <c r="B735" s="5" t="s">
        <v>40</v>
      </c>
      <c r="C735" s="5" t="s">
        <v>41</v>
      </c>
      <c r="D735" s="5" t="s">
        <v>25</v>
      </c>
      <c r="E735" s="5" t="s">
        <v>29</v>
      </c>
      <c r="F735" s="5" t="s">
        <v>26</v>
      </c>
      <c r="G735" s="5">
        <v>75.88</v>
      </c>
      <c r="H735" s="5">
        <v>7</v>
      </c>
      <c r="I735" s="5">
        <v>26.558</v>
      </c>
      <c r="J735" s="5">
        <v>557.71799999999996</v>
      </c>
      <c r="K735" s="40">
        <v>43489</v>
      </c>
      <c r="L735" s="7">
        <v>0.44305555555555554</v>
      </c>
      <c r="M735" s="5" t="s">
        <v>21</v>
      </c>
      <c r="N735" s="5">
        <v>531.16</v>
      </c>
      <c r="O735" s="1">
        <v>10</v>
      </c>
      <c r="P735" s="5">
        <v>26.558</v>
      </c>
      <c r="Q735" s="5">
        <v>8.9</v>
      </c>
    </row>
    <row r="736" spans="1:17" x14ac:dyDescent="0.3">
      <c r="A736" s="1" t="s">
        <v>768</v>
      </c>
      <c r="B736" s="1" t="s">
        <v>40</v>
      </c>
      <c r="C736" s="1" t="s">
        <v>41</v>
      </c>
      <c r="D736" s="1" t="s">
        <v>18</v>
      </c>
      <c r="E736" s="1" t="s">
        <v>29</v>
      </c>
      <c r="F736" s="1" t="s">
        <v>42</v>
      </c>
      <c r="G736" s="1">
        <v>53.72</v>
      </c>
      <c r="H736" s="1">
        <v>1</v>
      </c>
      <c r="I736" s="1">
        <v>2.6859999999999999</v>
      </c>
      <c r="J736" s="1">
        <v>56.405999999999999</v>
      </c>
      <c r="K736" s="39">
        <v>43468</v>
      </c>
      <c r="L736" s="3">
        <v>0.8354166666666667</v>
      </c>
      <c r="M736" s="1" t="s">
        <v>21</v>
      </c>
      <c r="N736" s="1">
        <v>53.72</v>
      </c>
      <c r="O736" s="1">
        <v>10</v>
      </c>
      <c r="P736" s="1">
        <v>2.6859999999999999</v>
      </c>
      <c r="Q736" s="1">
        <v>6.4</v>
      </c>
    </row>
    <row r="737" spans="1:17" x14ac:dyDescent="0.3">
      <c r="A737" s="5" t="s">
        <v>769</v>
      </c>
      <c r="B737" s="5" t="s">
        <v>23</v>
      </c>
      <c r="C737" s="5" t="s">
        <v>24</v>
      </c>
      <c r="D737" s="5" t="s">
        <v>18</v>
      </c>
      <c r="E737" s="5" t="s">
        <v>29</v>
      </c>
      <c r="F737" s="5" t="s">
        <v>20</v>
      </c>
      <c r="G737" s="5">
        <v>81.95</v>
      </c>
      <c r="H737" s="5">
        <v>10</v>
      </c>
      <c r="I737" s="5">
        <v>40.975000000000001</v>
      </c>
      <c r="J737" s="5">
        <v>860.47500000000002</v>
      </c>
      <c r="K737" s="40">
        <v>43741</v>
      </c>
      <c r="L737" s="7">
        <v>0.52708333333333335</v>
      </c>
      <c r="M737" s="5" t="s">
        <v>31</v>
      </c>
      <c r="N737" s="5">
        <v>819.5</v>
      </c>
      <c r="O737" s="1">
        <v>10</v>
      </c>
      <c r="P737" s="5">
        <v>40.975000000000001</v>
      </c>
      <c r="Q737" s="5">
        <v>6</v>
      </c>
    </row>
    <row r="738" spans="1:17" x14ac:dyDescent="0.3">
      <c r="A738" s="1" t="s">
        <v>770</v>
      </c>
      <c r="B738" s="1" t="s">
        <v>23</v>
      </c>
      <c r="C738" s="1" t="s">
        <v>24</v>
      </c>
      <c r="D738" s="1" t="s">
        <v>18</v>
      </c>
      <c r="E738" s="1" t="s">
        <v>19</v>
      </c>
      <c r="F738" s="1" t="s">
        <v>30</v>
      </c>
      <c r="G738" s="1">
        <v>81.2</v>
      </c>
      <c r="H738" s="1">
        <v>7</v>
      </c>
      <c r="I738" s="1">
        <v>28.42</v>
      </c>
      <c r="J738" s="1">
        <v>596.82000000000005</v>
      </c>
      <c r="K738" s="39">
        <v>43547</v>
      </c>
      <c r="L738" s="3">
        <v>0.66597222222222219</v>
      </c>
      <c r="M738" s="1" t="s">
        <v>31</v>
      </c>
      <c r="N738" s="1">
        <v>568.4</v>
      </c>
      <c r="O738" s="1">
        <v>10</v>
      </c>
      <c r="P738" s="1">
        <v>28.42</v>
      </c>
      <c r="Q738" s="1">
        <v>8.1</v>
      </c>
    </row>
    <row r="739" spans="1:17" x14ac:dyDescent="0.3">
      <c r="A739" s="5" t="s">
        <v>771</v>
      </c>
      <c r="B739" s="5" t="s">
        <v>23</v>
      </c>
      <c r="C739" s="5" t="s">
        <v>24</v>
      </c>
      <c r="D739" s="5" t="s">
        <v>25</v>
      </c>
      <c r="E739" s="5" t="s">
        <v>29</v>
      </c>
      <c r="F739" s="5" t="s">
        <v>26</v>
      </c>
      <c r="G739" s="5">
        <v>58.76</v>
      </c>
      <c r="H739" s="5">
        <v>10</v>
      </c>
      <c r="I739" s="5">
        <v>29.38</v>
      </c>
      <c r="J739" s="5">
        <v>616.98</v>
      </c>
      <c r="K739" s="40">
        <v>43494</v>
      </c>
      <c r="L739" s="7">
        <v>0.60138888888888886</v>
      </c>
      <c r="M739" s="5" t="s">
        <v>21</v>
      </c>
      <c r="N739" s="5">
        <v>587.6</v>
      </c>
      <c r="O739" s="1">
        <v>10</v>
      </c>
      <c r="P739" s="5">
        <v>29.38</v>
      </c>
      <c r="Q739" s="5">
        <v>9</v>
      </c>
    </row>
    <row r="740" spans="1:17" x14ac:dyDescent="0.3">
      <c r="A740" s="1" t="s">
        <v>772</v>
      </c>
      <c r="B740" s="1" t="s">
        <v>40</v>
      </c>
      <c r="C740" s="1" t="s">
        <v>41</v>
      </c>
      <c r="D740" s="1" t="s">
        <v>18</v>
      </c>
      <c r="E740" s="1" t="s">
        <v>29</v>
      </c>
      <c r="F740" s="1" t="s">
        <v>26</v>
      </c>
      <c r="G740" s="1">
        <v>91.56</v>
      </c>
      <c r="H740" s="1">
        <v>8</v>
      </c>
      <c r="I740" s="1">
        <v>36.624000000000002</v>
      </c>
      <c r="J740" s="1">
        <v>769.10400000000004</v>
      </c>
      <c r="K740" s="39">
        <v>43800</v>
      </c>
      <c r="L740" s="3">
        <v>0.76527777777777783</v>
      </c>
      <c r="M740" s="1" t="s">
        <v>21</v>
      </c>
      <c r="N740" s="1">
        <v>732.48</v>
      </c>
      <c r="O740" s="1">
        <v>10</v>
      </c>
      <c r="P740" s="1">
        <v>36.624000000000002</v>
      </c>
      <c r="Q740" s="1">
        <v>6</v>
      </c>
    </row>
    <row r="741" spans="1:17" x14ac:dyDescent="0.3">
      <c r="A741" s="5" t="s">
        <v>773</v>
      </c>
      <c r="B741" s="5" t="s">
        <v>16</v>
      </c>
      <c r="C741" s="5" t="s">
        <v>17</v>
      </c>
      <c r="D741" s="5" t="s">
        <v>25</v>
      </c>
      <c r="E741" s="5" t="s">
        <v>29</v>
      </c>
      <c r="F741" s="5" t="s">
        <v>30</v>
      </c>
      <c r="G741" s="5">
        <v>93.96</v>
      </c>
      <c r="H741" s="5">
        <v>9</v>
      </c>
      <c r="I741" s="5">
        <v>42.281999999999996</v>
      </c>
      <c r="J741" s="5">
        <v>887.92200000000003</v>
      </c>
      <c r="K741" s="40">
        <v>43544</v>
      </c>
      <c r="L741" s="7">
        <v>0.48055555555555557</v>
      </c>
      <c r="M741" s="5" t="s">
        <v>27</v>
      </c>
      <c r="N741" s="5">
        <v>845.64</v>
      </c>
      <c r="O741" s="1">
        <v>10</v>
      </c>
      <c r="P741" s="5">
        <v>42.281999999999996</v>
      </c>
      <c r="Q741" s="5">
        <v>9.8000000000000007</v>
      </c>
    </row>
    <row r="742" spans="1:17" x14ac:dyDescent="0.3">
      <c r="A742" s="1" t="s">
        <v>774</v>
      </c>
      <c r="B742" s="1" t="s">
        <v>23</v>
      </c>
      <c r="C742" s="1" t="s">
        <v>24</v>
      </c>
      <c r="D742" s="1" t="s">
        <v>25</v>
      </c>
      <c r="E742" s="1" t="s">
        <v>29</v>
      </c>
      <c r="F742" s="1" t="s">
        <v>30</v>
      </c>
      <c r="G742" s="1">
        <v>55.61</v>
      </c>
      <c r="H742" s="1">
        <v>7</v>
      </c>
      <c r="I742" s="1">
        <v>19.4635</v>
      </c>
      <c r="J742" s="1">
        <v>408.73349999999999</v>
      </c>
      <c r="K742" s="39">
        <v>43547</v>
      </c>
      <c r="L742" s="3">
        <v>0.52847222222222223</v>
      </c>
      <c r="M742" s="1" t="s">
        <v>27</v>
      </c>
      <c r="N742" s="1">
        <v>389.27</v>
      </c>
      <c r="O742" s="1">
        <v>10</v>
      </c>
      <c r="P742" s="1">
        <v>19.4635</v>
      </c>
      <c r="Q742" s="1">
        <v>8.5</v>
      </c>
    </row>
    <row r="743" spans="1:17" x14ac:dyDescent="0.3">
      <c r="A743" s="5" t="s">
        <v>775</v>
      </c>
      <c r="B743" s="5" t="s">
        <v>23</v>
      </c>
      <c r="C743" s="5" t="s">
        <v>24</v>
      </c>
      <c r="D743" s="5" t="s">
        <v>25</v>
      </c>
      <c r="E743" s="5" t="s">
        <v>29</v>
      </c>
      <c r="F743" s="5" t="s">
        <v>42</v>
      </c>
      <c r="G743" s="5">
        <v>84.83</v>
      </c>
      <c r="H743" s="5">
        <v>1</v>
      </c>
      <c r="I743" s="5">
        <v>4.2415000000000003</v>
      </c>
      <c r="J743" s="5">
        <v>89.0715</v>
      </c>
      <c r="K743" s="40">
        <v>43479</v>
      </c>
      <c r="L743" s="7">
        <v>0.63888888888888895</v>
      </c>
      <c r="M743" s="5" t="s">
        <v>21</v>
      </c>
      <c r="N743" s="5">
        <v>84.83</v>
      </c>
      <c r="O743" s="1">
        <v>10</v>
      </c>
      <c r="P743" s="5">
        <v>4.2415000000000003</v>
      </c>
      <c r="Q743" s="5">
        <v>8.8000000000000007</v>
      </c>
    </row>
    <row r="744" spans="1:17" x14ac:dyDescent="0.3">
      <c r="A744" s="1" t="s">
        <v>776</v>
      </c>
      <c r="B744" s="1" t="s">
        <v>16</v>
      </c>
      <c r="C744" s="1" t="s">
        <v>17</v>
      </c>
      <c r="D744" s="1" t="s">
        <v>18</v>
      </c>
      <c r="E744" s="1" t="s">
        <v>19</v>
      </c>
      <c r="F744" s="1" t="s">
        <v>34</v>
      </c>
      <c r="G744" s="1">
        <v>71.63</v>
      </c>
      <c r="H744" s="1">
        <v>2</v>
      </c>
      <c r="I744" s="1">
        <v>7.1630000000000003</v>
      </c>
      <c r="J744" s="1">
        <v>150.423</v>
      </c>
      <c r="K744" s="39">
        <v>43801</v>
      </c>
      <c r="L744" s="3">
        <v>0.60625000000000007</v>
      </c>
      <c r="M744" s="1" t="s">
        <v>21</v>
      </c>
      <c r="N744" s="1">
        <v>143.26</v>
      </c>
      <c r="O744" s="1">
        <v>10</v>
      </c>
      <c r="P744" s="1">
        <v>7.1630000000000003</v>
      </c>
      <c r="Q744" s="1">
        <v>8.8000000000000007</v>
      </c>
    </row>
    <row r="745" spans="1:17" x14ac:dyDescent="0.3">
      <c r="A745" s="5" t="s">
        <v>777</v>
      </c>
      <c r="B745" s="5" t="s">
        <v>16</v>
      </c>
      <c r="C745" s="5" t="s">
        <v>17</v>
      </c>
      <c r="D745" s="5" t="s">
        <v>18</v>
      </c>
      <c r="E745" s="5" t="s">
        <v>29</v>
      </c>
      <c r="F745" s="5" t="s">
        <v>30</v>
      </c>
      <c r="G745" s="5">
        <v>37.69</v>
      </c>
      <c r="H745" s="5">
        <v>2</v>
      </c>
      <c r="I745" s="5">
        <v>3.7690000000000001</v>
      </c>
      <c r="J745" s="5">
        <v>79.149000000000001</v>
      </c>
      <c r="K745" s="40">
        <v>43516</v>
      </c>
      <c r="L745" s="7">
        <v>0.64513888888888882</v>
      </c>
      <c r="M745" s="5" t="s">
        <v>21</v>
      </c>
      <c r="N745" s="5">
        <v>75.38</v>
      </c>
      <c r="O745" s="1">
        <v>10</v>
      </c>
      <c r="P745" s="5">
        <v>3.7690000000000001</v>
      </c>
      <c r="Q745" s="5">
        <v>9.5</v>
      </c>
    </row>
    <row r="746" spans="1:17" x14ac:dyDescent="0.3">
      <c r="A746" s="1" t="s">
        <v>778</v>
      </c>
      <c r="B746" s="1" t="s">
        <v>23</v>
      </c>
      <c r="C746" s="1" t="s">
        <v>24</v>
      </c>
      <c r="D746" s="1" t="s">
        <v>18</v>
      </c>
      <c r="E746" s="1" t="s">
        <v>19</v>
      </c>
      <c r="F746" s="1" t="s">
        <v>34</v>
      </c>
      <c r="G746" s="1">
        <v>31.67</v>
      </c>
      <c r="H746" s="1">
        <v>8</v>
      </c>
      <c r="I746" s="1">
        <v>12.667999999999999</v>
      </c>
      <c r="J746" s="1">
        <v>266.02800000000002</v>
      </c>
      <c r="K746" s="39">
        <v>43497</v>
      </c>
      <c r="L746" s="3">
        <v>0.67986111111111114</v>
      </c>
      <c r="M746" s="1" t="s">
        <v>31</v>
      </c>
      <c r="N746" s="1">
        <v>253.36</v>
      </c>
      <c r="O746" s="1">
        <v>10</v>
      </c>
      <c r="P746" s="1">
        <v>12.667999999999999</v>
      </c>
      <c r="Q746" s="1">
        <v>5.6</v>
      </c>
    </row>
    <row r="747" spans="1:17" x14ac:dyDescent="0.3">
      <c r="A747" s="5" t="s">
        <v>779</v>
      </c>
      <c r="B747" s="5" t="s">
        <v>23</v>
      </c>
      <c r="C747" s="5" t="s">
        <v>24</v>
      </c>
      <c r="D747" s="5" t="s">
        <v>18</v>
      </c>
      <c r="E747" s="5" t="s">
        <v>19</v>
      </c>
      <c r="F747" s="5" t="s">
        <v>42</v>
      </c>
      <c r="G747" s="5">
        <v>38.42</v>
      </c>
      <c r="H747" s="5">
        <v>1</v>
      </c>
      <c r="I747" s="5">
        <v>1.921</v>
      </c>
      <c r="J747" s="5">
        <v>40.341000000000001</v>
      </c>
      <c r="K747" s="40">
        <v>43498</v>
      </c>
      <c r="L747" s="7">
        <v>0.68958333333333333</v>
      </c>
      <c r="M747" s="5" t="s">
        <v>27</v>
      </c>
      <c r="N747" s="5">
        <v>38.42</v>
      </c>
      <c r="O747" s="1">
        <v>10</v>
      </c>
      <c r="P747" s="5">
        <v>1.921</v>
      </c>
      <c r="Q747" s="5">
        <v>8.6</v>
      </c>
    </row>
    <row r="748" spans="1:17" x14ac:dyDescent="0.3">
      <c r="A748" s="1" t="s">
        <v>780</v>
      </c>
      <c r="B748" s="1" t="s">
        <v>40</v>
      </c>
      <c r="C748" s="1" t="s">
        <v>41</v>
      </c>
      <c r="D748" s="1" t="s">
        <v>18</v>
      </c>
      <c r="E748" s="1" t="s">
        <v>29</v>
      </c>
      <c r="F748" s="1" t="s">
        <v>44</v>
      </c>
      <c r="G748" s="1">
        <v>65.23</v>
      </c>
      <c r="H748" s="1">
        <v>10</v>
      </c>
      <c r="I748" s="1">
        <v>32.615000000000002</v>
      </c>
      <c r="J748" s="1">
        <v>684.91499999999996</v>
      </c>
      <c r="K748" s="39">
        <v>43678</v>
      </c>
      <c r="L748" s="3">
        <v>0.79652777777777783</v>
      </c>
      <c r="M748" s="1" t="s">
        <v>31</v>
      </c>
      <c r="N748" s="1">
        <v>652.29999999999995</v>
      </c>
      <c r="O748" s="1">
        <v>10</v>
      </c>
      <c r="P748" s="1">
        <v>32.615000000000002</v>
      </c>
      <c r="Q748" s="1">
        <v>5.2</v>
      </c>
    </row>
    <row r="749" spans="1:17" x14ac:dyDescent="0.3">
      <c r="A749" s="5" t="s">
        <v>781</v>
      </c>
      <c r="B749" s="5" t="s">
        <v>23</v>
      </c>
      <c r="C749" s="5" t="s">
        <v>24</v>
      </c>
      <c r="D749" s="5" t="s">
        <v>18</v>
      </c>
      <c r="E749" s="5" t="s">
        <v>19</v>
      </c>
      <c r="F749" s="5" t="s">
        <v>30</v>
      </c>
      <c r="G749" s="5">
        <v>10.53</v>
      </c>
      <c r="H749" s="5">
        <v>5</v>
      </c>
      <c r="I749" s="5">
        <v>2.6324999999999998</v>
      </c>
      <c r="J749" s="5">
        <v>55.282499999999999</v>
      </c>
      <c r="K749" s="40">
        <v>43495</v>
      </c>
      <c r="L749" s="7">
        <v>0.61319444444444449</v>
      </c>
      <c r="M749" s="5" t="s">
        <v>31</v>
      </c>
      <c r="N749" s="5">
        <v>52.65</v>
      </c>
      <c r="O749" s="1">
        <v>10</v>
      </c>
      <c r="P749" s="5">
        <v>2.6324999999999998</v>
      </c>
      <c r="Q749" s="5">
        <v>5.8</v>
      </c>
    </row>
    <row r="750" spans="1:17" x14ac:dyDescent="0.3">
      <c r="A750" s="1" t="s">
        <v>782</v>
      </c>
      <c r="B750" s="1" t="s">
        <v>40</v>
      </c>
      <c r="C750" s="1" t="s">
        <v>41</v>
      </c>
      <c r="D750" s="1" t="s">
        <v>18</v>
      </c>
      <c r="E750" s="1" t="s">
        <v>19</v>
      </c>
      <c r="F750" s="1" t="s">
        <v>30</v>
      </c>
      <c r="G750" s="1">
        <v>12.29</v>
      </c>
      <c r="H750" s="1">
        <v>9</v>
      </c>
      <c r="I750" s="1">
        <v>5.5305</v>
      </c>
      <c r="J750" s="1">
        <v>116.1405</v>
      </c>
      <c r="K750" s="39">
        <v>43550</v>
      </c>
      <c r="L750" s="3">
        <v>0.81111111111111101</v>
      </c>
      <c r="M750" s="1" t="s">
        <v>31</v>
      </c>
      <c r="N750" s="1">
        <v>110.61</v>
      </c>
      <c r="O750" s="1">
        <v>10</v>
      </c>
      <c r="P750" s="1">
        <v>5.5305</v>
      </c>
      <c r="Q750" s="1">
        <v>8</v>
      </c>
    </row>
    <row r="751" spans="1:17" x14ac:dyDescent="0.3">
      <c r="A751" s="5" t="s">
        <v>783</v>
      </c>
      <c r="B751" s="5" t="s">
        <v>23</v>
      </c>
      <c r="C751" s="5" t="s">
        <v>24</v>
      </c>
      <c r="D751" s="5" t="s">
        <v>18</v>
      </c>
      <c r="E751" s="5" t="s">
        <v>29</v>
      </c>
      <c r="F751" s="5" t="s">
        <v>20</v>
      </c>
      <c r="G751" s="5">
        <v>81.23</v>
      </c>
      <c r="H751" s="5">
        <v>7</v>
      </c>
      <c r="I751" s="5">
        <v>28.430499999999999</v>
      </c>
      <c r="J751" s="5">
        <v>597.04049999999995</v>
      </c>
      <c r="K751" s="40">
        <v>43480</v>
      </c>
      <c r="L751" s="7">
        <v>0.86388888888888893</v>
      </c>
      <c r="M751" s="5" t="s">
        <v>27</v>
      </c>
      <c r="N751" s="5">
        <v>568.61</v>
      </c>
      <c r="O751" s="1">
        <v>10</v>
      </c>
      <c r="P751" s="5">
        <v>28.430499999999999</v>
      </c>
      <c r="Q751" s="5">
        <v>9</v>
      </c>
    </row>
    <row r="752" spans="1:17" x14ac:dyDescent="0.3">
      <c r="A752" s="1" t="s">
        <v>784</v>
      </c>
      <c r="B752" s="1" t="s">
        <v>40</v>
      </c>
      <c r="C752" s="1" t="s">
        <v>41</v>
      </c>
      <c r="D752" s="1" t="s">
        <v>18</v>
      </c>
      <c r="E752" s="1" t="s">
        <v>19</v>
      </c>
      <c r="F752" s="1" t="s">
        <v>44</v>
      </c>
      <c r="G752" s="1">
        <v>22.32</v>
      </c>
      <c r="H752" s="1">
        <v>4</v>
      </c>
      <c r="I752" s="1">
        <v>4.4640000000000004</v>
      </c>
      <c r="J752" s="1">
        <v>93.744</v>
      </c>
      <c r="K752" s="39">
        <v>43538</v>
      </c>
      <c r="L752" s="3">
        <v>0.4694444444444445</v>
      </c>
      <c r="M752" s="1" t="s">
        <v>21</v>
      </c>
      <c r="N752" s="1">
        <v>89.28</v>
      </c>
      <c r="O752" s="1">
        <v>10</v>
      </c>
      <c r="P752" s="1">
        <v>4.4640000000000004</v>
      </c>
      <c r="Q752" s="1">
        <v>4.0999999999999996</v>
      </c>
    </row>
    <row r="753" spans="1:17" x14ac:dyDescent="0.3">
      <c r="A753" s="5" t="s">
        <v>785</v>
      </c>
      <c r="B753" s="5" t="s">
        <v>16</v>
      </c>
      <c r="C753" s="5" t="s">
        <v>17</v>
      </c>
      <c r="D753" s="5" t="s">
        <v>25</v>
      </c>
      <c r="E753" s="5" t="s">
        <v>19</v>
      </c>
      <c r="F753" s="5" t="s">
        <v>42</v>
      </c>
      <c r="G753" s="5">
        <v>27.28</v>
      </c>
      <c r="H753" s="5">
        <v>5</v>
      </c>
      <c r="I753" s="5">
        <v>6.82</v>
      </c>
      <c r="J753" s="5">
        <v>143.22</v>
      </c>
      <c r="K753" s="40">
        <v>43526</v>
      </c>
      <c r="L753" s="7">
        <v>0.4381944444444445</v>
      </c>
      <c r="M753" s="5" t="s">
        <v>31</v>
      </c>
      <c r="N753" s="5">
        <v>136.4</v>
      </c>
      <c r="O753" s="1">
        <v>10</v>
      </c>
      <c r="P753" s="5">
        <v>6.82</v>
      </c>
      <c r="Q753" s="5">
        <v>8.6</v>
      </c>
    </row>
    <row r="754" spans="1:17" x14ac:dyDescent="0.3">
      <c r="A754" s="1" t="s">
        <v>786</v>
      </c>
      <c r="B754" s="1" t="s">
        <v>16</v>
      </c>
      <c r="C754" s="1" t="s">
        <v>17</v>
      </c>
      <c r="D754" s="1" t="s">
        <v>18</v>
      </c>
      <c r="E754" s="1" t="s">
        <v>19</v>
      </c>
      <c r="F754" s="1" t="s">
        <v>26</v>
      </c>
      <c r="G754" s="1">
        <v>17.420000000000002</v>
      </c>
      <c r="H754" s="1">
        <v>10</v>
      </c>
      <c r="I754" s="1">
        <v>8.7100000000000009</v>
      </c>
      <c r="J754" s="1">
        <v>182.91</v>
      </c>
      <c r="K754" s="39">
        <v>43518</v>
      </c>
      <c r="L754" s="3">
        <v>0.52083333333333337</v>
      </c>
      <c r="M754" s="1" t="s">
        <v>21</v>
      </c>
      <c r="N754" s="1">
        <v>174.2</v>
      </c>
      <c r="O754" s="1">
        <v>10</v>
      </c>
      <c r="P754" s="1">
        <v>8.7100000000000009</v>
      </c>
      <c r="Q754" s="1">
        <v>7</v>
      </c>
    </row>
    <row r="755" spans="1:17" x14ac:dyDescent="0.3">
      <c r="A755" s="5" t="s">
        <v>787</v>
      </c>
      <c r="B755" s="5" t="s">
        <v>40</v>
      </c>
      <c r="C755" s="5" t="s">
        <v>41</v>
      </c>
      <c r="D755" s="5" t="s">
        <v>25</v>
      </c>
      <c r="E755" s="5" t="s">
        <v>29</v>
      </c>
      <c r="F755" s="5" t="s">
        <v>30</v>
      </c>
      <c r="G755" s="5">
        <v>73.28</v>
      </c>
      <c r="H755" s="5">
        <v>5</v>
      </c>
      <c r="I755" s="5">
        <v>18.32</v>
      </c>
      <c r="J755" s="5">
        <v>384.72</v>
      </c>
      <c r="K755" s="40">
        <v>43489</v>
      </c>
      <c r="L755" s="7">
        <v>0.62847222222222221</v>
      </c>
      <c r="M755" s="5" t="s">
        <v>21</v>
      </c>
      <c r="N755" s="5">
        <v>366.4</v>
      </c>
      <c r="O755" s="1">
        <v>10</v>
      </c>
      <c r="P755" s="5">
        <v>18.32</v>
      </c>
      <c r="Q755" s="5">
        <v>8.4</v>
      </c>
    </row>
    <row r="756" spans="1:17" x14ac:dyDescent="0.3">
      <c r="A756" s="1" t="s">
        <v>788</v>
      </c>
      <c r="B756" s="1" t="s">
        <v>23</v>
      </c>
      <c r="C756" s="1" t="s">
        <v>24</v>
      </c>
      <c r="D756" s="1" t="s">
        <v>18</v>
      </c>
      <c r="E756" s="1" t="s">
        <v>19</v>
      </c>
      <c r="F756" s="1" t="s">
        <v>44</v>
      </c>
      <c r="G756" s="1">
        <v>84.87</v>
      </c>
      <c r="H756" s="1">
        <v>3</v>
      </c>
      <c r="I756" s="1">
        <v>12.730499999999999</v>
      </c>
      <c r="J756" s="1">
        <v>267.34050000000002</v>
      </c>
      <c r="K756" s="39">
        <v>43490</v>
      </c>
      <c r="L756" s="3">
        <v>0.77083333333333337</v>
      </c>
      <c r="M756" s="1" t="s">
        <v>21</v>
      </c>
      <c r="N756" s="1">
        <v>254.61</v>
      </c>
      <c r="O756" s="1">
        <v>10</v>
      </c>
      <c r="P756" s="1">
        <v>12.730499999999999</v>
      </c>
      <c r="Q756" s="1">
        <v>7.4</v>
      </c>
    </row>
    <row r="757" spans="1:17" x14ac:dyDescent="0.3">
      <c r="A757" s="5" t="s">
        <v>789</v>
      </c>
      <c r="B757" s="5" t="s">
        <v>16</v>
      </c>
      <c r="C757" s="5" t="s">
        <v>17</v>
      </c>
      <c r="D757" s="5" t="s">
        <v>25</v>
      </c>
      <c r="E757" s="5" t="s">
        <v>19</v>
      </c>
      <c r="F757" s="5" t="s">
        <v>44</v>
      </c>
      <c r="G757" s="5">
        <v>97.29</v>
      </c>
      <c r="H757" s="5">
        <v>8</v>
      </c>
      <c r="I757" s="5">
        <v>38.915999999999997</v>
      </c>
      <c r="J757" s="5">
        <v>817.23599999999999</v>
      </c>
      <c r="K757" s="40">
        <v>43711</v>
      </c>
      <c r="L757" s="7">
        <v>0.5541666666666667</v>
      </c>
      <c r="M757" s="5" t="s">
        <v>31</v>
      </c>
      <c r="N757" s="5">
        <v>778.32</v>
      </c>
      <c r="O757" s="1">
        <v>10</v>
      </c>
      <c r="P757" s="5">
        <v>38.915999999999997</v>
      </c>
      <c r="Q757" s="5">
        <v>6.2</v>
      </c>
    </row>
    <row r="758" spans="1:17" x14ac:dyDescent="0.3">
      <c r="A758" s="1" t="s">
        <v>790</v>
      </c>
      <c r="B758" s="1" t="s">
        <v>40</v>
      </c>
      <c r="C758" s="1" t="s">
        <v>41</v>
      </c>
      <c r="D758" s="1" t="s">
        <v>18</v>
      </c>
      <c r="E758" s="1" t="s">
        <v>19</v>
      </c>
      <c r="F758" s="1" t="s">
        <v>26</v>
      </c>
      <c r="G758" s="1">
        <v>35.74</v>
      </c>
      <c r="H758" s="1">
        <v>8</v>
      </c>
      <c r="I758" s="1">
        <v>14.295999999999999</v>
      </c>
      <c r="J758" s="1">
        <v>300.21600000000001</v>
      </c>
      <c r="K758" s="39">
        <v>43513</v>
      </c>
      <c r="L758" s="3">
        <v>0.64444444444444449</v>
      </c>
      <c r="M758" s="1" t="s">
        <v>21</v>
      </c>
      <c r="N758" s="1">
        <v>285.92</v>
      </c>
      <c r="O758" s="1">
        <v>10</v>
      </c>
      <c r="P758" s="1">
        <v>14.295999999999999</v>
      </c>
      <c r="Q758" s="1">
        <v>4.9000000000000004</v>
      </c>
    </row>
    <row r="759" spans="1:17" x14ac:dyDescent="0.3">
      <c r="A759" s="5" t="s">
        <v>791</v>
      </c>
      <c r="B759" s="5" t="s">
        <v>16</v>
      </c>
      <c r="C759" s="5" t="s">
        <v>17</v>
      </c>
      <c r="D759" s="5" t="s">
        <v>25</v>
      </c>
      <c r="E759" s="5" t="s">
        <v>19</v>
      </c>
      <c r="F759" s="5" t="s">
        <v>30</v>
      </c>
      <c r="G759" s="5">
        <v>96.52</v>
      </c>
      <c r="H759" s="5">
        <v>6</v>
      </c>
      <c r="I759" s="5">
        <v>28.956</v>
      </c>
      <c r="J759" s="5">
        <v>608.07600000000002</v>
      </c>
      <c r="K759" s="40">
        <v>43770</v>
      </c>
      <c r="L759" s="7">
        <v>0.49444444444444446</v>
      </c>
      <c r="M759" s="5" t="s">
        <v>27</v>
      </c>
      <c r="N759" s="5">
        <v>579.12</v>
      </c>
      <c r="O759" s="1">
        <v>10</v>
      </c>
      <c r="P759" s="5">
        <v>28.956</v>
      </c>
      <c r="Q759" s="5">
        <v>4.5</v>
      </c>
    </row>
    <row r="760" spans="1:17" x14ac:dyDescent="0.3">
      <c r="A760" s="1" t="s">
        <v>792</v>
      </c>
      <c r="B760" s="1" t="s">
        <v>16</v>
      </c>
      <c r="C760" s="1" t="s">
        <v>17</v>
      </c>
      <c r="D760" s="1" t="s">
        <v>18</v>
      </c>
      <c r="E760" s="1" t="s">
        <v>29</v>
      </c>
      <c r="F760" s="1" t="s">
        <v>42</v>
      </c>
      <c r="G760" s="1">
        <v>18.850000000000001</v>
      </c>
      <c r="H760" s="1">
        <v>10</v>
      </c>
      <c r="I760" s="1">
        <v>9.4250000000000007</v>
      </c>
      <c r="J760" s="1">
        <v>197.92500000000001</v>
      </c>
      <c r="K760" s="39">
        <v>43523</v>
      </c>
      <c r="L760" s="3">
        <v>0.76666666666666661</v>
      </c>
      <c r="M760" s="1" t="s">
        <v>21</v>
      </c>
      <c r="N760" s="1">
        <v>188.5</v>
      </c>
      <c r="O760" s="1">
        <v>10</v>
      </c>
      <c r="P760" s="1">
        <v>9.4250000000000007</v>
      </c>
      <c r="Q760" s="1">
        <v>5.6</v>
      </c>
    </row>
    <row r="761" spans="1:17" x14ac:dyDescent="0.3">
      <c r="A761" s="5" t="s">
        <v>793</v>
      </c>
      <c r="B761" s="5" t="s">
        <v>16</v>
      </c>
      <c r="C761" s="5" t="s">
        <v>17</v>
      </c>
      <c r="D761" s="5" t="s">
        <v>25</v>
      </c>
      <c r="E761" s="5" t="s">
        <v>19</v>
      </c>
      <c r="F761" s="5" t="s">
        <v>42</v>
      </c>
      <c r="G761" s="5">
        <v>55.39</v>
      </c>
      <c r="H761" s="5">
        <v>4</v>
      </c>
      <c r="I761" s="5">
        <v>11.077999999999999</v>
      </c>
      <c r="J761" s="5">
        <v>232.63800000000001</v>
      </c>
      <c r="K761" s="40">
        <v>43549</v>
      </c>
      <c r="L761" s="7">
        <v>0.6381944444444444</v>
      </c>
      <c r="M761" s="5" t="s">
        <v>21</v>
      </c>
      <c r="N761" s="5">
        <v>221.56</v>
      </c>
      <c r="O761" s="1">
        <v>10</v>
      </c>
      <c r="P761" s="5">
        <v>11.077999999999999</v>
      </c>
      <c r="Q761" s="5">
        <v>8</v>
      </c>
    </row>
    <row r="762" spans="1:17" x14ac:dyDescent="0.3">
      <c r="A762" s="1" t="s">
        <v>794</v>
      </c>
      <c r="B762" s="1" t="s">
        <v>40</v>
      </c>
      <c r="C762" s="1" t="s">
        <v>41</v>
      </c>
      <c r="D762" s="1" t="s">
        <v>18</v>
      </c>
      <c r="E762" s="1" t="s">
        <v>19</v>
      </c>
      <c r="F762" s="1" t="s">
        <v>42</v>
      </c>
      <c r="G762" s="1">
        <v>77.2</v>
      </c>
      <c r="H762" s="1">
        <v>10</v>
      </c>
      <c r="I762" s="1">
        <v>38.6</v>
      </c>
      <c r="J762" s="1">
        <v>810.6</v>
      </c>
      <c r="K762" s="39">
        <v>43771</v>
      </c>
      <c r="L762" s="3">
        <v>0.44305555555555554</v>
      </c>
      <c r="M762" s="1" t="s">
        <v>31</v>
      </c>
      <c r="N762" s="1">
        <v>772</v>
      </c>
      <c r="O762" s="1">
        <v>10</v>
      </c>
      <c r="P762" s="1">
        <v>38.6</v>
      </c>
      <c r="Q762" s="1">
        <v>5.6</v>
      </c>
    </row>
    <row r="763" spans="1:17" x14ac:dyDescent="0.3">
      <c r="A763" s="5" t="s">
        <v>795</v>
      </c>
      <c r="B763" s="5" t="s">
        <v>40</v>
      </c>
      <c r="C763" s="5" t="s">
        <v>41</v>
      </c>
      <c r="D763" s="5" t="s">
        <v>25</v>
      </c>
      <c r="E763" s="5" t="s">
        <v>29</v>
      </c>
      <c r="F763" s="5" t="s">
        <v>26</v>
      </c>
      <c r="G763" s="5">
        <v>72.13</v>
      </c>
      <c r="H763" s="5">
        <v>10</v>
      </c>
      <c r="I763" s="5">
        <v>36.064999999999998</v>
      </c>
      <c r="J763" s="5">
        <v>757.36500000000001</v>
      </c>
      <c r="K763" s="40">
        <v>43496</v>
      </c>
      <c r="L763" s="7">
        <v>0.6333333333333333</v>
      </c>
      <c r="M763" s="5" t="s">
        <v>31</v>
      </c>
      <c r="N763" s="5">
        <v>721.3</v>
      </c>
      <c r="O763" s="1">
        <v>10</v>
      </c>
      <c r="P763" s="5">
        <v>36.064999999999998</v>
      </c>
      <c r="Q763" s="5">
        <v>4.2</v>
      </c>
    </row>
    <row r="764" spans="1:17" x14ac:dyDescent="0.3">
      <c r="A764" s="1" t="s">
        <v>796</v>
      </c>
      <c r="B764" s="1" t="s">
        <v>16</v>
      </c>
      <c r="C764" s="1" t="s">
        <v>17</v>
      </c>
      <c r="D764" s="1" t="s">
        <v>18</v>
      </c>
      <c r="E764" s="1" t="s">
        <v>19</v>
      </c>
      <c r="F764" s="1" t="s">
        <v>44</v>
      </c>
      <c r="G764" s="1">
        <v>63.88</v>
      </c>
      <c r="H764" s="1">
        <v>8</v>
      </c>
      <c r="I764" s="1">
        <v>25.552</v>
      </c>
      <c r="J764" s="1">
        <v>536.59199999999998</v>
      </c>
      <c r="K764" s="39">
        <v>43485</v>
      </c>
      <c r="L764" s="3">
        <v>0.7416666666666667</v>
      </c>
      <c r="M764" s="1" t="s">
        <v>21</v>
      </c>
      <c r="N764" s="1">
        <v>511.04</v>
      </c>
      <c r="O764" s="1">
        <v>10</v>
      </c>
      <c r="P764" s="1">
        <v>25.552</v>
      </c>
      <c r="Q764" s="1">
        <v>9.9</v>
      </c>
    </row>
    <row r="765" spans="1:17" x14ac:dyDescent="0.3">
      <c r="A765" s="5" t="s">
        <v>797</v>
      </c>
      <c r="B765" s="5" t="s">
        <v>16</v>
      </c>
      <c r="C765" s="5" t="s">
        <v>17</v>
      </c>
      <c r="D765" s="5" t="s">
        <v>18</v>
      </c>
      <c r="E765" s="5" t="s">
        <v>19</v>
      </c>
      <c r="F765" s="5" t="s">
        <v>20</v>
      </c>
      <c r="G765" s="5">
        <v>10.69</v>
      </c>
      <c r="H765" s="5">
        <v>5</v>
      </c>
      <c r="I765" s="5">
        <v>2.6724999999999999</v>
      </c>
      <c r="J765" s="5">
        <v>56.122500000000002</v>
      </c>
      <c r="K765" s="40">
        <v>43550</v>
      </c>
      <c r="L765" s="7">
        <v>0.46319444444444446</v>
      </c>
      <c r="M765" s="5" t="s">
        <v>21</v>
      </c>
      <c r="N765" s="5">
        <v>53.45</v>
      </c>
      <c r="O765" s="1">
        <v>10</v>
      </c>
      <c r="P765" s="5">
        <v>2.6724999999999999</v>
      </c>
      <c r="Q765" s="5">
        <v>7.6</v>
      </c>
    </row>
    <row r="766" spans="1:17" x14ac:dyDescent="0.3">
      <c r="A766" s="1" t="s">
        <v>798</v>
      </c>
      <c r="B766" s="1" t="s">
        <v>16</v>
      </c>
      <c r="C766" s="1" t="s">
        <v>17</v>
      </c>
      <c r="D766" s="1" t="s">
        <v>18</v>
      </c>
      <c r="E766" s="1" t="s">
        <v>29</v>
      </c>
      <c r="F766" s="1" t="s">
        <v>20</v>
      </c>
      <c r="G766" s="1">
        <v>55.5</v>
      </c>
      <c r="H766" s="1">
        <v>4</v>
      </c>
      <c r="I766" s="1">
        <v>11.1</v>
      </c>
      <c r="J766" s="1">
        <v>233.1</v>
      </c>
      <c r="K766" s="39">
        <v>43485</v>
      </c>
      <c r="L766" s="3">
        <v>0.65833333333333333</v>
      </c>
      <c r="M766" s="1" t="s">
        <v>31</v>
      </c>
      <c r="N766" s="1">
        <v>222</v>
      </c>
      <c r="O766" s="1">
        <v>10</v>
      </c>
      <c r="P766" s="1">
        <v>11.1</v>
      </c>
      <c r="Q766" s="1">
        <v>6.6</v>
      </c>
    </row>
    <row r="767" spans="1:17" x14ac:dyDescent="0.3">
      <c r="A767" s="5" t="s">
        <v>799</v>
      </c>
      <c r="B767" s="5" t="s">
        <v>40</v>
      </c>
      <c r="C767" s="5" t="s">
        <v>41</v>
      </c>
      <c r="D767" s="5" t="s">
        <v>25</v>
      </c>
      <c r="E767" s="5" t="s">
        <v>19</v>
      </c>
      <c r="F767" s="5" t="s">
        <v>30</v>
      </c>
      <c r="G767" s="5">
        <v>95.46</v>
      </c>
      <c r="H767" s="5">
        <v>8</v>
      </c>
      <c r="I767" s="5">
        <v>38.183999999999997</v>
      </c>
      <c r="J767" s="5">
        <v>801.86400000000003</v>
      </c>
      <c r="K767" s="40">
        <v>43588</v>
      </c>
      <c r="L767" s="7">
        <v>0.81944444444444453</v>
      </c>
      <c r="M767" s="5" t="s">
        <v>21</v>
      </c>
      <c r="N767" s="5">
        <v>763.68</v>
      </c>
      <c r="O767" s="1">
        <v>10</v>
      </c>
      <c r="P767" s="5">
        <v>38.183999999999997</v>
      </c>
      <c r="Q767" s="5">
        <v>4.7</v>
      </c>
    </row>
    <row r="768" spans="1:17" x14ac:dyDescent="0.3">
      <c r="A768" s="1" t="s">
        <v>800</v>
      </c>
      <c r="B768" s="1" t="s">
        <v>23</v>
      </c>
      <c r="C768" s="1" t="s">
        <v>24</v>
      </c>
      <c r="D768" s="1" t="s">
        <v>25</v>
      </c>
      <c r="E768" s="1" t="s">
        <v>19</v>
      </c>
      <c r="F768" s="1" t="s">
        <v>44</v>
      </c>
      <c r="G768" s="1">
        <v>76.06</v>
      </c>
      <c r="H768" s="1">
        <v>3</v>
      </c>
      <c r="I768" s="1">
        <v>11.409000000000001</v>
      </c>
      <c r="J768" s="1">
        <v>239.589</v>
      </c>
      <c r="K768" s="39">
        <v>43586</v>
      </c>
      <c r="L768" s="3">
        <v>0.85416666666666663</v>
      </c>
      <c r="M768" s="1" t="s">
        <v>31</v>
      </c>
      <c r="N768" s="1">
        <v>228.18</v>
      </c>
      <c r="O768" s="1">
        <v>10</v>
      </c>
      <c r="P768" s="1">
        <v>11.409000000000001</v>
      </c>
      <c r="Q768" s="1">
        <v>9.8000000000000007</v>
      </c>
    </row>
    <row r="769" spans="1:17" x14ac:dyDescent="0.3">
      <c r="A769" s="5" t="s">
        <v>801</v>
      </c>
      <c r="B769" s="5" t="s">
        <v>40</v>
      </c>
      <c r="C769" s="5" t="s">
        <v>41</v>
      </c>
      <c r="D769" s="5" t="s">
        <v>25</v>
      </c>
      <c r="E769" s="5" t="s">
        <v>29</v>
      </c>
      <c r="F769" s="5" t="s">
        <v>34</v>
      </c>
      <c r="G769" s="5">
        <v>13.69</v>
      </c>
      <c r="H769" s="5">
        <v>6</v>
      </c>
      <c r="I769" s="5">
        <v>4.1070000000000002</v>
      </c>
      <c r="J769" s="5">
        <v>86.247</v>
      </c>
      <c r="K769" s="40">
        <v>43509</v>
      </c>
      <c r="L769" s="7">
        <v>0.58263888888888882</v>
      </c>
      <c r="M769" s="5" t="s">
        <v>27</v>
      </c>
      <c r="N769" s="5">
        <v>82.14</v>
      </c>
      <c r="O769" s="1">
        <v>10</v>
      </c>
      <c r="P769" s="5">
        <v>4.1070000000000002</v>
      </c>
      <c r="Q769" s="5">
        <v>6.3</v>
      </c>
    </row>
    <row r="770" spans="1:17" x14ac:dyDescent="0.3">
      <c r="A770" s="1" t="s">
        <v>802</v>
      </c>
      <c r="B770" s="1" t="s">
        <v>40</v>
      </c>
      <c r="C770" s="1" t="s">
        <v>41</v>
      </c>
      <c r="D770" s="1" t="s">
        <v>25</v>
      </c>
      <c r="E770" s="1" t="s">
        <v>19</v>
      </c>
      <c r="F770" s="1" t="s">
        <v>26</v>
      </c>
      <c r="G770" s="1">
        <v>95.64</v>
      </c>
      <c r="H770" s="1">
        <v>4</v>
      </c>
      <c r="I770" s="1">
        <v>19.128</v>
      </c>
      <c r="J770" s="1">
        <v>401.68799999999999</v>
      </c>
      <c r="K770" s="39">
        <v>43540</v>
      </c>
      <c r="L770" s="3">
        <v>0.78541666666666676</v>
      </c>
      <c r="M770" s="1" t="s">
        <v>27</v>
      </c>
      <c r="N770" s="1">
        <v>382.56</v>
      </c>
      <c r="O770" s="1">
        <v>10</v>
      </c>
      <c r="P770" s="1">
        <v>19.128</v>
      </c>
      <c r="Q770" s="1">
        <v>7.9</v>
      </c>
    </row>
    <row r="771" spans="1:17" x14ac:dyDescent="0.3">
      <c r="A771" s="5" t="s">
        <v>803</v>
      </c>
      <c r="B771" s="5" t="s">
        <v>16</v>
      </c>
      <c r="C771" s="5" t="s">
        <v>17</v>
      </c>
      <c r="D771" s="5" t="s">
        <v>25</v>
      </c>
      <c r="E771" s="5" t="s">
        <v>19</v>
      </c>
      <c r="F771" s="5" t="s">
        <v>30</v>
      </c>
      <c r="G771" s="5">
        <v>11.43</v>
      </c>
      <c r="H771" s="5">
        <v>6</v>
      </c>
      <c r="I771" s="5">
        <v>3.4289999999999998</v>
      </c>
      <c r="J771" s="5">
        <v>72.009</v>
      </c>
      <c r="K771" s="40">
        <v>43480</v>
      </c>
      <c r="L771" s="7">
        <v>0.72499999999999998</v>
      </c>
      <c r="M771" s="5" t="s">
        <v>27</v>
      </c>
      <c r="N771" s="5">
        <v>68.58</v>
      </c>
      <c r="O771" s="1">
        <v>10</v>
      </c>
      <c r="P771" s="5">
        <v>3.4289999999999998</v>
      </c>
      <c r="Q771" s="5">
        <v>7.7</v>
      </c>
    </row>
    <row r="772" spans="1:17" x14ac:dyDescent="0.3">
      <c r="A772" s="1" t="s">
        <v>804</v>
      </c>
      <c r="B772" s="1" t="s">
        <v>40</v>
      </c>
      <c r="C772" s="1" t="s">
        <v>41</v>
      </c>
      <c r="D772" s="1" t="s">
        <v>18</v>
      </c>
      <c r="E772" s="1" t="s">
        <v>19</v>
      </c>
      <c r="F772" s="1" t="s">
        <v>34</v>
      </c>
      <c r="G772" s="1">
        <v>95.54</v>
      </c>
      <c r="H772" s="1">
        <v>4</v>
      </c>
      <c r="I772" s="1">
        <v>19.108000000000001</v>
      </c>
      <c r="J772" s="1">
        <v>401.26799999999997</v>
      </c>
      <c r="K772" s="39">
        <v>43522</v>
      </c>
      <c r="L772" s="3">
        <v>0.49861111111111112</v>
      </c>
      <c r="M772" s="1" t="s">
        <v>21</v>
      </c>
      <c r="N772" s="1">
        <v>382.16</v>
      </c>
      <c r="O772" s="1">
        <v>10</v>
      </c>
      <c r="P772" s="1">
        <v>19.108000000000001</v>
      </c>
      <c r="Q772" s="1">
        <v>4.5</v>
      </c>
    </row>
    <row r="773" spans="1:17" x14ac:dyDescent="0.3">
      <c r="A773" s="5" t="s">
        <v>805</v>
      </c>
      <c r="B773" s="5" t="s">
        <v>23</v>
      </c>
      <c r="C773" s="5" t="s">
        <v>24</v>
      </c>
      <c r="D773" s="5" t="s">
        <v>18</v>
      </c>
      <c r="E773" s="5" t="s">
        <v>19</v>
      </c>
      <c r="F773" s="5" t="s">
        <v>20</v>
      </c>
      <c r="G773" s="5">
        <v>85.87</v>
      </c>
      <c r="H773" s="5">
        <v>7</v>
      </c>
      <c r="I773" s="5">
        <v>30.054500000000001</v>
      </c>
      <c r="J773" s="5">
        <v>631.14449999999999</v>
      </c>
      <c r="K773" s="40">
        <v>43523</v>
      </c>
      <c r="L773" s="7">
        <v>0.79236111111111107</v>
      </c>
      <c r="M773" s="5" t="s">
        <v>31</v>
      </c>
      <c r="N773" s="5">
        <v>601.09</v>
      </c>
      <c r="O773" s="1">
        <v>10</v>
      </c>
      <c r="P773" s="5">
        <v>30.054500000000001</v>
      </c>
      <c r="Q773" s="5">
        <v>8</v>
      </c>
    </row>
    <row r="774" spans="1:17" x14ac:dyDescent="0.3">
      <c r="A774" s="1" t="s">
        <v>806</v>
      </c>
      <c r="B774" s="1" t="s">
        <v>23</v>
      </c>
      <c r="C774" s="1" t="s">
        <v>24</v>
      </c>
      <c r="D774" s="1" t="s">
        <v>18</v>
      </c>
      <c r="E774" s="1" t="s">
        <v>19</v>
      </c>
      <c r="F774" s="1" t="s">
        <v>34</v>
      </c>
      <c r="G774" s="1">
        <v>67.989999999999995</v>
      </c>
      <c r="H774" s="1">
        <v>7</v>
      </c>
      <c r="I774" s="1">
        <v>23.796500000000002</v>
      </c>
      <c r="J774" s="1">
        <v>499.72649999999999</v>
      </c>
      <c r="K774" s="39">
        <v>43513</v>
      </c>
      <c r="L774" s="3">
        <v>0.70138888888888884</v>
      </c>
      <c r="M774" s="1" t="s">
        <v>21</v>
      </c>
      <c r="N774" s="1">
        <v>475.93</v>
      </c>
      <c r="O774" s="1">
        <v>10</v>
      </c>
      <c r="P774" s="1">
        <v>23.796500000000002</v>
      </c>
      <c r="Q774" s="1">
        <v>5.7</v>
      </c>
    </row>
    <row r="775" spans="1:17" x14ac:dyDescent="0.3">
      <c r="A775" s="5" t="s">
        <v>807</v>
      </c>
      <c r="B775" s="5" t="s">
        <v>23</v>
      </c>
      <c r="C775" s="5" t="s">
        <v>24</v>
      </c>
      <c r="D775" s="5" t="s">
        <v>25</v>
      </c>
      <c r="E775" s="5" t="s">
        <v>19</v>
      </c>
      <c r="F775" s="5" t="s">
        <v>42</v>
      </c>
      <c r="G775" s="5">
        <v>52.42</v>
      </c>
      <c r="H775" s="5">
        <v>1</v>
      </c>
      <c r="I775" s="5">
        <v>2.621</v>
      </c>
      <c r="J775" s="5">
        <v>55.040999999999997</v>
      </c>
      <c r="K775" s="40">
        <v>43618</v>
      </c>
      <c r="L775" s="7">
        <v>0.43194444444444446</v>
      </c>
      <c r="M775" s="5" t="s">
        <v>31</v>
      </c>
      <c r="N775" s="5">
        <v>52.42</v>
      </c>
      <c r="O775" s="1">
        <v>10</v>
      </c>
      <c r="P775" s="5">
        <v>2.621</v>
      </c>
      <c r="Q775" s="5">
        <v>6.3</v>
      </c>
    </row>
    <row r="776" spans="1:17" x14ac:dyDescent="0.3">
      <c r="A776" s="1" t="s">
        <v>808</v>
      </c>
      <c r="B776" s="1" t="s">
        <v>23</v>
      </c>
      <c r="C776" s="1" t="s">
        <v>24</v>
      </c>
      <c r="D776" s="1" t="s">
        <v>18</v>
      </c>
      <c r="E776" s="1" t="s">
        <v>29</v>
      </c>
      <c r="F776" s="1" t="s">
        <v>42</v>
      </c>
      <c r="G776" s="1">
        <v>65.650000000000006</v>
      </c>
      <c r="H776" s="1">
        <v>2</v>
      </c>
      <c r="I776" s="1">
        <v>6.5650000000000004</v>
      </c>
      <c r="J776" s="1">
        <v>137.86500000000001</v>
      </c>
      <c r="K776" s="39">
        <v>43482</v>
      </c>
      <c r="L776" s="3">
        <v>0.69861111111111107</v>
      </c>
      <c r="M776" s="1" t="s">
        <v>27</v>
      </c>
      <c r="N776" s="1">
        <v>131.30000000000001</v>
      </c>
      <c r="O776" s="1">
        <v>10</v>
      </c>
      <c r="P776" s="1">
        <v>6.5650000000000004</v>
      </c>
      <c r="Q776" s="1">
        <v>6</v>
      </c>
    </row>
    <row r="777" spans="1:17" x14ac:dyDescent="0.3">
      <c r="A777" s="5" t="s">
        <v>809</v>
      </c>
      <c r="B777" s="5" t="s">
        <v>40</v>
      </c>
      <c r="C777" s="5" t="s">
        <v>41</v>
      </c>
      <c r="D777" s="5" t="s">
        <v>25</v>
      </c>
      <c r="E777" s="5" t="s">
        <v>19</v>
      </c>
      <c r="F777" s="5" t="s">
        <v>42</v>
      </c>
      <c r="G777" s="5">
        <v>28.86</v>
      </c>
      <c r="H777" s="5">
        <v>5</v>
      </c>
      <c r="I777" s="5">
        <v>7.2149999999999999</v>
      </c>
      <c r="J777" s="5">
        <v>151.51499999999999</v>
      </c>
      <c r="K777" s="40">
        <v>43487</v>
      </c>
      <c r="L777" s="7">
        <v>0.75555555555555554</v>
      </c>
      <c r="M777" s="5" t="s">
        <v>31</v>
      </c>
      <c r="N777" s="5">
        <v>144.30000000000001</v>
      </c>
      <c r="O777" s="1">
        <v>10</v>
      </c>
      <c r="P777" s="5">
        <v>7.2149999999999999</v>
      </c>
      <c r="Q777" s="5">
        <v>8</v>
      </c>
    </row>
    <row r="778" spans="1:17" x14ac:dyDescent="0.3">
      <c r="A778" s="1" t="s">
        <v>810</v>
      </c>
      <c r="B778" s="1" t="s">
        <v>23</v>
      </c>
      <c r="C778" s="1" t="s">
        <v>24</v>
      </c>
      <c r="D778" s="1" t="s">
        <v>18</v>
      </c>
      <c r="E778" s="1" t="s">
        <v>29</v>
      </c>
      <c r="F778" s="1" t="s">
        <v>20</v>
      </c>
      <c r="G778" s="1">
        <v>65.31</v>
      </c>
      <c r="H778" s="1">
        <v>7</v>
      </c>
      <c r="I778" s="1">
        <v>22.858499999999999</v>
      </c>
      <c r="J778" s="1">
        <v>480.02850000000001</v>
      </c>
      <c r="K778" s="39">
        <v>43588</v>
      </c>
      <c r="L778" s="3">
        <v>0.75138888888888899</v>
      </c>
      <c r="M778" s="1" t="s">
        <v>31</v>
      </c>
      <c r="N778" s="1">
        <v>457.17</v>
      </c>
      <c r="O778" s="1">
        <v>10</v>
      </c>
      <c r="P778" s="1">
        <v>22.858499999999999</v>
      </c>
      <c r="Q778" s="1">
        <v>4.2</v>
      </c>
    </row>
    <row r="779" spans="1:17" x14ac:dyDescent="0.3">
      <c r="A779" s="5" t="s">
        <v>811</v>
      </c>
      <c r="B779" s="5" t="s">
        <v>40</v>
      </c>
      <c r="C779" s="5" t="s">
        <v>41</v>
      </c>
      <c r="D779" s="5" t="s">
        <v>25</v>
      </c>
      <c r="E779" s="5" t="s">
        <v>29</v>
      </c>
      <c r="F779" s="5" t="s">
        <v>34</v>
      </c>
      <c r="G779" s="5">
        <v>93.38</v>
      </c>
      <c r="H779" s="5">
        <v>1</v>
      </c>
      <c r="I779" s="5">
        <v>4.6689999999999996</v>
      </c>
      <c r="J779" s="5">
        <v>98.049000000000007</v>
      </c>
      <c r="K779" s="40">
        <v>43525</v>
      </c>
      <c r="L779" s="7">
        <v>0.54652777777777783</v>
      </c>
      <c r="M779" s="5" t="s">
        <v>27</v>
      </c>
      <c r="N779" s="5">
        <v>93.38</v>
      </c>
      <c r="O779" s="1">
        <v>10</v>
      </c>
      <c r="P779" s="5">
        <v>4.6689999999999996</v>
      </c>
      <c r="Q779" s="5">
        <v>9.6</v>
      </c>
    </row>
    <row r="780" spans="1:17" x14ac:dyDescent="0.3">
      <c r="A780" s="1" t="s">
        <v>812</v>
      </c>
      <c r="B780" s="1" t="s">
        <v>23</v>
      </c>
      <c r="C780" s="1" t="s">
        <v>24</v>
      </c>
      <c r="D780" s="1" t="s">
        <v>18</v>
      </c>
      <c r="E780" s="1" t="s">
        <v>29</v>
      </c>
      <c r="F780" s="1" t="s">
        <v>34</v>
      </c>
      <c r="G780" s="1">
        <v>25.25</v>
      </c>
      <c r="H780" s="1">
        <v>5</v>
      </c>
      <c r="I780" s="1">
        <v>6.3125</v>
      </c>
      <c r="J780" s="1">
        <v>132.5625</v>
      </c>
      <c r="K780" s="39">
        <v>43544</v>
      </c>
      <c r="L780" s="3">
        <v>0.74444444444444446</v>
      </c>
      <c r="M780" s="1" t="s">
        <v>27</v>
      </c>
      <c r="N780" s="1">
        <v>126.25</v>
      </c>
      <c r="O780" s="1">
        <v>10</v>
      </c>
      <c r="P780" s="1">
        <v>6.3125</v>
      </c>
      <c r="Q780" s="1">
        <v>6.1</v>
      </c>
    </row>
    <row r="781" spans="1:17" x14ac:dyDescent="0.3">
      <c r="A781" s="5" t="s">
        <v>813</v>
      </c>
      <c r="B781" s="5" t="s">
        <v>40</v>
      </c>
      <c r="C781" s="5" t="s">
        <v>41</v>
      </c>
      <c r="D781" s="5" t="s">
        <v>18</v>
      </c>
      <c r="E781" s="5" t="s">
        <v>29</v>
      </c>
      <c r="F781" s="5" t="s">
        <v>26</v>
      </c>
      <c r="G781" s="5">
        <v>87.87</v>
      </c>
      <c r="H781" s="5">
        <v>9</v>
      </c>
      <c r="I781" s="5">
        <v>39.541499999999999</v>
      </c>
      <c r="J781" s="5">
        <v>830.37149999999997</v>
      </c>
      <c r="K781" s="40">
        <v>43496</v>
      </c>
      <c r="L781" s="7">
        <v>0.85555555555555562</v>
      </c>
      <c r="M781" s="5" t="s">
        <v>21</v>
      </c>
      <c r="N781" s="5">
        <v>790.83</v>
      </c>
      <c r="O781" s="1">
        <v>10</v>
      </c>
      <c r="P781" s="5">
        <v>39.541499999999999</v>
      </c>
      <c r="Q781" s="5">
        <v>5.6</v>
      </c>
    </row>
    <row r="782" spans="1:17" x14ac:dyDescent="0.3">
      <c r="A782" s="1" t="s">
        <v>814</v>
      </c>
      <c r="B782" s="1" t="s">
        <v>23</v>
      </c>
      <c r="C782" s="1" t="s">
        <v>24</v>
      </c>
      <c r="D782" s="1" t="s">
        <v>25</v>
      </c>
      <c r="E782" s="1" t="s">
        <v>29</v>
      </c>
      <c r="F782" s="1" t="s">
        <v>20</v>
      </c>
      <c r="G782" s="1">
        <v>21.8</v>
      </c>
      <c r="H782" s="1">
        <v>8</v>
      </c>
      <c r="I782" s="1">
        <v>8.7200000000000006</v>
      </c>
      <c r="J782" s="1">
        <v>183.12</v>
      </c>
      <c r="K782" s="39">
        <v>43515</v>
      </c>
      <c r="L782" s="3">
        <v>0.80833333333333324</v>
      </c>
      <c r="M782" s="1" t="s">
        <v>27</v>
      </c>
      <c r="N782" s="1">
        <v>174.4</v>
      </c>
      <c r="O782" s="1">
        <v>10</v>
      </c>
      <c r="P782" s="1">
        <v>8.7200000000000006</v>
      </c>
      <c r="Q782" s="1">
        <v>8.3000000000000007</v>
      </c>
    </row>
    <row r="783" spans="1:17" x14ac:dyDescent="0.3">
      <c r="A783" s="5" t="s">
        <v>815</v>
      </c>
      <c r="B783" s="5" t="s">
        <v>16</v>
      </c>
      <c r="C783" s="5" t="s">
        <v>17</v>
      </c>
      <c r="D783" s="5" t="s">
        <v>25</v>
      </c>
      <c r="E783" s="5" t="s">
        <v>19</v>
      </c>
      <c r="F783" s="5" t="s">
        <v>34</v>
      </c>
      <c r="G783" s="5">
        <v>94.76</v>
      </c>
      <c r="H783" s="5">
        <v>4</v>
      </c>
      <c r="I783" s="5">
        <v>18.952000000000002</v>
      </c>
      <c r="J783" s="5">
        <v>397.99200000000002</v>
      </c>
      <c r="K783" s="40">
        <v>43771</v>
      </c>
      <c r="L783" s="7">
        <v>0.67083333333333339</v>
      </c>
      <c r="M783" s="5" t="s">
        <v>21</v>
      </c>
      <c r="N783" s="5">
        <v>379.04</v>
      </c>
      <c r="O783" s="1">
        <v>10</v>
      </c>
      <c r="P783" s="5">
        <v>18.952000000000002</v>
      </c>
      <c r="Q783" s="5">
        <v>7.8</v>
      </c>
    </row>
    <row r="784" spans="1:17" x14ac:dyDescent="0.3">
      <c r="A784" s="1" t="s">
        <v>816</v>
      </c>
      <c r="B784" s="1" t="s">
        <v>16</v>
      </c>
      <c r="C784" s="1" t="s">
        <v>17</v>
      </c>
      <c r="D784" s="1" t="s">
        <v>18</v>
      </c>
      <c r="E784" s="1" t="s">
        <v>19</v>
      </c>
      <c r="F784" s="1" t="s">
        <v>44</v>
      </c>
      <c r="G784" s="1">
        <v>30.62</v>
      </c>
      <c r="H784" s="1">
        <v>1</v>
      </c>
      <c r="I784" s="1">
        <v>1.5309999999999999</v>
      </c>
      <c r="J784" s="1">
        <v>32.151000000000003</v>
      </c>
      <c r="K784" s="39">
        <v>43587</v>
      </c>
      <c r="L784" s="3">
        <v>0.59305555555555556</v>
      </c>
      <c r="M784" s="1" t="s">
        <v>31</v>
      </c>
      <c r="N784" s="1">
        <v>30.62</v>
      </c>
      <c r="O784" s="1">
        <v>10</v>
      </c>
      <c r="P784" s="1">
        <v>1.5309999999999999</v>
      </c>
      <c r="Q784" s="1">
        <v>4.0999999999999996</v>
      </c>
    </row>
    <row r="785" spans="1:17" x14ac:dyDescent="0.3">
      <c r="A785" s="5" t="s">
        <v>817</v>
      </c>
      <c r="B785" s="5" t="s">
        <v>23</v>
      </c>
      <c r="C785" s="5" t="s">
        <v>24</v>
      </c>
      <c r="D785" s="5" t="s">
        <v>25</v>
      </c>
      <c r="E785" s="5" t="s">
        <v>19</v>
      </c>
      <c r="F785" s="5" t="s">
        <v>30</v>
      </c>
      <c r="G785" s="5">
        <v>44.01</v>
      </c>
      <c r="H785" s="5">
        <v>8</v>
      </c>
      <c r="I785" s="5">
        <v>17.603999999999999</v>
      </c>
      <c r="J785" s="5">
        <v>369.68400000000003</v>
      </c>
      <c r="K785" s="40">
        <v>43527</v>
      </c>
      <c r="L785" s="7">
        <v>0.73333333333333339</v>
      </c>
      <c r="M785" s="5" t="s">
        <v>27</v>
      </c>
      <c r="N785" s="5">
        <v>352.08</v>
      </c>
      <c r="O785" s="1">
        <v>10</v>
      </c>
      <c r="P785" s="5">
        <v>17.603999999999999</v>
      </c>
      <c r="Q785" s="5">
        <v>8.8000000000000007</v>
      </c>
    </row>
    <row r="786" spans="1:17" x14ac:dyDescent="0.3">
      <c r="A786" s="1" t="s">
        <v>818</v>
      </c>
      <c r="B786" s="1" t="s">
        <v>23</v>
      </c>
      <c r="C786" s="1" t="s">
        <v>24</v>
      </c>
      <c r="D786" s="1" t="s">
        <v>18</v>
      </c>
      <c r="E786" s="1" t="s">
        <v>19</v>
      </c>
      <c r="F786" s="1" t="s">
        <v>20</v>
      </c>
      <c r="G786" s="1">
        <v>10.16</v>
      </c>
      <c r="H786" s="1">
        <v>5</v>
      </c>
      <c r="I786" s="1">
        <v>2.54</v>
      </c>
      <c r="J786" s="1">
        <v>53.34</v>
      </c>
      <c r="K786" s="39">
        <v>43520</v>
      </c>
      <c r="L786" s="3">
        <v>0.54722222222222217</v>
      </c>
      <c r="M786" s="1" t="s">
        <v>21</v>
      </c>
      <c r="N786" s="1">
        <v>50.8</v>
      </c>
      <c r="O786" s="1">
        <v>10</v>
      </c>
      <c r="P786" s="1">
        <v>2.54</v>
      </c>
      <c r="Q786" s="1">
        <v>4.0999999999999996</v>
      </c>
    </row>
    <row r="787" spans="1:17" x14ac:dyDescent="0.3">
      <c r="A787" s="5" t="s">
        <v>819</v>
      </c>
      <c r="B787" s="5" t="s">
        <v>16</v>
      </c>
      <c r="C787" s="5" t="s">
        <v>17</v>
      </c>
      <c r="D787" s="5" t="s">
        <v>25</v>
      </c>
      <c r="E787" s="5" t="s">
        <v>29</v>
      </c>
      <c r="F787" s="5" t="s">
        <v>26</v>
      </c>
      <c r="G787" s="5">
        <v>74.58</v>
      </c>
      <c r="H787" s="5">
        <v>7</v>
      </c>
      <c r="I787" s="5">
        <v>26.103000000000002</v>
      </c>
      <c r="J787" s="5">
        <v>548.16300000000001</v>
      </c>
      <c r="K787" s="40">
        <v>43557</v>
      </c>
      <c r="L787" s="7">
        <v>0.67291666666666661</v>
      </c>
      <c r="M787" s="5" t="s">
        <v>31</v>
      </c>
      <c r="N787" s="5">
        <v>522.05999999999995</v>
      </c>
      <c r="O787" s="1">
        <v>10</v>
      </c>
      <c r="P787" s="5">
        <v>26.103000000000002</v>
      </c>
      <c r="Q787" s="5">
        <v>9</v>
      </c>
    </row>
    <row r="788" spans="1:17" x14ac:dyDescent="0.3">
      <c r="A788" s="1" t="s">
        <v>820</v>
      </c>
      <c r="B788" s="1" t="s">
        <v>23</v>
      </c>
      <c r="C788" s="1" t="s">
        <v>24</v>
      </c>
      <c r="D788" s="1" t="s">
        <v>25</v>
      </c>
      <c r="E788" s="1" t="s">
        <v>29</v>
      </c>
      <c r="F788" s="1" t="s">
        <v>26</v>
      </c>
      <c r="G788" s="1">
        <v>71.89</v>
      </c>
      <c r="H788" s="1">
        <v>8</v>
      </c>
      <c r="I788" s="1">
        <v>28.756</v>
      </c>
      <c r="J788" s="1">
        <v>603.87599999999998</v>
      </c>
      <c r="K788" s="39">
        <v>43515</v>
      </c>
      <c r="L788" s="3">
        <v>0.48125000000000001</v>
      </c>
      <c r="M788" s="1" t="s">
        <v>21</v>
      </c>
      <c r="N788" s="1">
        <v>575.12</v>
      </c>
      <c r="O788" s="1">
        <v>10</v>
      </c>
      <c r="P788" s="1">
        <v>28.756</v>
      </c>
      <c r="Q788" s="1">
        <v>5.5</v>
      </c>
    </row>
    <row r="789" spans="1:17" x14ac:dyDescent="0.3">
      <c r="A789" s="5" t="s">
        <v>821</v>
      </c>
      <c r="B789" s="5" t="s">
        <v>23</v>
      </c>
      <c r="C789" s="5" t="s">
        <v>24</v>
      </c>
      <c r="D789" s="5" t="s">
        <v>25</v>
      </c>
      <c r="E789" s="5" t="s">
        <v>19</v>
      </c>
      <c r="F789" s="5" t="s">
        <v>20</v>
      </c>
      <c r="G789" s="5">
        <v>10.99</v>
      </c>
      <c r="H789" s="5">
        <v>5</v>
      </c>
      <c r="I789" s="5">
        <v>2.7475000000000001</v>
      </c>
      <c r="J789" s="5">
        <v>57.697499999999998</v>
      </c>
      <c r="K789" s="40">
        <v>43488</v>
      </c>
      <c r="L789" s="7">
        <v>0.4291666666666667</v>
      </c>
      <c r="M789" s="5" t="s">
        <v>31</v>
      </c>
      <c r="N789" s="5">
        <v>54.95</v>
      </c>
      <c r="O789" s="1">
        <v>10</v>
      </c>
      <c r="P789" s="5">
        <v>2.7475000000000001</v>
      </c>
      <c r="Q789" s="5">
        <v>9.3000000000000007</v>
      </c>
    </row>
    <row r="790" spans="1:17" x14ac:dyDescent="0.3">
      <c r="A790" s="1" t="s">
        <v>822</v>
      </c>
      <c r="B790" s="1" t="s">
        <v>23</v>
      </c>
      <c r="C790" s="1" t="s">
        <v>24</v>
      </c>
      <c r="D790" s="1" t="s">
        <v>18</v>
      </c>
      <c r="E790" s="1" t="s">
        <v>29</v>
      </c>
      <c r="F790" s="1" t="s">
        <v>20</v>
      </c>
      <c r="G790" s="1">
        <v>60.47</v>
      </c>
      <c r="H790" s="1">
        <v>3</v>
      </c>
      <c r="I790" s="1">
        <v>9.0704999999999991</v>
      </c>
      <c r="J790" s="1">
        <v>190.48050000000001</v>
      </c>
      <c r="K790" s="39">
        <v>43479</v>
      </c>
      <c r="L790" s="3">
        <v>0.4548611111111111</v>
      </c>
      <c r="M790" s="1" t="s">
        <v>31</v>
      </c>
      <c r="N790" s="1">
        <v>181.41</v>
      </c>
      <c r="O790" s="1">
        <v>10</v>
      </c>
      <c r="P790" s="1">
        <v>9.0704999999999991</v>
      </c>
      <c r="Q790" s="1">
        <v>5.6</v>
      </c>
    </row>
    <row r="791" spans="1:17" x14ac:dyDescent="0.3">
      <c r="A791" s="5" t="s">
        <v>823</v>
      </c>
      <c r="B791" s="5" t="s">
        <v>16</v>
      </c>
      <c r="C791" s="5" t="s">
        <v>17</v>
      </c>
      <c r="D791" s="5" t="s">
        <v>25</v>
      </c>
      <c r="E791" s="5" t="s">
        <v>29</v>
      </c>
      <c r="F791" s="5" t="s">
        <v>34</v>
      </c>
      <c r="G791" s="5">
        <v>58.91</v>
      </c>
      <c r="H791" s="5">
        <v>7</v>
      </c>
      <c r="I791" s="5">
        <v>20.618500000000001</v>
      </c>
      <c r="J791" s="5">
        <v>432.98849999999999</v>
      </c>
      <c r="K791" s="40">
        <v>43482</v>
      </c>
      <c r="L791" s="7">
        <v>0.63541666666666663</v>
      </c>
      <c r="M791" s="5" t="s">
        <v>21</v>
      </c>
      <c r="N791" s="5">
        <v>412.37</v>
      </c>
      <c r="O791" s="1">
        <v>10</v>
      </c>
      <c r="P791" s="5">
        <v>20.618500000000001</v>
      </c>
      <c r="Q791" s="5">
        <v>9.6999999999999993</v>
      </c>
    </row>
    <row r="792" spans="1:17" x14ac:dyDescent="0.3">
      <c r="A792" s="1" t="s">
        <v>824</v>
      </c>
      <c r="B792" s="1" t="s">
        <v>16</v>
      </c>
      <c r="C792" s="1" t="s">
        <v>17</v>
      </c>
      <c r="D792" s="1" t="s">
        <v>25</v>
      </c>
      <c r="E792" s="1" t="s">
        <v>29</v>
      </c>
      <c r="F792" s="1" t="s">
        <v>44</v>
      </c>
      <c r="G792" s="1">
        <v>46.41</v>
      </c>
      <c r="H792" s="1">
        <v>1</v>
      </c>
      <c r="I792" s="1">
        <v>2.3205</v>
      </c>
      <c r="J792" s="1">
        <v>48.730499999999999</v>
      </c>
      <c r="K792" s="39">
        <v>43527</v>
      </c>
      <c r="L792" s="3">
        <v>0.83750000000000002</v>
      </c>
      <c r="M792" s="1" t="s">
        <v>31</v>
      </c>
      <c r="N792" s="1">
        <v>46.41</v>
      </c>
      <c r="O792" s="1">
        <v>10</v>
      </c>
      <c r="P792" s="1">
        <v>2.3205</v>
      </c>
      <c r="Q792" s="1">
        <v>4</v>
      </c>
    </row>
    <row r="793" spans="1:17" x14ac:dyDescent="0.3">
      <c r="A793" s="5" t="s">
        <v>825</v>
      </c>
      <c r="B793" s="5" t="s">
        <v>23</v>
      </c>
      <c r="C793" s="5" t="s">
        <v>24</v>
      </c>
      <c r="D793" s="5" t="s">
        <v>18</v>
      </c>
      <c r="E793" s="5" t="s">
        <v>29</v>
      </c>
      <c r="F793" s="5" t="s">
        <v>20</v>
      </c>
      <c r="G793" s="5">
        <v>68.55</v>
      </c>
      <c r="H793" s="5">
        <v>4</v>
      </c>
      <c r="I793" s="5">
        <v>13.71</v>
      </c>
      <c r="J793" s="5">
        <v>287.91000000000003</v>
      </c>
      <c r="K793" s="40">
        <v>43511</v>
      </c>
      <c r="L793" s="7">
        <v>0.84791666666666676</v>
      </c>
      <c r="M793" s="5" t="s">
        <v>31</v>
      </c>
      <c r="N793" s="5">
        <v>274.2</v>
      </c>
      <c r="O793" s="1">
        <v>10</v>
      </c>
      <c r="P793" s="5">
        <v>13.71</v>
      </c>
      <c r="Q793" s="5">
        <v>9.1999999999999993</v>
      </c>
    </row>
    <row r="794" spans="1:17" x14ac:dyDescent="0.3">
      <c r="A794" s="1" t="s">
        <v>826</v>
      </c>
      <c r="B794" s="1" t="s">
        <v>40</v>
      </c>
      <c r="C794" s="1" t="s">
        <v>41</v>
      </c>
      <c r="D794" s="1" t="s">
        <v>25</v>
      </c>
      <c r="E794" s="1" t="s">
        <v>19</v>
      </c>
      <c r="F794" s="1" t="s">
        <v>30</v>
      </c>
      <c r="G794" s="1">
        <v>97.37</v>
      </c>
      <c r="H794" s="1">
        <v>10</v>
      </c>
      <c r="I794" s="1">
        <v>48.685000000000002</v>
      </c>
      <c r="J794" s="1">
        <v>1022.385</v>
      </c>
      <c r="K794" s="39">
        <v>43480</v>
      </c>
      <c r="L794" s="3">
        <v>0.57500000000000007</v>
      </c>
      <c r="M794" s="1" t="s">
        <v>31</v>
      </c>
      <c r="N794" s="1">
        <v>973.7</v>
      </c>
      <c r="O794" s="1">
        <v>10</v>
      </c>
      <c r="P794" s="1">
        <v>48.685000000000002</v>
      </c>
      <c r="Q794" s="1">
        <v>4.9000000000000004</v>
      </c>
    </row>
    <row r="795" spans="1:17" x14ac:dyDescent="0.3">
      <c r="A795" s="5" t="s">
        <v>827</v>
      </c>
      <c r="B795" s="5" t="s">
        <v>16</v>
      </c>
      <c r="C795" s="5" t="s">
        <v>17</v>
      </c>
      <c r="D795" s="5" t="s">
        <v>18</v>
      </c>
      <c r="E795" s="5" t="s">
        <v>29</v>
      </c>
      <c r="F795" s="5" t="s">
        <v>26</v>
      </c>
      <c r="G795" s="5">
        <v>92.6</v>
      </c>
      <c r="H795" s="5">
        <v>7</v>
      </c>
      <c r="I795" s="5">
        <v>32.409999999999997</v>
      </c>
      <c r="J795" s="5">
        <v>680.61</v>
      </c>
      <c r="K795" s="40">
        <v>43523</v>
      </c>
      <c r="L795" s="7">
        <v>0.53611111111111109</v>
      </c>
      <c r="M795" s="5" t="s">
        <v>31</v>
      </c>
      <c r="N795" s="5">
        <v>648.20000000000005</v>
      </c>
      <c r="O795" s="1">
        <v>10</v>
      </c>
      <c r="P795" s="5">
        <v>32.409999999999997</v>
      </c>
      <c r="Q795" s="5">
        <v>9.3000000000000007</v>
      </c>
    </row>
    <row r="796" spans="1:17" x14ac:dyDescent="0.3">
      <c r="A796" s="1" t="s">
        <v>828</v>
      </c>
      <c r="B796" s="1" t="s">
        <v>16</v>
      </c>
      <c r="C796" s="1" t="s">
        <v>17</v>
      </c>
      <c r="D796" s="1" t="s">
        <v>25</v>
      </c>
      <c r="E796" s="1" t="s">
        <v>19</v>
      </c>
      <c r="F796" s="1" t="s">
        <v>26</v>
      </c>
      <c r="G796" s="1">
        <v>46.61</v>
      </c>
      <c r="H796" s="1">
        <v>2</v>
      </c>
      <c r="I796" s="1">
        <v>4.6609999999999996</v>
      </c>
      <c r="J796" s="1">
        <v>97.881</v>
      </c>
      <c r="K796" s="39">
        <v>43522</v>
      </c>
      <c r="L796" s="3">
        <v>0.51944444444444449</v>
      </c>
      <c r="M796" s="1" t="s">
        <v>31</v>
      </c>
      <c r="N796" s="1">
        <v>93.22</v>
      </c>
      <c r="O796" s="1">
        <v>10</v>
      </c>
      <c r="P796" s="1">
        <v>4.6609999999999996</v>
      </c>
      <c r="Q796" s="1">
        <v>6.6</v>
      </c>
    </row>
    <row r="797" spans="1:17" x14ac:dyDescent="0.3">
      <c r="A797" s="5" t="s">
        <v>829</v>
      </c>
      <c r="B797" s="5" t="s">
        <v>40</v>
      </c>
      <c r="C797" s="5" t="s">
        <v>41</v>
      </c>
      <c r="D797" s="5" t="s">
        <v>25</v>
      </c>
      <c r="E797" s="5" t="s">
        <v>29</v>
      </c>
      <c r="F797" s="5" t="s">
        <v>44</v>
      </c>
      <c r="G797" s="5">
        <v>27.18</v>
      </c>
      <c r="H797" s="5">
        <v>2</v>
      </c>
      <c r="I797" s="5">
        <v>2.718</v>
      </c>
      <c r="J797" s="5">
        <v>57.078000000000003</v>
      </c>
      <c r="K797" s="40">
        <v>43539</v>
      </c>
      <c r="L797" s="7">
        <v>0.68472222222222223</v>
      </c>
      <c r="M797" s="5" t="s">
        <v>21</v>
      </c>
      <c r="N797" s="5">
        <v>54.36</v>
      </c>
      <c r="O797" s="1">
        <v>10</v>
      </c>
      <c r="P797" s="5">
        <v>2.718</v>
      </c>
      <c r="Q797" s="5">
        <v>4.3</v>
      </c>
    </row>
    <row r="798" spans="1:17" x14ac:dyDescent="0.3">
      <c r="A798" s="1" t="s">
        <v>830</v>
      </c>
      <c r="B798" s="1" t="s">
        <v>23</v>
      </c>
      <c r="C798" s="1" t="s">
        <v>24</v>
      </c>
      <c r="D798" s="1" t="s">
        <v>18</v>
      </c>
      <c r="E798" s="1" t="s">
        <v>19</v>
      </c>
      <c r="F798" s="1" t="s">
        <v>30</v>
      </c>
      <c r="G798" s="1">
        <v>60.87</v>
      </c>
      <c r="H798" s="1">
        <v>1</v>
      </c>
      <c r="I798" s="1">
        <v>3.0434999999999999</v>
      </c>
      <c r="J798" s="1">
        <v>63.913499999999999</v>
      </c>
      <c r="K798" s="39">
        <v>43489</v>
      </c>
      <c r="L798" s="3">
        <v>0.55833333333333335</v>
      </c>
      <c r="M798" s="1" t="s">
        <v>27</v>
      </c>
      <c r="N798" s="1">
        <v>60.87</v>
      </c>
      <c r="O798" s="1">
        <v>10</v>
      </c>
      <c r="P798" s="1">
        <v>3.0434999999999999</v>
      </c>
      <c r="Q798" s="1">
        <v>5.5</v>
      </c>
    </row>
    <row r="799" spans="1:17" x14ac:dyDescent="0.3">
      <c r="A799" s="5" t="s">
        <v>831</v>
      </c>
      <c r="B799" s="5" t="s">
        <v>16</v>
      </c>
      <c r="C799" s="5" t="s">
        <v>17</v>
      </c>
      <c r="D799" s="5" t="s">
        <v>18</v>
      </c>
      <c r="E799" s="5" t="s">
        <v>19</v>
      </c>
      <c r="F799" s="5" t="s">
        <v>34</v>
      </c>
      <c r="G799" s="5">
        <v>24.49</v>
      </c>
      <c r="H799" s="5">
        <v>10</v>
      </c>
      <c r="I799" s="5">
        <v>12.244999999999999</v>
      </c>
      <c r="J799" s="5">
        <v>257.14499999999998</v>
      </c>
      <c r="K799" s="40">
        <v>43518</v>
      </c>
      <c r="L799" s="7">
        <v>0.63541666666666663</v>
      </c>
      <c r="M799" s="5" t="s">
        <v>27</v>
      </c>
      <c r="N799" s="5">
        <v>244.9</v>
      </c>
      <c r="O799" s="1">
        <v>10</v>
      </c>
      <c r="P799" s="5">
        <v>12.244999999999999</v>
      </c>
      <c r="Q799" s="5">
        <v>8.1</v>
      </c>
    </row>
    <row r="800" spans="1:17" x14ac:dyDescent="0.3">
      <c r="A800" s="1" t="s">
        <v>832</v>
      </c>
      <c r="B800" s="1" t="s">
        <v>40</v>
      </c>
      <c r="C800" s="1" t="s">
        <v>41</v>
      </c>
      <c r="D800" s="1" t="s">
        <v>25</v>
      </c>
      <c r="E800" s="1" t="s">
        <v>29</v>
      </c>
      <c r="F800" s="1" t="s">
        <v>20</v>
      </c>
      <c r="G800" s="1">
        <v>92.78</v>
      </c>
      <c r="H800" s="1">
        <v>1</v>
      </c>
      <c r="I800" s="1">
        <v>4.6390000000000002</v>
      </c>
      <c r="J800" s="1">
        <v>97.418999999999997</v>
      </c>
      <c r="K800" s="39">
        <v>43539</v>
      </c>
      <c r="L800" s="3">
        <v>0.4513888888888889</v>
      </c>
      <c r="M800" s="1" t="s">
        <v>31</v>
      </c>
      <c r="N800" s="1">
        <v>92.78</v>
      </c>
      <c r="O800" s="1">
        <v>10</v>
      </c>
      <c r="P800" s="1">
        <v>4.6390000000000002</v>
      </c>
      <c r="Q800" s="1">
        <v>9.8000000000000007</v>
      </c>
    </row>
    <row r="801" spans="1:17" x14ac:dyDescent="0.3">
      <c r="A801" s="5" t="s">
        <v>833</v>
      </c>
      <c r="B801" s="5" t="s">
        <v>23</v>
      </c>
      <c r="C801" s="5" t="s">
        <v>24</v>
      </c>
      <c r="D801" s="5" t="s">
        <v>18</v>
      </c>
      <c r="E801" s="5" t="s">
        <v>29</v>
      </c>
      <c r="F801" s="5" t="s">
        <v>30</v>
      </c>
      <c r="G801" s="5">
        <v>86.69</v>
      </c>
      <c r="H801" s="5">
        <v>5</v>
      </c>
      <c r="I801" s="5">
        <v>21.672499999999999</v>
      </c>
      <c r="J801" s="5">
        <v>455.1225</v>
      </c>
      <c r="K801" s="40">
        <v>43771</v>
      </c>
      <c r="L801" s="7">
        <v>0.77638888888888891</v>
      </c>
      <c r="M801" s="5" t="s">
        <v>21</v>
      </c>
      <c r="N801" s="5">
        <v>433.45</v>
      </c>
      <c r="O801" s="1">
        <v>10</v>
      </c>
      <c r="P801" s="5">
        <v>21.672499999999999</v>
      </c>
      <c r="Q801" s="5">
        <v>9.4</v>
      </c>
    </row>
    <row r="802" spans="1:17" x14ac:dyDescent="0.3">
      <c r="A802" s="1" t="s">
        <v>834</v>
      </c>
      <c r="B802" s="1" t="s">
        <v>40</v>
      </c>
      <c r="C802" s="1" t="s">
        <v>41</v>
      </c>
      <c r="D802" s="1" t="s">
        <v>25</v>
      </c>
      <c r="E802" s="1" t="s">
        <v>29</v>
      </c>
      <c r="F802" s="1" t="s">
        <v>34</v>
      </c>
      <c r="G802" s="1">
        <v>23.01</v>
      </c>
      <c r="H802" s="1">
        <v>6</v>
      </c>
      <c r="I802" s="1">
        <v>6.9029999999999996</v>
      </c>
      <c r="J802" s="1">
        <v>144.96299999999999</v>
      </c>
      <c r="K802" s="39">
        <v>43800</v>
      </c>
      <c r="L802" s="3">
        <v>0.69791666666666663</v>
      </c>
      <c r="M802" s="1" t="s">
        <v>21</v>
      </c>
      <c r="N802" s="1">
        <v>138.06</v>
      </c>
      <c r="O802" s="1">
        <v>10</v>
      </c>
      <c r="P802" s="1">
        <v>6.9029999999999996</v>
      </c>
      <c r="Q802" s="1">
        <v>7.9</v>
      </c>
    </row>
    <row r="803" spans="1:17" x14ac:dyDescent="0.3">
      <c r="A803" s="5" t="s">
        <v>835</v>
      </c>
      <c r="B803" s="5" t="s">
        <v>23</v>
      </c>
      <c r="C803" s="5" t="s">
        <v>24</v>
      </c>
      <c r="D803" s="5" t="s">
        <v>18</v>
      </c>
      <c r="E803" s="5" t="s">
        <v>19</v>
      </c>
      <c r="F803" s="5" t="s">
        <v>26</v>
      </c>
      <c r="G803" s="5">
        <v>30.2</v>
      </c>
      <c r="H803" s="5">
        <v>8</v>
      </c>
      <c r="I803" s="5">
        <v>12.08</v>
      </c>
      <c r="J803" s="5">
        <v>253.68</v>
      </c>
      <c r="K803" s="40">
        <v>43527</v>
      </c>
      <c r="L803" s="7">
        <v>0.8125</v>
      </c>
      <c r="M803" s="5" t="s">
        <v>21</v>
      </c>
      <c r="N803" s="5">
        <v>241.6</v>
      </c>
      <c r="O803" s="1">
        <v>10</v>
      </c>
      <c r="P803" s="5">
        <v>12.08</v>
      </c>
      <c r="Q803" s="5">
        <v>5.0999999999999996</v>
      </c>
    </row>
    <row r="804" spans="1:17" x14ac:dyDescent="0.3">
      <c r="A804" s="1" t="s">
        <v>836</v>
      </c>
      <c r="B804" s="1" t="s">
        <v>23</v>
      </c>
      <c r="C804" s="1" t="s">
        <v>24</v>
      </c>
      <c r="D804" s="1" t="s">
        <v>18</v>
      </c>
      <c r="E804" s="1" t="s">
        <v>29</v>
      </c>
      <c r="F804" s="1" t="s">
        <v>44</v>
      </c>
      <c r="G804" s="1">
        <v>67.39</v>
      </c>
      <c r="H804" s="1">
        <v>7</v>
      </c>
      <c r="I804" s="1">
        <v>23.586500000000001</v>
      </c>
      <c r="J804" s="1">
        <v>495.31650000000002</v>
      </c>
      <c r="K804" s="39">
        <v>43547</v>
      </c>
      <c r="L804" s="3">
        <v>0.55763888888888891</v>
      </c>
      <c r="M804" s="1" t="s">
        <v>21</v>
      </c>
      <c r="N804" s="1">
        <v>471.73</v>
      </c>
      <c r="O804" s="1">
        <v>10</v>
      </c>
      <c r="P804" s="1">
        <v>23.586500000000001</v>
      </c>
      <c r="Q804" s="1">
        <v>6.9</v>
      </c>
    </row>
    <row r="805" spans="1:17" x14ac:dyDescent="0.3">
      <c r="A805" s="5" t="s">
        <v>837</v>
      </c>
      <c r="B805" s="5" t="s">
        <v>16</v>
      </c>
      <c r="C805" s="5" t="s">
        <v>17</v>
      </c>
      <c r="D805" s="5" t="s">
        <v>18</v>
      </c>
      <c r="E805" s="5" t="s">
        <v>19</v>
      </c>
      <c r="F805" s="5" t="s">
        <v>44</v>
      </c>
      <c r="G805" s="5">
        <v>48.96</v>
      </c>
      <c r="H805" s="5">
        <v>9</v>
      </c>
      <c r="I805" s="5">
        <v>22.032</v>
      </c>
      <c r="J805" s="5">
        <v>462.67200000000003</v>
      </c>
      <c r="K805" s="40">
        <v>43558</v>
      </c>
      <c r="L805" s="7">
        <v>0.4770833333333333</v>
      </c>
      <c r="M805" s="5" t="s">
        <v>27</v>
      </c>
      <c r="N805" s="5">
        <v>440.64</v>
      </c>
      <c r="O805" s="1">
        <v>10</v>
      </c>
      <c r="P805" s="5">
        <v>22.032</v>
      </c>
      <c r="Q805" s="5">
        <v>8</v>
      </c>
    </row>
    <row r="806" spans="1:17" x14ac:dyDescent="0.3">
      <c r="A806" s="1" t="s">
        <v>838</v>
      </c>
      <c r="B806" s="1" t="s">
        <v>40</v>
      </c>
      <c r="C806" s="1" t="s">
        <v>41</v>
      </c>
      <c r="D806" s="1" t="s">
        <v>18</v>
      </c>
      <c r="E806" s="1" t="s">
        <v>19</v>
      </c>
      <c r="F806" s="1" t="s">
        <v>26</v>
      </c>
      <c r="G806" s="1">
        <v>75.59</v>
      </c>
      <c r="H806" s="1">
        <v>9</v>
      </c>
      <c r="I806" s="1">
        <v>34.015500000000003</v>
      </c>
      <c r="J806" s="1">
        <v>714.32550000000003</v>
      </c>
      <c r="K806" s="39">
        <v>43519</v>
      </c>
      <c r="L806" s="3">
        <v>0.46666666666666662</v>
      </c>
      <c r="M806" s="1" t="s">
        <v>27</v>
      </c>
      <c r="N806" s="1">
        <v>680.31</v>
      </c>
      <c r="O806" s="1">
        <v>10</v>
      </c>
      <c r="P806" s="1">
        <v>34.015500000000003</v>
      </c>
      <c r="Q806" s="1">
        <v>8</v>
      </c>
    </row>
    <row r="807" spans="1:17" x14ac:dyDescent="0.3">
      <c r="A807" s="5" t="s">
        <v>839</v>
      </c>
      <c r="B807" s="5" t="s">
        <v>16</v>
      </c>
      <c r="C807" s="5" t="s">
        <v>17</v>
      </c>
      <c r="D807" s="5" t="s">
        <v>25</v>
      </c>
      <c r="E807" s="5" t="s">
        <v>19</v>
      </c>
      <c r="F807" s="5" t="s">
        <v>30</v>
      </c>
      <c r="G807" s="5">
        <v>77.47</v>
      </c>
      <c r="H807" s="5">
        <v>4</v>
      </c>
      <c r="I807" s="5">
        <v>15.494</v>
      </c>
      <c r="J807" s="5">
        <v>325.37400000000002</v>
      </c>
      <c r="K807" s="40">
        <v>43541</v>
      </c>
      <c r="L807" s="7">
        <v>0.69166666666666676</v>
      </c>
      <c r="M807" s="5" t="s">
        <v>27</v>
      </c>
      <c r="N807" s="5">
        <v>309.88</v>
      </c>
      <c r="O807" s="1">
        <v>10</v>
      </c>
      <c r="P807" s="5">
        <v>15.494</v>
      </c>
      <c r="Q807" s="5">
        <v>4.2</v>
      </c>
    </row>
    <row r="808" spans="1:17" x14ac:dyDescent="0.3">
      <c r="A808" s="1" t="s">
        <v>840</v>
      </c>
      <c r="B808" s="1" t="s">
        <v>16</v>
      </c>
      <c r="C808" s="1" t="s">
        <v>17</v>
      </c>
      <c r="D808" s="1" t="s">
        <v>25</v>
      </c>
      <c r="E808" s="1" t="s">
        <v>19</v>
      </c>
      <c r="F808" s="1" t="s">
        <v>34</v>
      </c>
      <c r="G808" s="1">
        <v>93.18</v>
      </c>
      <c r="H808" s="1">
        <v>2</v>
      </c>
      <c r="I808" s="1">
        <v>9.3179999999999996</v>
      </c>
      <c r="J808" s="1">
        <v>195.678</v>
      </c>
      <c r="K808" s="39">
        <v>43481</v>
      </c>
      <c r="L808" s="3">
        <v>0.77847222222222223</v>
      </c>
      <c r="M808" s="1" t="s">
        <v>31</v>
      </c>
      <c r="N808" s="1">
        <v>186.36</v>
      </c>
      <c r="O808" s="1">
        <v>10</v>
      </c>
      <c r="P808" s="1">
        <v>9.3179999999999996</v>
      </c>
      <c r="Q808" s="1">
        <v>8.5</v>
      </c>
    </row>
    <row r="809" spans="1:17" x14ac:dyDescent="0.3">
      <c r="A809" s="5" t="s">
        <v>841</v>
      </c>
      <c r="B809" s="5" t="s">
        <v>16</v>
      </c>
      <c r="C809" s="5" t="s">
        <v>17</v>
      </c>
      <c r="D809" s="5" t="s">
        <v>25</v>
      </c>
      <c r="E809" s="5" t="s">
        <v>19</v>
      </c>
      <c r="F809" s="5" t="s">
        <v>26</v>
      </c>
      <c r="G809" s="5">
        <v>50.23</v>
      </c>
      <c r="H809" s="5">
        <v>4</v>
      </c>
      <c r="I809" s="5">
        <v>10.045999999999999</v>
      </c>
      <c r="J809" s="5">
        <v>210.96600000000001</v>
      </c>
      <c r="K809" s="40">
        <v>43678</v>
      </c>
      <c r="L809" s="7">
        <v>0.71666666666666667</v>
      </c>
      <c r="M809" s="5" t="s">
        <v>27</v>
      </c>
      <c r="N809" s="5">
        <v>200.92</v>
      </c>
      <c r="O809" s="1">
        <v>10</v>
      </c>
      <c r="P809" s="5">
        <v>10.045999999999999</v>
      </c>
      <c r="Q809" s="5">
        <v>9</v>
      </c>
    </row>
    <row r="810" spans="1:17" x14ac:dyDescent="0.3">
      <c r="A810" s="1" t="s">
        <v>842</v>
      </c>
      <c r="B810" s="1" t="s">
        <v>40</v>
      </c>
      <c r="C810" s="1" t="s">
        <v>41</v>
      </c>
      <c r="D810" s="1" t="s">
        <v>25</v>
      </c>
      <c r="E810" s="1" t="s">
        <v>19</v>
      </c>
      <c r="F810" s="1" t="s">
        <v>20</v>
      </c>
      <c r="G810" s="1">
        <v>17.75</v>
      </c>
      <c r="H810" s="1">
        <v>1</v>
      </c>
      <c r="I810" s="1">
        <v>0.88749999999999996</v>
      </c>
      <c r="J810" s="1">
        <v>18.637499999999999</v>
      </c>
      <c r="K810" s="39">
        <v>43479</v>
      </c>
      <c r="L810" s="3">
        <v>0.44305555555555554</v>
      </c>
      <c r="M810" s="1" t="s">
        <v>27</v>
      </c>
      <c r="N810" s="1">
        <v>17.75</v>
      </c>
      <c r="O810" s="1">
        <v>10</v>
      </c>
      <c r="P810" s="1">
        <v>0.88749999999999996</v>
      </c>
      <c r="Q810" s="1">
        <v>8.6</v>
      </c>
    </row>
    <row r="811" spans="1:17" x14ac:dyDescent="0.3">
      <c r="A811" s="5" t="s">
        <v>843</v>
      </c>
      <c r="B811" s="5" t="s">
        <v>23</v>
      </c>
      <c r="C811" s="5" t="s">
        <v>24</v>
      </c>
      <c r="D811" s="5" t="s">
        <v>25</v>
      </c>
      <c r="E811" s="5" t="s">
        <v>19</v>
      </c>
      <c r="F811" s="5" t="s">
        <v>44</v>
      </c>
      <c r="G811" s="5">
        <v>62.18</v>
      </c>
      <c r="H811" s="5">
        <v>10</v>
      </c>
      <c r="I811" s="5">
        <v>31.09</v>
      </c>
      <c r="J811" s="5">
        <v>652.89</v>
      </c>
      <c r="K811" s="40">
        <v>43496</v>
      </c>
      <c r="L811" s="7">
        <v>0.43958333333333338</v>
      </c>
      <c r="M811" s="5" t="s">
        <v>21</v>
      </c>
      <c r="N811" s="5">
        <v>621.79999999999995</v>
      </c>
      <c r="O811" s="1">
        <v>10</v>
      </c>
      <c r="P811" s="5">
        <v>31.09</v>
      </c>
      <c r="Q811" s="5">
        <v>6</v>
      </c>
    </row>
    <row r="812" spans="1:17" x14ac:dyDescent="0.3">
      <c r="A812" s="1" t="s">
        <v>844</v>
      </c>
      <c r="B812" s="1" t="s">
        <v>40</v>
      </c>
      <c r="C812" s="1" t="s">
        <v>41</v>
      </c>
      <c r="D812" s="1" t="s">
        <v>25</v>
      </c>
      <c r="E812" s="1" t="s">
        <v>29</v>
      </c>
      <c r="F812" s="1" t="s">
        <v>20</v>
      </c>
      <c r="G812" s="1">
        <v>10.75</v>
      </c>
      <c r="H812" s="1">
        <v>8</v>
      </c>
      <c r="I812" s="1">
        <v>4.3</v>
      </c>
      <c r="J812" s="1">
        <v>90.3</v>
      </c>
      <c r="K812" s="39">
        <v>43539</v>
      </c>
      <c r="L812" s="3">
        <v>0.60972222222222217</v>
      </c>
      <c r="M812" s="1" t="s">
        <v>21</v>
      </c>
      <c r="N812" s="1">
        <v>86</v>
      </c>
      <c r="O812" s="1">
        <v>10</v>
      </c>
      <c r="P812" s="1">
        <v>4.3</v>
      </c>
      <c r="Q812" s="1">
        <v>6.2</v>
      </c>
    </row>
    <row r="813" spans="1:17" x14ac:dyDescent="0.3">
      <c r="A813" s="5" t="s">
        <v>845</v>
      </c>
      <c r="B813" s="5" t="s">
        <v>16</v>
      </c>
      <c r="C813" s="5" t="s">
        <v>17</v>
      </c>
      <c r="D813" s="5" t="s">
        <v>25</v>
      </c>
      <c r="E813" s="5" t="s">
        <v>19</v>
      </c>
      <c r="F813" s="5" t="s">
        <v>26</v>
      </c>
      <c r="G813" s="5">
        <v>40.26</v>
      </c>
      <c r="H813" s="5">
        <v>10</v>
      </c>
      <c r="I813" s="5">
        <v>20.13</v>
      </c>
      <c r="J813" s="5">
        <v>422.73</v>
      </c>
      <c r="K813" s="40">
        <v>43520</v>
      </c>
      <c r="L813" s="7">
        <v>0.75416666666666676</v>
      </c>
      <c r="M813" s="5" t="s">
        <v>31</v>
      </c>
      <c r="N813" s="5">
        <v>402.6</v>
      </c>
      <c r="O813" s="1">
        <v>10</v>
      </c>
      <c r="P813" s="5">
        <v>20.13</v>
      </c>
      <c r="Q813" s="5">
        <v>5</v>
      </c>
    </row>
    <row r="814" spans="1:17" x14ac:dyDescent="0.3">
      <c r="A814" s="1" t="s">
        <v>846</v>
      </c>
      <c r="B814" s="1" t="s">
        <v>23</v>
      </c>
      <c r="C814" s="1" t="s">
        <v>24</v>
      </c>
      <c r="D814" s="1" t="s">
        <v>18</v>
      </c>
      <c r="E814" s="1" t="s">
        <v>19</v>
      </c>
      <c r="F814" s="1" t="s">
        <v>34</v>
      </c>
      <c r="G814" s="1">
        <v>64.97</v>
      </c>
      <c r="H814" s="1">
        <v>5</v>
      </c>
      <c r="I814" s="1">
        <v>16.2425</v>
      </c>
      <c r="J814" s="1">
        <v>341.09249999999997</v>
      </c>
      <c r="K814" s="39">
        <v>43679</v>
      </c>
      <c r="L814" s="3">
        <v>0.53611111111111109</v>
      </c>
      <c r="M814" s="1" t="s">
        <v>31</v>
      </c>
      <c r="N814" s="1">
        <v>324.85000000000002</v>
      </c>
      <c r="O814" s="1">
        <v>10</v>
      </c>
      <c r="P814" s="1">
        <v>16.2425</v>
      </c>
      <c r="Q814" s="1">
        <v>6.5</v>
      </c>
    </row>
    <row r="815" spans="1:17" x14ac:dyDescent="0.3">
      <c r="A815" s="5" t="s">
        <v>847</v>
      </c>
      <c r="B815" s="5" t="s">
        <v>16</v>
      </c>
      <c r="C815" s="5" t="s">
        <v>17</v>
      </c>
      <c r="D815" s="5" t="s">
        <v>25</v>
      </c>
      <c r="E815" s="5" t="s">
        <v>29</v>
      </c>
      <c r="F815" s="5" t="s">
        <v>26</v>
      </c>
      <c r="G815" s="5">
        <v>95.15</v>
      </c>
      <c r="H815" s="5">
        <v>1</v>
      </c>
      <c r="I815" s="5">
        <v>4.7575000000000003</v>
      </c>
      <c r="J815" s="5">
        <v>99.907499999999999</v>
      </c>
      <c r="K815" s="40">
        <v>43546</v>
      </c>
      <c r="L815" s="7">
        <v>0.58333333333333337</v>
      </c>
      <c r="M815" s="5" t="s">
        <v>27</v>
      </c>
      <c r="N815" s="5">
        <v>95.15</v>
      </c>
      <c r="O815" s="1">
        <v>10</v>
      </c>
      <c r="P815" s="5">
        <v>4.7575000000000003</v>
      </c>
      <c r="Q815" s="5">
        <v>6</v>
      </c>
    </row>
    <row r="816" spans="1:17" x14ac:dyDescent="0.3">
      <c r="A816" s="1" t="s">
        <v>848</v>
      </c>
      <c r="B816" s="1" t="s">
        <v>16</v>
      </c>
      <c r="C816" s="1" t="s">
        <v>17</v>
      </c>
      <c r="D816" s="1" t="s">
        <v>18</v>
      </c>
      <c r="E816" s="1" t="s">
        <v>19</v>
      </c>
      <c r="F816" s="1" t="s">
        <v>26</v>
      </c>
      <c r="G816" s="1">
        <v>48.62</v>
      </c>
      <c r="H816" s="1">
        <v>8</v>
      </c>
      <c r="I816" s="1">
        <v>19.448</v>
      </c>
      <c r="J816" s="1">
        <v>408.40800000000002</v>
      </c>
      <c r="K816" s="39">
        <v>43489</v>
      </c>
      <c r="L816" s="3">
        <v>0.45624999999999999</v>
      </c>
      <c r="M816" s="1" t="s">
        <v>27</v>
      </c>
      <c r="N816" s="1">
        <v>388.96</v>
      </c>
      <c r="O816" s="1">
        <v>10</v>
      </c>
      <c r="P816" s="1">
        <v>19.448</v>
      </c>
      <c r="Q816" s="1">
        <v>5</v>
      </c>
    </row>
    <row r="817" spans="1:17" x14ac:dyDescent="0.3">
      <c r="A817" s="5" t="s">
        <v>849</v>
      </c>
      <c r="B817" s="5" t="s">
        <v>40</v>
      </c>
      <c r="C817" s="5" t="s">
        <v>41</v>
      </c>
      <c r="D817" s="5" t="s">
        <v>25</v>
      </c>
      <c r="E817" s="5" t="s">
        <v>19</v>
      </c>
      <c r="F817" s="5" t="s">
        <v>42</v>
      </c>
      <c r="G817" s="5">
        <v>53.21</v>
      </c>
      <c r="H817" s="5">
        <v>8</v>
      </c>
      <c r="I817" s="5">
        <v>21.283999999999999</v>
      </c>
      <c r="J817" s="5">
        <v>446.964</v>
      </c>
      <c r="K817" s="40">
        <v>43538</v>
      </c>
      <c r="L817" s="7">
        <v>0.69791666666666663</v>
      </c>
      <c r="M817" s="5" t="s">
        <v>21</v>
      </c>
      <c r="N817" s="5">
        <v>425.68</v>
      </c>
      <c r="O817" s="1">
        <v>10</v>
      </c>
      <c r="P817" s="5">
        <v>21.283999999999999</v>
      </c>
      <c r="Q817" s="5">
        <v>5</v>
      </c>
    </row>
    <row r="818" spans="1:17" x14ac:dyDescent="0.3">
      <c r="A818" s="1" t="s">
        <v>850</v>
      </c>
      <c r="B818" s="1" t="s">
        <v>23</v>
      </c>
      <c r="C818" s="1" t="s">
        <v>24</v>
      </c>
      <c r="D818" s="1" t="s">
        <v>25</v>
      </c>
      <c r="E818" s="1" t="s">
        <v>19</v>
      </c>
      <c r="F818" s="1" t="s">
        <v>44</v>
      </c>
      <c r="G818" s="1">
        <v>45.44</v>
      </c>
      <c r="H818" s="1">
        <v>7</v>
      </c>
      <c r="I818" s="1">
        <v>15.904</v>
      </c>
      <c r="J818" s="1">
        <v>333.98399999999998</v>
      </c>
      <c r="K818" s="39">
        <v>43488</v>
      </c>
      <c r="L818" s="3">
        <v>0.46875</v>
      </c>
      <c r="M818" s="1" t="s">
        <v>27</v>
      </c>
      <c r="N818" s="1">
        <v>318.08</v>
      </c>
      <c r="O818" s="1">
        <v>10</v>
      </c>
      <c r="P818" s="1">
        <v>15.904</v>
      </c>
      <c r="Q818" s="1">
        <v>9.1999999999999993</v>
      </c>
    </row>
    <row r="819" spans="1:17" x14ac:dyDescent="0.3">
      <c r="A819" s="5" t="s">
        <v>851</v>
      </c>
      <c r="B819" s="5" t="s">
        <v>16</v>
      </c>
      <c r="C819" s="5" t="s">
        <v>17</v>
      </c>
      <c r="D819" s="5" t="s">
        <v>25</v>
      </c>
      <c r="E819" s="5" t="s">
        <v>29</v>
      </c>
      <c r="F819" s="5" t="s">
        <v>42</v>
      </c>
      <c r="G819" s="5">
        <v>33.880000000000003</v>
      </c>
      <c r="H819" s="5">
        <v>8</v>
      </c>
      <c r="I819" s="5">
        <v>13.552</v>
      </c>
      <c r="J819" s="5">
        <v>284.59199999999998</v>
      </c>
      <c r="K819" s="40">
        <v>43484</v>
      </c>
      <c r="L819" s="7">
        <v>0.8534722222222223</v>
      </c>
      <c r="M819" s="5" t="s">
        <v>21</v>
      </c>
      <c r="N819" s="5">
        <v>271.04000000000002</v>
      </c>
      <c r="O819" s="1">
        <v>10</v>
      </c>
      <c r="P819" s="5">
        <v>13.552</v>
      </c>
      <c r="Q819" s="5">
        <v>9.6</v>
      </c>
    </row>
    <row r="820" spans="1:17" x14ac:dyDescent="0.3">
      <c r="A820" s="1" t="s">
        <v>852</v>
      </c>
      <c r="B820" s="1" t="s">
        <v>40</v>
      </c>
      <c r="C820" s="1" t="s">
        <v>41</v>
      </c>
      <c r="D820" s="1" t="s">
        <v>18</v>
      </c>
      <c r="E820" s="1" t="s">
        <v>29</v>
      </c>
      <c r="F820" s="1" t="s">
        <v>20</v>
      </c>
      <c r="G820" s="1">
        <v>96.16</v>
      </c>
      <c r="H820" s="1">
        <v>4</v>
      </c>
      <c r="I820" s="1">
        <v>19.231999999999999</v>
      </c>
      <c r="J820" s="1">
        <v>403.87200000000001</v>
      </c>
      <c r="K820" s="39">
        <v>43492</v>
      </c>
      <c r="L820" s="3">
        <v>0.8354166666666667</v>
      </c>
      <c r="M820" s="1" t="s">
        <v>31</v>
      </c>
      <c r="N820" s="1">
        <v>384.64</v>
      </c>
      <c r="O820" s="1">
        <v>10</v>
      </c>
      <c r="P820" s="1">
        <v>19.231999999999999</v>
      </c>
      <c r="Q820" s="1">
        <v>8.4</v>
      </c>
    </row>
    <row r="821" spans="1:17" x14ac:dyDescent="0.3">
      <c r="A821" s="5" t="s">
        <v>853</v>
      </c>
      <c r="B821" s="5" t="s">
        <v>40</v>
      </c>
      <c r="C821" s="5" t="s">
        <v>41</v>
      </c>
      <c r="D821" s="5" t="s">
        <v>18</v>
      </c>
      <c r="E821" s="5" t="s">
        <v>29</v>
      </c>
      <c r="F821" s="5" t="s">
        <v>42</v>
      </c>
      <c r="G821" s="5">
        <v>47.16</v>
      </c>
      <c r="H821" s="5">
        <v>5</v>
      </c>
      <c r="I821" s="5">
        <v>11.79</v>
      </c>
      <c r="J821" s="5">
        <v>247.59</v>
      </c>
      <c r="K821" s="40">
        <v>43526</v>
      </c>
      <c r="L821" s="7">
        <v>0.60763888888888895</v>
      </c>
      <c r="M821" s="5" t="s">
        <v>31</v>
      </c>
      <c r="N821" s="5">
        <v>235.8</v>
      </c>
      <c r="O821" s="1">
        <v>10</v>
      </c>
      <c r="P821" s="5">
        <v>11.79</v>
      </c>
      <c r="Q821" s="5">
        <v>6</v>
      </c>
    </row>
    <row r="822" spans="1:17" x14ac:dyDescent="0.3">
      <c r="A822" s="1" t="s">
        <v>854</v>
      </c>
      <c r="B822" s="1" t="s">
        <v>40</v>
      </c>
      <c r="C822" s="1" t="s">
        <v>41</v>
      </c>
      <c r="D822" s="1" t="s">
        <v>25</v>
      </c>
      <c r="E822" s="1" t="s">
        <v>29</v>
      </c>
      <c r="F822" s="1" t="s">
        <v>26</v>
      </c>
      <c r="G822" s="1">
        <v>52.89</v>
      </c>
      <c r="H822" s="1">
        <v>4</v>
      </c>
      <c r="I822" s="1">
        <v>10.577999999999999</v>
      </c>
      <c r="J822" s="1">
        <v>222.13800000000001</v>
      </c>
      <c r="K822" s="39">
        <v>43549</v>
      </c>
      <c r="L822" s="3">
        <v>0.68888888888888899</v>
      </c>
      <c r="M822" s="1" t="s">
        <v>21</v>
      </c>
      <c r="N822" s="1">
        <v>211.56</v>
      </c>
      <c r="O822" s="1">
        <v>10</v>
      </c>
      <c r="P822" s="1">
        <v>10.577999999999999</v>
      </c>
      <c r="Q822" s="1">
        <v>6.7</v>
      </c>
    </row>
    <row r="823" spans="1:17" x14ac:dyDescent="0.3">
      <c r="A823" s="5" t="s">
        <v>855</v>
      </c>
      <c r="B823" s="5" t="s">
        <v>16</v>
      </c>
      <c r="C823" s="5" t="s">
        <v>17</v>
      </c>
      <c r="D823" s="5" t="s">
        <v>18</v>
      </c>
      <c r="E823" s="5" t="s">
        <v>19</v>
      </c>
      <c r="F823" s="5" t="s">
        <v>30</v>
      </c>
      <c r="G823" s="5">
        <v>47.68</v>
      </c>
      <c r="H823" s="5">
        <v>2</v>
      </c>
      <c r="I823" s="5">
        <v>4.7679999999999998</v>
      </c>
      <c r="J823" s="5">
        <v>100.128</v>
      </c>
      <c r="K823" s="40">
        <v>43520</v>
      </c>
      <c r="L823" s="7">
        <v>0.4236111111111111</v>
      </c>
      <c r="M823" s="5" t="s">
        <v>31</v>
      </c>
      <c r="N823" s="5">
        <v>95.36</v>
      </c>
      <c r="O823" s="1">
        <v>10</v>
      </c>
      <c r="P823" s="5">
        <v>4.7679999999999998</v>
      </c>
      <c r="Q823" s="5">
        <v>4.0999999999999996</v>
      </c>
    </row>
    <row r="824" spans="1:17" x14ac:dyDescent="0.3">
      <c r="A824" s="1" t="s">
        <v>856</v>
      </c>
      <c r="B824" s="1" t="s">
        <v>23</v>
      </c>
      <c r="C824" s="1" t="s">
        <v>24</v>
      </c>
      <c r="D824" s="1" t="s">
        <v>18</v>
      </c>
      <c r="E824" s="1" t="s">
        <v>29</v>
      </c>
      <c r="F824" s="1" t="s">
        <v>34</v>
      </c>
      <c r="G824" s="1">
        <v>10.17</v>
      </c>
      <c r="H824" s="1">
        <v>1</v>
      </c>
      <c r="I824" s="1">
        <v>0.50849999999999995</v>
      </c>
      <c r="J824" s="1">
        <v>10.6785</v>
      </c>
      <c r="K824" s="39">
        <v>43648</v>
      </c>
      <c r="L824" s="3">
        <v>0.59375</v>
      </c>
      <c r="M824" s="1" t="s">
        <v>27</v>
      </c>
      <c r="N824" s="1">
        <v>10.17</v>
      </c>
      <c r="O824" s="1">
        <v>10</v>
      </c>
      <c r="P824" s="1">
        <v>0.50849999999999995</v>
      </c>
      <c r="Q824" s="1">
        <v>5.9</v>
      </c>
    </row>
    <row r="825" spans="1:17" x14ac:dyDescent="0.3">
      <c r="A825" s="5" t="s">
        <v>857</v>
      </c>
      <c r="B825" s="5" t="s">
        <v>16</v>
      </c>
      <c r="C825" s="5" t="s">
        <v>17</v>
      </c>
      <c r="D825" s="5" t="s">
        <v>25</v>
      </c>
      <c r="E825" s="5" t="s">
        <v>19</v>
      </c>
      <c r="F825" s="5" t="s">
        <v>20</v>
      </c>
      <c r="G825" s="5">
        <v>68.709999999999994</v>
      </c>
      <c r="H825" s="5">
        <v>3</v>
      </c>
      <c r="I825" s="5">
        <v>10.3065</v>
      </c>
      <c r="J825" s="5">
        <v>216.4365</v>
      </c>
      <c r="K825" s="40">
        <v>43558</v>
      </c>
      <c r="L825" s="7">
        <v>0.4201388888888889</v>
      </c>
      <c r="M825" s="5" t="s">
        <v>27</v>
      </c>
      <c r="N825" s="5">
        <v>206.13</v>
      </c>
      <c r="O825" s="1">
        <v>10</v>
      </c>
      <c r="P825" s="5">
        <v>10.3065</v>
      </c>
      <c r="Q825" s="5">
        <v>8.6999999999999993</v>
      </c>
    </row>
    <row r="826" spans="1:17" x14ac:dyDescent="0.3">
      <c r="A826" s="1" t="s">
        <v>858</v>
      </c>
      <c r="B826" s="1" t="s">
        <v>40</v>
      </c>
      <c r="C826" s="1" t="s">
        <v>41</v>
      </c>
      <c r="D826" s="1" t="s">
        <v>18</v>
      </c>
      <c r="E826" s="1" t="s">
        <v>19</v>
      </c>
      <c r="F826" s="1" t="s">
        <v>34</v>
      </c>
      <c r="G826" s="1">
        <v>60.08</v>
      </c>
      <c r="H826" s="1">
        <v>7</v>
      </c>
      <c r="I826" s="1">
        <v>21.027999999999999</v>
      </c>
      <c r="J826" s="1">
        <v>441.58800000000002</v>
      </c>
      <c r="K826" s="39">
        <v>43510</v>
      </c>
      <c r="L826" s="3">
        <v>0.48333333333333334</v>
      </c>
      <c r="M826" s="1" t="s">
        <v>31</v>
      </c>
      <c r="N826" s="1">
        <v>420.56</v>
      </c>
      <c r="O826" s="1">
        <v>10</v>
      </c>
      <c r="P826" s="1">
        <v>21.027999999999999</v>
      </c>
      <c r="Q826" s="1">
        <v>4.5</v>
      </c>
    </row>
    <row r="827" spans="1:17" x14ac:dyDescent="0.3">
      <c r="A827" s="5" t="s">
        <v>859</v>
      </c>
      <c r="B827" s="5" t="s">
        <v>16</v>
      </c>
      <c r="C827" s="5" t="s">
        <v>17</v>
      </c>
      <c r="D827" s="5" t="s">
        <v>18</v>
      </c>
      <c r="E827" s="5" t="s">
        <v>19</v>
      </c>
      <c r="F827" s="5" t="s">
        <v>34</v>
      </c>
      <c r="G827" s="5">
        <v>22.01</v>
      </c>
      <c r="H827" s="5">
        <v>4</v>
      </c>
      <c r="I827" s="5">
        <v>4.4020000000000001</v>
      </c>
      <c r="J827" s="5">
        <v>92.441999999999993</v>
      </c>
      <c r="K827" s="40">
        <v>43494</v>
      </c>
      <c r="L827" s="7">
        <v>0.76041666666666663</v>
      </c>
      <c r="M827" s="5" t="s">
        <v>31</v>
      </c>
      <c r="N827" s="5">
        <v>88.04</v>
      </c>
      <c r="O827" s="1">
        <v>10</v>
      </c>
      <c r="P827" s="5">
        <v>4.4020000000000001</v>
      </c>
      <c r="Q827" s="5">
        <v>6.6</v>
      </c>
    </row>
    <row r="828" spans="1:17" x14ac:dyDescent="0.3">
      <c r="A828" s="1" t="s">
        <v>860</v>
      </c>
      <c r="B828" s="1" t="s">
        <v>40</v>
      </c>
      <c r="C828" s="1" t="s">
        <v>41</v>
      </c>
      <c r="D828" s="1" t="s">
        <v>18</v>
      </c>
      <c r="E828" s="1" t="s">
        <v>19</v>
      </c>
      <c r="F828" s="1" t="s">
        <v>20</v>
      </c>
      <c r="G828" s="1">
        <v>72.11</v>
      </c>
      <c r="H828" s="1">
        <v>9</v>
      </c>
      <c r="I828" s="1">
        <v>32.4495</v>
      </c>
      <c r="J828" s="1">
        <v>681.43949999999995</v>
      </c>
      <c r="K828" s="39">
        <v>43493</v>
      </c>
      <c r="L828" s="3">
        <v>0.57847222222222217</v>
      </c>
      <c r="M828" s="1" t="s">
        <v>31</v>
      </c>
      <c r="N828" s="1">
        <v>648.99</v>
      </c>
      <c r="O828" s="1">
        <v>10</v>
      </c>
      <c r="P828" s="1">
        <v>32.4495</v>
      </c>
      <c r="Q828" s="1">
        <v>7.7</v>
      </c>
    </row>
    <row r="829" spans="1:17" x14ac:dyDescent="0.3">
      <c r="A829" s="5" t="s">
        <v>861</v>
      </c>
      <c r="B829" s="5" t="s">
        <v>16</v>
      </c>
      <c r="C829" s="5" t="s">
        <v>17</v>
      </c>
      <c r="D829" s="5" t="s">
        <v>18</v>
      </c>
      <c r="E829" s="5" t="s">
        <v>29</v>
      </c>
      <c r="F829" s="5" t="s">
        <v>44</v>
      </c>
      <c r="G829" s="5">
        <v>41.28</v>
      </c>
      <c r="H829" s="5">
        <v>3</v>
      </c>
      <c r="I829" s="5">
        <v>6.1920000000000002</v>
      </c>
      <c r="J829" s="5">
        <v>130.03200000000001</v>
      </c>
      <c r="K829" s="40">
        <v>43550</v>
      </c>
      <c r="L829" s="7">
        <v>0.77569444444444446</v>
      </c>
      <c r="M829" s="5" t="s">
        <v>31</v>
      </c>
      <c r="N829" s="5">
        <v>123.84</v>
      </c>
      <c r="O829" s="1">
        <v>10</v>
      </c>
      <c r="P829" s="5">
        <v>6.1920000000000002</v>
      </c>
      <c r="Q829" s="5">
        <v>8.5</v>
      </c>
    </row>
    <row r="830" spans="1:17" x14ac:dyDescent="0.3">
      <c r="A830" s="1" t="s">
        <v>862</v>
      </c>
      <c r="B830" s="1" t="s">
        <v>23</v>
      </c>
      <c r="C830" s="1" t="s">
        <v>24</v>
      </c>
      <c r="D830" s="1" t="s">
        <v>25</v>
      </c>
      <c r="E830" s="1" t="s">
        <v>29</v>
      </c>
      <c r="F830" s="1" t="s">
        <v>26</v>
      </c>
      <c r="G830" s="1">
        <v>64.95</v>
      </c>
      <c r="H830" s="1">
        <v>10</v>
      </c>
      <c r="I830" s="1">
        <v>32.475000000000001</v>
      </c>
      <c r="J830" s="1">
        <v>681.97500000000002</v>
      </c>
      <c r="K830" s="39">
        <v>43548</v>
      </c>
      <c r="L830" s="3">
        <v>0.76874999999999993</v>
      </c>
      <c r="M830" s="1" t="s">
        <v>27</v>
      </c>
      <c r="N830" s="1">
        <v>649.5</v>
      </c>
      <c r="O830" s="1">
        <v>10</v>
      </c>
      <c r="P830" s="1">
        <v>32.475000000000001</v>
      </c>
      <c r="Q830" s="1">
        <v>5.2</v>
      </c>
    </row>
    <row r="831" spans="1:17" x14ac:dyDescent="0.3">
      <c r="A831" s="5" t="s">
        <v>863</v>
      </c>
      <c r="B831" s="5" t="s">
        <v>16</v>
      </c>
      <c r="C831" s="5" t="s">
        <v>17</v>
      </c>
      <c r="D831" s="5" t="s">
        <v>18</v>
      </c>
      <c r="E831" s="5" t="s">
        <v>19</v>
      </c>
      <c r="F831" s="5" t="s">
        <v>26</v>
      </c>
      <c r="G831" s="5">
        <v>74.22</v>
      </c>
      <c r="H831" s="5">
        <v>10</v>
      </c>
      <c r="I831" s="5">
        <v>37.11</v>
      </c>
      <c r="J831" s="5">
        <v>779.31</v>
      </c>
      <c r="K831" s="40">
        <v>43466</v>
      </c>
      <c r="L831" s="7">
        <v>0.61249999999999993</v>
      </c>
      <c r="M831" s="5" t="s">
        <v>31</v>
      </c>
      <c r="N831" s="5">
        <v>742.2</v>
      </c>
      <c r="O831" s="1">
        <v>10</v>
      </c>
      <c r="P831" s="5">
        <v>37.11</v>
      </c>
      <c r="Q831" s="5">
        <v>4.3</v>
      </c>
    </row>
    <row r="832" spans="1:17" x14ac:dyDescent="0.3">
      <c r="A832" s="1" t="s">
        <v>864</v>
      </c>
      <c r="B832" s="1" t="s">
        <v>16</v>
      </c>
      <c r="C832" s="1" t="s">
        <v>17</v>
      </c>
      <c r="D832" s="1" t="s">
        <v>25</v>
      </c>
      <c r="E832" s="1" t="s">
        <v>29</v>
      </c>
      <c r="F832" s="1" t="s">
        <v>26</v>
      </c>
      <c r="G832" s="1">
        <v>10.56</v>
      </c>
      <c r="H832" s="1">
        <v>8</v>
      </c>
      <c r="I832" s="1">
        <v>4.2240000000000002</v>
      </c>
      <c r="J832" s="1">
        <v>88.703999999999994</v>
      </c>
      <c r="K832" s="39">
        <v>43489</v>
      </c>
      <c r="L832" s="3">
        <v>0.73819444444444438</v>
      </c>
      <c r="M832" s="1" t="s">
        <v>27</v>
      </c>
      <c r="N832" s="1">
        <v>84.48</v>
      </c>
      <c r="O832" s="1">
        <v>10</v>
      </c>
      <c r="P832" s="1">
        <v>4.2240000000000002</v>
      </c>
      <c r="Q832" s="1">
        <v>7.6</v>
      </c>
    </row>
    <row r="833" spans="1:17" x14ac:dyDescent="0.3">
      <c r="A833" s="5" t="s">
        <v>865</v>
      </c>
      <c r="B833" s="5" t="s">
        <v>40</v>
      </c>
      <c r="C833" s="5" t="s">
        <v>41</v>
      </c>
      <c r="D833" s="5" t="s">
        <v>25</v>
      </c>
      <c r="E833" s="5" t="s">
        <v>29</v>
      </c>
      <c r="F833" s="5" t="s">
        <v>20</v>
      </c>
      <c r="G833" s="5">
        <v>62.57</v>
      </c>
      <c r="H833" s="5">
        <v>4</v>
      </c>
      <c r="I833" s="5">
        <v>12.513999999999999</v>
      </c>
      <c r="J833" s="5">
        <v>262.79399999999998</v>
      </c>
      <c r="K833" s="40">
        <v>43521</v>
      </c>
      <c r="L833" s="7">
        <v>0.77569444444444446</v>
      </c>
      <c r="M833" s="5" t="s">
        <v>27</v>
      </c>
      <c r="N833" s="5">
        <v>250.28</v>
      </c>
      <c r="O833" s="1">
        <v>10</v>
      </c>
      <c r="P833" s="5">
        <v>12.513999999999999</v>
      </c>
      <c r="Q833" s="5">
        <v>9.5</v>
      </c>
    </row>
    <row r="834" spans="1:17" x14ac:dyDescent="0.3">
      <c r="A834" s="1" t="s">
        <v>866</v>
      </c>
      <c r="B834" s="1" t="s">
        <v>40</v>
      </c>
      <c r="C834" s="1" t="s">
        <v>41</v>
      </c>
      <c r="D834" s="1" t="s">
        <v>18</v>
      </c>
      <c r="E834" s="1" t="s">
        <v>19</v>
      </c>
      <c r="F834" s="1" t="s">
        <v>34</v>
      </c>
      <c r="G834" s="1">
        <v>11.85</v>
      </c>
      <c r="H834" s="1">
        <v>8</v>
      </c>
      <c r="I834" s="1">
        <v>4.74</v>
      </c>
      <c r="J834" s="1">
        <v>99.54</v>
      </c>
      <c r="K834" s="39">
        <v>43709</v>
      </c>
      <c r="L834" s="3">
        <v>0.69027777777777777</v>
      </c>
      <c r="M834" s="1" t="s">
        <v>27</v>
      </c>
      <c r="N834" s="1">
        <v>94.8</v>
      </c>
      <c r="O834" s="1">
        <v>10</v>
      </c>
      <c r="P834" s="1">
        <v>4.74</v>
      </c>
      <c r="Q834" s="1">
        <v>4.0999999999999996</v>
      </c>
    </row>
    <row r="835" spans="1:17" x14ac:dyDescent="0.3">
      <c r="A835" s="5" t="s">
        <v>867</v>
      </c>
      <c r="B835" s="5" t="s">
        <v>16</v>
      </c>
      <c r="C835" s="5" t="s">
        <v>17</v>
      </c>
      <c r="D835" s="5" t="s">
        <v>18</v>
      </c>
      <c r="E835" s="5" t="s">
        <v>29</v>
      </c>
      <c r="F835" s="5" t="s">
        <v>20</v>
      </c>
      <c r="G835" s="5">
        <v>91.3</v>
      </c>
      <c r="H835" s="5">
        <v>1</v>
      </c>
      <c r="I835" s="5">
        <v>4.5650000000000004</v>
      </c>
      <c r="J835" s="5">
        <v>95.864999999999995</v>
      </c>
      <c r="K835" s="40">
        <v>43510</v>
      </c>
      <c r="L835" s="7">
        <v>0.61249999999999993</v>
      </c>
      <c r="M835" s="5" t="s">
        <v>21</v>
      </c>
      <c r="N835" s="5">
        <v>91.3</v>
      </c>
      <c r="O835" s="1">
        <v>10</v>
      </c>
      <c r="P835" s="5">
        <v>4.5650000000000004</v>
      </c>
      <c r="Q835" s="5">
        <v>9.1999999999999993</v>
      </c>
    </row>
    <row r="836" spans="1:17" x14ac:dyDescent="0.3">
      <c r="A836" s="1" t="s">
        <v>868</v>
      </c>
      <c r="B836" s="1" t="s">
        <v>40</v>
      </c>
      <c r="C836" s="1" t="s">
        <v>41</v>
      </c>
      <c r="D836" s="1" t="s">
        <v>18</v>
      </c>
      <c r="E836" s="1" t="s">
        <v>19</v>
      </c>
      <c r="F836" s="1" t="s">
        <v>30</v>
      </c>
      <c r="G836" s="1">
        <v>40.729999999999997</v>
      </c>
      <c r="H836" s="1">
        <v>7</v>
      </c>
      <c r="I836" s="1">
        <v>14.2555</v>
      </c>
      <c r="J836" s="1">
        <v>299.3655</v>
      </c>
      <c r="K836" s="39">
        <v>43802</v>
      </c>
      <c r="L836" s="3">
        <v>0.45902777777777781</v>
      </c>
      <c r="M836" s="1" t="s">
        <v>21</v>
      </c>
      <c r="N836" s="1">
        <v>285.11</v>
      </c>
      <c r="O836" s="1">
        <v>10</v>
      </c>
      <c r="P836" s="1">
        <v>14.2555</v>
      </c>
      <c r="Q836" s="1">
        <v>5.4</v>
      </c>
    </row>
    <row r="837" spans="1:17" x14ac:dyDescent="0.3">
      <c r="A837" s="5" t="s">
        <v>869</v>
      </c>
      <c r="B837" s="5" t="s">
        <v>16</v>
      </c>
      <c r="C837" s="5" t="s">
        <v>17</v>
      </c>
      <c r="D837" s="5" t="s">
        <v>25</v>
      </c>
      <c r="E837" s="5" t="s">
        <v>29</v>
      </c>
      <c r="F837" s="5" t="s">
        <v>44</v>
      </c>
      <c r="G837" s="5">
        <v>52.38</v>
      </c>
      <c r="H837" s="5">
        <v>1</v>
      </c>
      <c r="I837" s="5">
        <v>2.6190000000000002</v>
      </c>
      <c r="J837" s="5">
        <v>54.999000000000002</v>
      </c>
      <c r="K837" s="40">
        <v>43550</v>
      </c>
      <c r="L837" s="7">
        <v>0.8222222222222223</v>
      </c>
      <c r="M837" s="5" t="s">
        <v>27</v>
      </c>
      <c r="N837" s="5">
        <v>52.38</v>
      </c>
      <c r="O837" s="1">
        <v>10</v>
      </c>
      <c r="P837" s="5">
        <v>2.6190000000000002</v>
      </c>
      <c r="Q837" s="5">
        <v>5.8</v>
      </c>
    </row>
    <row r="838" spans="1:17" x14ac:dyDescent="0.3">
      <c r="A838" s="1" t="s">
        <v>870</v>
      </c>
      <c r="B838" s="1" t="s">
        <v>16</v>
      </c>
      <c r="C838" s="1" t="s">
        <v>17</v>
      </c>
      <c r="D838" s="1" t="s">
        <v>18</v>
      </c>
      <c r="E838" s="1" t="s">
        <v>29</v>
      </c>
      <c r="F838" s="1" t="s">
        <v>44</v>
      </c>
      <c r="G838" s="1">
        <v>38.54</v>
      </c>
      <c r="H838" s="1">
        <v>5</v>
      </c>
      <c r="I838" s="1">
        <v>9.6349999999999998</v>
      </c>
      <c r="J838" s="1">
        <v>202.33500000000001</v>
      </c>
      <c r="K838" s="39">
        <v>43709</v>
      </c>
      <c r="L838" s="3">
        <v>0.56527777777777777</v>
      </c>
      <c r="M838" s="1" t="s">
        <v>21</v>
      </c>
      <c r="N838" s="1">
        <v>192.7</v>
      </c>
      <c r="O838" s="1">
        <v>10</v>
      </c>
      <c r="P838" s="1">
        <v>9.6349999999999998</v>
      </c>
      <c r="Q838" s="1">
        <v>5.6</v>
      </c>
    </row>
    <row r="839" spans="1:17" x14ac:dyDescent="0.3">
      <c r="A839" s="5" t="s">
        <v>871</v>
      </c>
      <c r="B839" s="5" t="s">
        <v>40</v>
      </c>
      <c r="C839" s="5" t="s">
        <v>41</v>
      </c>
      <c r="D839" s="5" t="s">
        <v>25</v>
      </c>
      <c r="E839" s="5" t="s">
        <v>29</v>
      </c>
      <c r="F839" s="5" t="s">
        <v>34</v>
      </c>
      <c r="G839" s="5">
        <v>44.63</v>
      </c>
      <c r="H839" s="5">
        <v>6</v>
      </c>
      <c r="I839" s="5">
        <v>13.388999999999999</v>
      </c>
      <c r="J839" s="5">
        <v>281.16899999999998</v>
      </c>
      <c r="K839" s="40">
        <v>43497</v>
      </c>
      <c r="L839" s="7">
        <v>0.83888888888888891</v>
      </c>
      <c r="M839" s="5" t="s">
        <v>31</v>
      </c>
      <c r="N839" s="5">
        <v>267.77999999999997</v>
      </c>
      <c r="O839" s="1">
        <v>10</v>
      </c>
      <c r="P839" s="5">
        <v>13.388999999999999</v>
      </c>
      <c r="Q839" s="5">
        <v>5.0999999999999996</v>
      </c>
    </row>
    <row r="840" spans="1:17" x14ac:dyDescent="0.3">
      <c r="A840" s="1" t="s">
        <v>872</v>
      </c>
      <c r="B840" s="1" t="s">
        <v>23</v>
      </c>
      <c r="C840" s="1" t="s">
        <v>24</v>
      </c>
      <c r="D840" s="1" t="s">
        <v>25</v>
      </c>
      <c r="E840" s="1" t="s">
        <v>29</v>
      </c>
      <c r="F840" s="1" t="s">
        <v>26</v>
      </c>
      <c r="G840" s="1">
        <v>55.87</v>
      </c>
      <c r="H840" s="1">
        <v>10</v>
      </c>
      <c r="I840" s="1">
        <v>27.934999999999999</v>
      </c>
      <c r="J840" s="1">
        <v>586.63499999999999</v>
      </c>
      <c r="K840" s="39">
        <v>43480</v>
      </c>
      <c r="L840" s="3">
        <v>0.62569444444444444</v>
      </c>
      <c r="M840" s="1" t="s">
        <v>27</v>
      </c>
      <c r="N840" s="1">
        <v>558.70000000000005</v>
      </c>
      <c r="O840" s="1">
        <v>10</v>
      </c>
      <c r="P840" s="1">
        <v>27.934999999999999</v>
      </c>
      <c r="Q840" s="1">
        <v>5.8</v>
      </c>
    </row>
    <row r="841" spans="1:17" x14ac:dyDescent="0.3">
      <c r="A841" s="5" t="s">
        <v>873</v>
      </c>
      <c r="B841" s="5" t="s">
        <v>23</v>
      </c>
      <c r="C841" s="5" t="s">
        <v>24</v>
      </c>
      <c r="D841" s="5" t="s">
        <v>18</v>
      </c>
      <c r="E841" s="5" t="s">
        <v>19</v>
      </c>
      <c r="F841" s="5" t="s">
        <v>34</v>
      </c>
      <c r="G841" s="5">
        <v>29.22</v>
      </c>
      <c r="H841" s="5">
        <v>6</v>
      </c>
      <c r="I841" s="5">
        <v>8.766</v>
      </c>
      <c r="J841" s="5">
        <v>184.08600000000001</v>
      </c>
      <c r="K841" s="40">
        <v>43466</v>
      </c>
      <c r="L841" s="7">
        <v>0.4861111111111111</v>
      </c>
      <c r="M841" s="5" t="s">
        <v>21</v>
      </c>
      <c r="N841" s="5">
        <v>175.32</v>
      </c>
      <c r="O841" s="1">
        <v>10</v>
      </c>
      <c r="P841" s="5">
        <v>8.766</v>
      </c>
      <c r="Q841" s="5">
        <v>5</v>
      </c>
    </row>
    <row r="842" spans="1:17" x14ac:dyDescent="0.3">
      <c r="A842" s="1" t="s">
        <v>874</v>
      </c>
      <c r="B842" s="1" t="s">
        <v>16</v>
      </c>
      <c r="C842" s="1" t="s">
        <v>17</v>
      </c>
      <c r="D842" s="1" t="s">
        <v>25</v>
      </c>
      <c r="E842" s="1" t="s">
        <v>29</v>
      </c>
      <c r="F842" s="1" t="s">
        <v>44</v>
      </c>
      <c r="G842" s="1">
        <v>51.94</v>
      </c>
      <c r="H842" s="1">
        <v>3</v>
      </c>
      <c r="I842" s="1">
        <v>7.7910000000000004</v>
      </c>
      <c r="J842" s="1">
        <v>163.61099999999999</v>
      </c>
      <c r="K842" s="39">
        <v>43511</v>
      </c>
      <c r="L842" s="3">
        <v>0.63958333333333328</v>
      </c>
      <c r="M842" s="1" t="s">
        <v>27</v>
      </c>
      <c r="N842" s="1">
        <v>155.82</v>
      </c>
      <c r="O842" s="1">
        <v>10</v>
      </c>
      <c r="P842" s="1">
        <v>7.7910000000000004</v>
      </c>
      <c r="Q842" s="1">
        <v>7.9</v>
      </c>
    </row>
    <row r="843" spans="1:17" x14ac:dyDescent="0.3">
      <c r="A843" s="5" t="s">
        <v>875</v>
      </c>
      <c r="B843" s="5" t="s">
        <v>40</v>
      </c>
      <c r="C843" s="5" t="s">
        <v>41</v>
      </c>
      <c r="D843" s="5" t="s">
        <v>25</v>
      </c>
      <c r="E843" s="5" t="s">
        <v>29</v>
      </c>
      <c r="F843" s="5" t="s">
        <v>26</v>
      </c>
      <c r="G843" s="5">
        <v>60.3</v>
      </c>
      <c r="H843" s="5">
        <v>1</v>
      </c>
      <c r="I843" s="5">
        <v>3.0150000000000001</v>
      </c>
      <c r="J843" s="5">
        <v>63.314999999999998</v>
      </c>
      <c r="K843" s="40">
        <v>43524</v>
      </c>
      <c r="L843" s="7">
        <v>0.73472222222222217</v>
      </c>
      <c r="M843" s="5" t="s">
        <v>27</v>
      </c>
      <c r="N843" s="5">
        <v>60.3</v>
      </c>
      <c r="O843" s="1">
        <v>10</v>
      </c>
      <c r="P843" s="5">
        <v>3.0150000000000001</v>
      </c>
      <c r="Q843" s="5">
        <v>6</v>
      </c>
    </row>
    <row r="844" spans="1:17" x14ac:dyDescent="0.3">
      <c r="A844" s="1" t="s">
        <v>876</v>
      </c>
      <c r="B844" s="1" t="s">
        <v>16</v>
      </c>
      <c r="C844" s="1" t="s">
        <v>17</v>
      </c>
      <c r="D844" s="1" t="s">
        <v>18</v>
      </c>
      <c r="E844" s="1" t="s">
        <v>19</v>
      </c>
      <c r="F844" s="1" t="s">
        <v>34</v>
      </c>
      <c r="G844" s="1">
        <v>39.47</v>
      </c>
      <c r="H844" s="1">
        <v>2</v>
      </c>
      <c r="I844" s="1">
        <v>3.9470000000000001</v>
      </c>
      <c r="J844" s="1">
        <v>82.887</v>
      </c>
      <c r="K844" s="39">
        <v>43499</v>
      </c>
      <c r="L844" s="3">
        <v>0.6777777777777777</v>
      </c>
      <c r="M844" s="1" t="s">
        <v>31</v>
      </c>
      <c r="N844" s="1">
        <v>78.94</v>
      </c>
      <c r="O844" s="1">
        <v>10</v>
      </c>
      <c r="P844" s="1">
        <v>3.9470000000000001</v>
      </c>
      <c r="Q844" s="1">
        <v>5</v>
      </c>
    </row>
    <row r="845" spans="1:17" x14ac:dyDescent="0.3">
      <c r="A845" s="5" t="s">
        <v>877</v>
      </c>
      <c r="B845" s="5" t="s">
        <v>23</v>
      </c>
      <c r="C845" s="5" t="s">
        <v>24</v>
      </c>
      <c r="D845" s="5" t="s">
        <v>18</v>
      </c>
      <c r="E845" s="5" t="s">
        <v>19</v>
      </c>
      <c r="F845" s="5" t="s">
        <v>42</v>
      </c>
      <c r="G845" s="5">
        <v>14.87</v>
      </c>
      <c r="H845" s="5">
        <v>2</v>
      </c>
      <c r="I845" s="5">
        <v>1.4870000000000001</v>
      </c>
      <c r="J845" s="5">
        <v>31.227</v>
      </c>
      <c r="K845" s="40">
        <v>43509</v>
      </c>
      <c r="L845" s="7">
        <v>0.76041666666666663</v>
      </c>
      <c r="M845" s="5" t="s">
        <v>31</v>
      </c>
      <c r="N845" s="5">
        <v>29.74</v>
      </c>
      <c r="O845" s="1">
        <v>10</v>
      </c>
      <c r="P845" s="5">
        <v>1.4870000000000001</v>
      </c>
      <c r="Q845" s="5">
        <v>8.9</v>
      </c>
    </row>
    <row r="846" spans="1:17" x14ac:dyDescent="0.3">
      <c r="A846" s="1" t="s">
        <v>878</v>
      </c>
      <c r="B846" s="1" t="s">
        <v>16</v>
      </c>
      <c r="C846" s="1" t="s">
        <v>17</v>
      </c>
      <c r="D846" s="1" t="s">
        <v>25</v>
      </c>
      <c r="E846" s="1" t="s">
        <v>29</v>
      </c>
      <c r="F846" s="1" t="s">
        <v>44</v>
      </c>
      <c r="G846" s="1">
        <v>21.32</v>
      </c>
      <c r="H846" s="1">
        <v>1</v>
      </c>
      <c r="I846" s="1">
        <v>1.0660000000000001</v>
      </c>
      <c r="J846" s="1">
        <v>22.385999999999999</v>
      </c>
      <c r="K846" s="39">
        <v>43491</v>
      </c>
      <c r="L846" s="3">
        <v>0.52986111111111112</v>
      </c>
      <c r="M846" s="1" t="s">
        <v>27</v>
      </c>
      <c r="N846" s="1">
        <v>21.32</v>
      </c>
      <c r="O846" s="1">
        <v>10</v>
      </c>
      <c r="P846" s="1">
        <v>1.0660000000000001</v>
      </c>
      <c r="Q846" s="1">
        <v>5.9</v>
      </c>
    </row>
    <row r="847" spans="1:17" x14ac:dyDescent="0.3">
      <c r="A847" s="5" t="s">
        <v>879</v>
      </c>
      <c r="B847" s="5" t="s">
        <v>16</v>
      </c>
      <c r="C847" s="5" t="s">
        <v>17</v>
      </c>
      <c r="D847" s="5" t="s">
        <v>18</v>
      </c>
      <c r="E847" s="5" t="s">
        <v>29</v>
      </c>
      <c r="F847" s="5" t="s">
        <v>26</v>
      </c>
      <c r="G847" s="5">
        <v>93.78</v>
      </c>
      <c r="H847" s="5">
        <v>3</v>
      </c>
      <c r="I847" s="5">
        <v>14.067</v>
      </c>
      <c r="J847" s="5">
        <v>295.40699999999998</v>
      </c>
      <c r="K847" s="40">
        <v>43495</v>
      </c>
      <c r="L847" s="7">
        <v>0.48055555555555557</v>
      </c>
      <c r="M847" s="5" t="s">
        <v>31</v>
      </c>
      <c r="N847" s="5">
        <v>281.33999999999997</v>
      </c>
      <c r="O847" s="1">
        <v>10</v>
      </c>
      <c r="P847" s="5">
        <v>14.067</v>
      </c>
      <c r="Q847" s="5">
        <v>5.9</v>
      </c>
    </row>
    <row r="848" spans="1:17" x14ac:dyDescent="0.3">
      <c r="A848" s="1" t="s">
        <v>880</v>
      </c>
      <c r="B848" s="1" t="s">
        <v>16</v>
      </c>
      <c r="C848" s="1" t="s">
        <v>17</v>
      </c>
      <c r="D848" s="1" t="s">
        <v>18</v>
      </c>
      <c r="E848" s="1" t="s">
        <v>29</v>
      </c>
      <c r="F848" s="1" t="s">
        <v>26</v>
      </c>
      <c r="G848" s="1">
        <v>73.260000000000005</v>
      </c>
      <c r="H848" s="1">
        <v>1</v>
      </c>
      <c r="I848" s="1">
        <v>3.6629999999999998</v>
      </c>
      <c r="J848" s="1">
        <v>76.923000000000002</v>
      </c>
      <c r="K848" s="39">
        <v>43492</v>
      </c>
      <c r="L848" s="3">
        <v>0.75555555555555554</v>
      </c>
      <c r="M848" s="1" t="s">
        <v>21</v>
      </c>
      <c r="N848" s="1">
        <v>73.260000000000005</v>
      </c>
      <c r="O848" s="1">
        <v>10</v>
      </c>
      <c r="P848" s="1">
        <v>3.6629999999999998</v>
      </c>
      <c r="Q848" s="1">
        <v>9.6999999999999993</v>
      </c>
    </row>
    <row r="849" spans="1:17" x14ac:dyDescent="0.3">
      <c r="A849" s="5" t="s">
        <v>881</v>
      </c>
      <c r="B849" s="5" t="s">
        <v>23</v>
      </c>
      <c r="C849" s="5" t="s">
        <v>24</v>
      </c>
      <c r="D849" s="5" t="s">
        <v>25</v>
      </c>
      <c r="E849" s="5" t="s">
        <v>19</v>
      </c>
      <c r="F849" s="5" t="s">
        <v>34</v>
      </c>
      <c r="G849" s="5">
        <v>22.38</v>
      </c>
      <c r="H849" s="5">
        <v>1</v>
      </c>
      <c r="I849" s="5">
        <v>1.119</v>
      </c>
      <c r="J849" s="5">
        <v>23.498999999999999</v>
      </c>
      <c r="K849" s="40">
        <v>43495</v>
      </c>
      <c r="L849" s="7">
        <v>0.71388888888888891</v>
      </c>
      <c r="M849" s="5" t="s">
        <v>31</v>
      </c>
      <c r="N849" s="5">
        <v>22.38</v>
      </c>
      <c r="O849" s="1">
        <v>10</v>
      </c>
      <c r="P849" s="5">
        <v>1.119</v>
      </c>
      <c r="Q849" s="5">
        <v>8.6</v>
      </c>
    </row>
    <row r="850" spans="1:17" x14ac:dyDescent="0.3">
      <c r="A850" s="1" t="s">
        <v>882</v>
      </c>
      <c r="B850" s="1" t="s">
        <v>23</v>
      </c>
      <c r="C850" s="1" t="s">
        <v>24</v>
      </c>
      <c r="D850" s="1" t="s">
        <v>18</v>
      </c>
      <c r="E850" s="1" t="s">
        <v>19</v>
      </c>
      <c r="F850" s="1" t="s">
        <v>42</v>
      </c>
      <c r="G850" s="1">
        <v>72.88</v>
      </c>
      <c r="H850" s="1">
        <v>9</v>
      </c>
      <c r="I850" s="1">
        <v>32.795999999999999</v>
      </c>
      <c r="J850" s="1">
        <v>688.71600000000001</v>
      </c>
      <c r="K850" s="39">
        <v>43678</v>
      </c>
      <c r="L850" s="3">
        <v>0.81805555555555554</v>
      </c>
      <c r="M850" s="1" t="s">
        <v>27</v>
      </c>
      <c r="N850" s="1">
        <v>655.92</v>
      </c>
      <c r="O850" s="1">
        <v>10</v>
      </c>
      <c r="P850" s="1">
        <v>32.795999999999999</v>
      </c>
      <c r="Q850" s="1">
        <v>4</v>
      </c>
    </row>
    <row r="851" spans="1:17" x14ac:dyDescent="0.3">
      <c r="A851" s="5" t="s">
        <v>883</v>
      </c>
      <c r="B851" s="5" t="s">
        <v>16</v>
      </c>
      <c r="C851" s="5" t="s">
        <v>17</v>
      </c>
      <c r="D851" s="5" t="s">
        <v>25</v>
      </c>
      <c r="E851" s="5" t="s">
        <v>19</v>
      </c>
      <c r="F851" s="5" t="s">
        <v>44</v>
      </c>
      <c r="G851" s="5">
        <v>99.1</v>
      </c>
      <c r="H851" s="5">
        <v>6</v>
      </c>
      <c r="I851" s="5">
        <v>29.73</v>
      </c>
      <c r="J851" s="5">
        <v>624.33000000000004</v>
      </c>
      <c r="K851" s="40">
        <v>43484</v>
      </c>
      <c r="L851" s="7">
        <v>0.5493055555555556</v>
      </c>
      <c r="M851" s="5" t="s">
        <v>27</v>
      </c>
      <c r="N851" s="5">
        <v>594.6</v>
      </c>
      <c r="O851" s="1">
        <v>10</v>
      </c>
      <c r="P851" s="5">
        <v>29.73</v>
      </c>
      <c r="Q851" s="5">
        <v>4.2</v>
      </c>
    </row>
    <row r="852" spans="1:17" x14ac:dyDescent="0.3">
      <c r="A852" s="1" t="s">
        <v>884</v>
      </c>
      <c r="B852" s="1" t="s">
        <v>16</v>
      </c>
      <c r="C852" s="1" t="s">
        <v>17</v>
      </c>
      <c r="D852" s="1" t="s">
        <v>25</v>
      </c>
      <c r="E852" s="1" t="s">
        <v>29</v>
      </c>
      <c r="F852" s="1" t="s">
        <v>44</v>
      </c>
      <c r="G852" s="1">
        <v>74.099999999999994</v>
      </c>
      <c r="H852" s="1">
        <v>1</v>
      </c>
      <c r="I852" s="1">
        <v>3.7050000000000001</v>
      </c>
      <c r="J852" s="1">
        <v>77.805000000000007</v>
      </c>
      <c r="K852" s="39">
        <v>43490</v>
      </c>
      <c r="L852" s="3">
        <v>0.46180555555555558</v>
      </c>
      <c r="M852" s="1" t="s">
        <v>27</v>
      </c>
      <c r="N852" s="1">
        <v>74.099999999999994</v>
      </c>
      <c r="O852" s="1">
        <v>10</v>
      </c>
      <c r="P852" s="1">
        <v>3.7050000000000001</v>
      </c>
      <c r="Q852" s="1">
        <v>9.1999999999999993</v>
      </c>
    </row>
    <row r="853" spans="1:17" x14ac:dyDescent="0.3">
      <c r="A853" s="5" t="s">
        <v>885</v>
      </c>
      <c r="B853" s="5" t="s">
        <v>16</v>
      </c>
      <c r="C853" s="5" t="s">
        <v>17</v>
      </c>
      <c r="D853" s="5" t="s">
        <v>25</v>
      </c>
      <c r="E853" s="5" t="s">
        <v>19</v>
      </c>
      <c r="F853" s="5" t="s">
        <v>44</v>
      </c>
      <c r="G853" s="5">
        <v>98.48</v>
      </c>
      <c r="H853" s="5">
        <v>2</v>
      </c>
      <c r="I853" s="5">
        <v>9.8480000000000008</v>
      </c>
      <c r="J853" s="5">
        <v>206.80799999999999</v>
      </c>
      <c r="K853" s="40">
        <v>43515</v>
      </c>
      <c r="L853" s="7">
        <v>0.42499999999999999</v>
      </c>
      <c r="M853" s="5" t="s">
        <v>21</v>
      </c>
      <c r="N853" s="5">
        <v>196.96</v>
      </c>
      <c r="O853" s="1">
        <v>10</v>
      </c>
      <c r="P853" s="5">
        <v>9.8480000000000008</v>
      </c>
      <c r="Q853" s="5">
        <v>9.1999999999999993</v>
      </c>
    </row>
    <row r="854" spans="1:17" x14ac:dyDescent="0.3">
      <c r="A854" s="1" t="s">
        <v>886</v>
      </c>
      <c r="B854" s="1" t="s">
        <v>23</v>
      </c>
      <c r="C854" s="1" t="s">
        <v>24</v>
      </c>
      <c r="D854" s="1" t="s">
        <v>25</v>
      </c>
      <c r="E854" s="1" t="s">
        <v>29</v>
      </c>
      <c r="F854" s="1" t="s">
        <v>20</v>
      </c>
      <c r="G854" s="1">
        <v>53.19</v>
      </c>
      <c r="H854" s="1">
        <v>7</v>
      </c>
      <c r="I854" s="1">
        <v>18.616499999999998</v>
      </c>
      <c r="J854" s="1">
        <v>390.94650000000001</v>
      </c>
      <c r="K854" s="39">
        <v>43479</v>
      </c>
      <c r="L854" s="3">
        <v>0.65416666666666667</v>
      </c>
      <c r="M854" s="1" t="s">
        <v>21</v>
      </c>
      <c r="N854" s="1">
        <v>372.33</v>
      </c>
      <c r="O854" s="1">
        <v>10</v>
      </c>
      <c r="P854" s="1">
        <v>18.616499999999998</v>
      </c>
      <c r="Q854" s="1">
        <v>5</v>
      </c>
    </row>
    <row r="855" spans="1:17" x14ac:dyDescent="0.3">
      <c r="A855" s="5" t="s">
        <v>887</v>
      </c>
      <c r="B855" s="5" t="s">
        <v>40</v>
      </c>
      <c r="C855" s="5" t="s">
        <v>41</v>
      </c>
      <c r="D855" s="5" t="s">
        <v>25</v>
      </c>
      <c r="E855" s="5" t="s">
        <v>19</v>
      </c>
      <c r="F855" s="5" t="s">
        <v>26</v>
      </c>
      <c r="G855" s="5">
        <v>52.79</v>
      </c>
      <c r="H855" s="5">
        <v>10</v>
      </c>
      <c r="I855" s="5">
        <v>26.395</v>
      </c>
      <c r="J855" s="5">
        <v>554.29499999999996</v>
      </c>
      <c r="K855" s="40">
        <v>43521</v>
      </c>
      <c r="L855" s="7">
        <v>0.49861111111111112</v>
      </c>
      <c r="M855" s="5" t="s">
        <v>21</v>
      </c>
      <c r="N855" s="5">
        <v>527.9</v>
      </c>
      <c r="O855" s="1">
        <v>10</v>
      </c>
      <c r="P855" s="5">
        <v>26.395</v>
      </c>
      <c r="Q855" s="5">
        <v>10</v>
      </c>
    </row>
    <row r="856" spans="1:17" x14ac:dyDescent="0.3">
      <c r="A856" s="1" t="s">
        <v>888</v>
      </c>
      <c r="B856" s="1" t="s">
        <v>16</v>
      </c>
      <c r="C856" s="1" t="s">
        <v>17</v>
      </c>
      <c r="D856" s="1" t="s">
        <v>18</v>
      </c>
      <c r="E856" s="1" t="s">
        <v>19</v>
      </c>
      <c r="F856" s="1" t="s">
        <v>20</v>
      </c>
      <c r="G856" s="1">
        <v>95.95</v>
      </c>
      <c r="H856" s="1">
        <v>5</v>
      </c>
      <c r="I856" s="1">
        <v>23.987500000000001</v>
      </c>
      <c r="J856" s="1">
        <v>503.73750000000001</v>
      </c>
      <c r="K856" s="39">
        <v>43488</v>
      </c>
      <c r="L856" s="3">
        <v>0.59791666666666665</v>
      </c>
      <c r="M856" s="1" t="s">
        <v>21</v>
      </c>
      <c r="N856" s="1">
        <v>479.75</v>
      </c>
      <c r="O856" s="1">
        <v>10</v>
      </c>
      <c r="P856" s="1">
        <v>23.987500000000001</v>
      </c>
      <c r="Q856" s="1">
        <v>8.8000000000000007</v>
      </c>
    </row>
    <row r="857" spans="1:17" x14ac:dyDescent="0.3">
      <c r="A857" s="5" t="s">
        <v>889</v>
      </c>
      <c r="B857" s="5" t="s">
        <v>40</v>
      </c>
      <c r="C857" s="5" t="s">
        <v>41</v>
      </c>
      <c r="D857" s="5" t="s">
        <v>25</v>
      </c>
      <c r="E857" s="5" t="s">
        <v>19</v>
      </c>
      <c r="F857" s="5" t="s">
        <v>44</v>
      </c>
      <c r="G857" s="5">
        <v>36.51</v>
      </c>
      <c r="H857" s="5">
        <v>9</v>
      </c>
      <c r="I857" s="5">
        <v>16.429500000000001</v>
      </c>
      <c r="J857" s="5">
        <v>345.01949999999999</v>
      </c>
      <c r="K857" s="40">
        <v>43512</v>
      </c>
      <c r="L857" s="7">
        <v>0.45277777777777778</v>
      </c>
      <c r="M857" s="5" t="s">
        <v>27</v>
      </c>
      <c r="N857" s="5">
        <v>328.59</v>
      </c>
      <c r="O857" s="1">
        <v>10</v>
      </c>
      <c r="P857" s="5">
        <v>16.429500000000001</v>
      </c>
      <c r="Q857" s="5">
        <v>4.2</v>
      </c>
    </row>
    <row r="858" spans="1:17" x14ac:dyDescent="0.3">
      <c r="A858" s="1" t="s">
        <v>890</v>
      </c>
      <c r="B858" s="1" t="s">
        <v>40</v>
      </c>
      <c r="C858" s="1" t="s">
        <v>41</v>
      </c>
      <c r="D858" s="1" t="s">
        <v>25</v>
      </c>
      <c r="E858" s="1" t="s">
        <v>29</v>
      </c>
      <c r="F858" s="1" t="s">
        <v>42</v>
      </c>
      <c r="G858" s="1">
        <v>21.12</v>
      </c>
      <c r="H858" s="1">
        <v>8</v>
      </c>
      <c r="I858" s="1">
        <v>8.4480000000000004</v>
      </c>
      <c r="J858" s="1">
        <v>177.40799999999999</v>
      </c>
      <c r="K858" s="39">
        <v>43466</v>
      </c>
      <c r="L858" s="3">
        <v>0.81319444444444444</v>
      </c>
      <c r="M858" s="1" t="s">
        <v>27</v>
      </c>
      <c r="N858" s="1">
        <v>168.96</v>
      </c>
      <c r="O858" s="1">
        <v>10</v>
      </c>
      <c r="P858" s="1">
        <v>8.4480000000000004</v>
      </c>
      <c r="Q858" s="1">
        <v>6.3</v>
      </c>
    </row>
    <row r="859" spans="1:17" x14ac:dyDescent="0.3">
      <c r="A859" s="5" t="s">
        <v>891</v>
      </c>
      <c r="B859" s="5" t="s">
        <v>16</v>
      </c>
      <c r="C859" s="5" t="s">
        <v>17</v>
      </c>
      <c r="D859" s="5" t="s">
        <v>18</v>
      </c>
      <c r="E859" s="5" t="s">
        <v>19</v>
      </c>
      <c r="F859" s="5" t="s">
        <v>30</v>
      </c>
      <c r="G859" s="5">
        <v>28.31</v>
      </c>
      <c r="H859" s="5">
        <v>4</v>
      </c>
      <c r="I859" s="5">
        <v>5.6619999999999999</v>
      </c>
      <c r="J859" s="5">
        <v>118.902</v>
      </c>
      <c r="K859" s="40">
        <v>43649</v>
      </c>
      <c r="L859" s="7">
        <v>0.77430555555555547</v>
      </c>
      <c r="M859" s="5" t="s">
        <v>27</v>
      </c>
      <c r="N859" s="5">
        <v>113.24</v>
      </c>
      <c r="O859" s="1">
        <v>10</v>
      </c>
      <c r="P859" s="5">
        <v>5.6619999999999999</v>
      </c>
      <c r="Q859" s="5">
        <v>8.1999999999999993</v>
      </c>
    </row>
    <row r="860" spans="1:17" x14ac:dyDescent="0.3">
      <c r="A860" s="1" t="s">
        <v>892</v>
      </c>
      <c r="B860" s="1" t="s">
        <v>40</v>
      </c>
      <c r="C860" s="1" t="s">
        <v>41</v>
      </c>
      <c r="D860" s="1" t="s">
        <v>25</v>
      </c>
      <c r="E860" s="1" t="s">
        <v>29</v>
      </c>
      <c r="F860" s="1" t="s">
        <v>20</v>
      </c>
      <c r="G860" s="1">
        <v>57.59</v>
      </c>
      <c r="H860" s="1">
        <v>6</v>
      </c>
      <c r="I860" s="1">
        <v>17.277000000000001</v>
      </c>
      <c r="J860" s="1">
        <v>362.81700000000001</v>
      </c>
      <c r="K860" s="39">
        <v>43511</v>
      </c>
      <c r="L860" s="3">
        <v>0.57708333333333328</v>
      </c>
      <c r="M860" s="1" t="s">
        <v>27</v>
      </c>
      <c r="N860" s="1">
        <v>345.54</v>
      </c>
      <c r="O860" s="1">
        <v>10</v>
      </c>
      <c r="P860" s="1">
        <v>17.277000000000001</v>
      </c>
      <c r="Q860" s="1">
        <v>5.0999999999999996</v>
      </c>
    </row>
    <row r="861" spans="1:17" x14ac:dyDescent="0.3">
      <c r="A861" s="5" t="s">
        <v>893</v>
      </c>
      <c r="B861" s="5" t="s">
        <v>16</v>
      </c>
      <c r="C861" s="5" t="s">
        <v>17</v>
      </c>
      <c r="D861" s="5" t="s">
        <v>18</v>
      </c>
      <c r="E861" s="5" t="s">
        <v>19</v>
      </c>
      <c r="F861" s="5" t="s">
        <v>42</v>
      </c>
      <c r="G861" s="5">
        <v>47.63</v>
      </c>
      <c r="H861" s="5">
        <v>9</v>
      </c>
      <c r="I861" s="5">
        <v>21.433499999999999</v>
      </c>
      <c r="J861" s="5">
        <v>450.1035</v>
      </c>
      <c r="K861" s="40">
        <v>43488</v>
      </c>
      <c r="L861" s="7">
        <v>0.52430555555555558</v>
      </c>
      <c r="M861" s="5" t="s">
        <v>27</v>
      </c>
      <c r="N861" s="5">
        <v>428.67</v>
      </c>
      <c r="O861" s="1">
        <v>10</v>
      </c>
      <c r="P861" s="5">
        <v>21.433499999999999</v>
      </c>
      <c r="Q861" s="5">
        <v>5</v>
      </c>
    </row>
    <row r="862" spans="1:17" x14ac:dyDescent="0.3">
      <c r="A862" s="1" t="s">
        <v>894</v>
      </c>
      <c r="B862" s="1" t="s">
        <v>23</v>
      </c>
      <c r="C862" s="1" t="s">
        <v>24</v>
      </c>
      <c r="D862" s="1" t="s">
        <v>18</v>
      </c>
      <c r="E862" s="1" t="s">
        <v>19</v>
      </c>
      <c r="F862" s="1" t="s">
        <v>30</v>
      </c>
      <c r="G862" s="1">
        <v>86.27</v>
      </c>
      <c r="H862" s="1">
        <v>1</v>
      </c>
      <c r="I862" s="1">
        <v>4.3135000000000003</v>
      </c>
      <c r="J862" s="1">
        <v>90.583500000000001</v>
      </c>
      <c r="K862" s="39">
        <v>43516</v>
      </c>
      <c r="L862" s="3">
        <v>0.55833333333333335</v>
      </c>
      <c r="M862" s="1" t="s">
        <v>21</v>
      </c>
      <c r="N862" s="1">
        <v>86.27</v>
      </c>
      <c r="O862" s="1">
        <v>10</v>
      </c>
      <c r="P862" s="1">
        <v>4.3135000000000003</v>
      </c>
      <c r="Q862" s="1">
        <v>7</v>
      </c>
    </row>
    <row r="863" spans="1:17" x14ac:dyDescent="0.3">
      <c r="A863" s="5" t="s">
        <v>895</v>
      </c>
      <c r="B863" s="5" t="s">
        <v>16</v>
      </c>
      <c r="C863" s="5" t="s">
        <v>17</v>
      </c>
      <c r="D863" s="5" t="s">
        <v>18</v>
      </c>
      <c r="E863" s="5" t="s">
        <v>29</v>
      </c>
      <c r="F863" s="5" t="s">
        <v>34</v>
      </c>
      <c r="G863" s="5">
        <v>12.76</v>
      </c>
      <c r="H863" s="5">
        <v>2</v>
      </c>
      <c r="I863" s="5">
        <v>1.276</v>
      </c>
      <c r="J863" s="5">
        <v>26.795999999999999</v>
      </c>
      <c r="K863" s="40">
        <v>43678</v>
      </c>
      <c r="L863" s="7">
        <v>0.75416666666666676</v>
      </c>
      <c r="M863" s="5" t="s">
        <v>21</v>
      </c>
      <c r="N863" s="5">
        <v>25.52</v>
      </c>
      <c r="O863" s="1">
        <v>10</v>
      </c>
      <c r="P863" s="5">
        <v>1.276</v>
      </c>
      <c r="Q863" s="5">
        <v>7.8</v>
      </c>
    </row>
    <row r="864" spans="1:17" x14ac:dyDescent="0.3">
      <c r="A864" s="1" t="s">
        <v>896</v>
      </c>
      <c r="B864" s="1" t="s">
        <v>40</v>
      </c>
      <c r="C864" s="1" t="s">
        <v>41</v>
      </c>
      <c r="D864" s="1" t="s">
        <v>25</v>
      </c>
      <c r="E864" s="1" t="s">
        <v>19</v>
      </c>
      <c r="F864" s="1" t="s">
        <v>30</v>
      </c>
      <c r="G864" s="1">
        <v>11.28</v>
      </c>
      <c r="H864" s="1">
        <v>9</v>
      </c>
      <c r="I864" s="1">
        <v>5.0759999999999996</v>
      </c>
      <c r="J864" s="1">
        <v>106.596</v>
      </c>
      <c r="K864" s="39">
        <v>43541</v>
      </c>
      <c r="L864" s="3">
        <v>0.49652777777777773</v>
      </c>
      <c r="M864" s="1" t="s">
        <v>31</v>
      </c>
      <c r="N864" s="1">
        <v>101.52</v>
      </c>
      <c r="O864" s="1">
        <v>10</v>
      </c>
      <c r="P864" s="1">
        <v>5.0759999999999996</v>
      </c>
      <c r="Q864" s="1">
        <v>4.3</v>
      </c>
    </row>
    <row r="865" spans="1:17" x14ac:dyDescent="0.3">
      <c r="A865" s="5" t="s">
        <v>897</v>
      </c>
      <c r="B865" s="5" t="s">
        <v>40</v>
      </c>
      <c r="C865" s="5" t="s">
        <v>41</v>
      </c>
      <c r="D865" s="5" t="s">
        <v>25</v>
      </c>
      <c r="E865" s="5" t="s">
        <v>19</v>
      </c>
      <c r="F865" s="5" t="s">
        <v>30</v>
      </c>
      <c r="G865" s="5">
        <v>51.07</v>
      </c>
      <c r="H865" s="5">
        <v>7</v>
      </c>
      <c r="I865" s="5">
        <v>17.874500000000001</v>
      </c>
      <c r="J865" s="5">
        <v>375.36450000000002</v>
      </c>
      <c r="K865" s="40">
        <v>43800</v>
      </c>
      <c r="L865" s="7">
        <v>0.48749999999999999</v>
      </c>
      <c r="M865" s="5" t="s">
        <v>27</v>
      </c>
      <c r="N865" s="5">
        <v>357.49</v>
      </c>
      <c r="O865" s="1">
        <v>10</v>
      </c>
      <c r="P865" s="5">
        <v>17.874500000000001</v>
      </c>
      <c r="Q865" s="5">
        <v>7</v>
      </c>
    </row>
    <row r="866" spans="1:17" x14ac:dyDescent="0.3">
      <c r="A866" s="1" t="s">
        <v>898</v>
      </c>
      <c r="B866" s="1" t="s">
        <v>16</v>
      </c>
      <c r="C866" s="1" t="s">
        <v>17</v>
      </c>
      <c r="D866" s="1" t="s">
        <v>18</v>
      </c>
      <c r="E866" s="1" t="s">
        <v>19</v>
      </c>
      <c r="F866" s="1" t="s">
        <v>26</v>
      </c>
      <c r="G866" s="1">
        <v>79.59</v>
      </c>
      <c r="H866" s="1">
        <v>3</v>
      </c>
      <c r="I866" s="1">
        <v>11.938499999999999</v>
      </c>
      <c r="J866" s="1">
        <v>250.70849999999999</v>
      </c>
      <c r="K866" s="39">
        <v>43678</v>
      </c>
      <c r="L866" s="3">
        <v>0.60416666666666663</v>
      </c>
      <c r="M866" s="1" t="s">
        <v>27</v>
      </c>
      <c r="N866" s="1">
        <v>238.77</v>
      </c>
      <c r="O866" s="1">
        <v>10</v>
      </c>
      <c r="P866" s="1">
        <v>11.938499999999999</v>
      </c>
      <c r="Q866" s="1">
        <v>6.6</v>
      </c>
    </row>
    <row r="867" spans="1:17" x14ac:dyDescent="0.3">
      <c r="A867" s="5" t="s">
        <v>899</v>
      </c>
      <c r="B867" s="5" t="s">
        <v>23</v>
      </c>
      <c r="C867" s="5" t="s">
        <v>24</v>
      </c>
      <c r="D867" s="5" t="s">
        <v>18</v>
      </c>
      <c r="E867" s="5" t="s">
        <v>29</v>
      </c>
      <c r="F867" s="5" t="s">
        <v>20</v>
      </c>
      <c r="G867" s="5">
        <v>33.81</v>
      </c>
      <c r="H867" s="5">
        <v>3</v>
      </c>
      <c r="I867" s="5">
        <v>5.0715000000000003</v>
      </c>
      <c r="J867" s="5">
        <v>106.50149999999999</v>
      </c>
      <c r="K867" s="40">
        <v>43491</v>
      </c>
      <c r="L867" s="7">
        <v>0.63263888888888886</v>
      </c>
      <c r="M867" s="5" t="s">
        <v>21</v>
      </c>
      <c r="N867" s="5">
        <v>101.43</v>
      </c>
      <c r="O867" s="1">
        <v>10</v>
      </c>
      <c r="P867" s="5">
        <v>5.0715000000000003</v>
      </c>
      <c r="Q867" s="5">
        <v>7.3</v>
      </c>
    </row>
    <row r="868" spans="1:17" x14ac:dyDescent="0.3">
      <c r="A868" s="1" t="s">
        <v>900</v>
      </c>
      <c r="B868" s="1" t="s">
        <v>40</v>
      </c>
      <c r="C868" s="1" t="s">
        <v>41</v>
      </c>
      <c r="D868" s="1" t="s">
        <v>18</v>
      </c>
      <c r="E868" s="1" t="s">
        <v>29</v>
      </c>
      <c r="F868" s="1" t="s">
        <v>34</v>
      </c>
      <c r="G868" s="1">
        <v>90.53</v>
      </c>
      <c r="H868" s="1">
        <v>8</v>
      </c>
      <c r="I868" s="1">
        <v>36.212000000000003</v>
      </c>
      <c r="J868" s="1">
        <v>760.452</v>
      </c>
      <c r="K868" s="39">
        <v>43539</v>
      </c>
      <c r="L868" s="3">
        <v>0.6166666666666667</v>
      </c>
      <c r="M868" s="1" t="s">
        <v>31</v>
      </c>
      <c r="N868" s="1">
        <v>724.24</v>
      </c>
      <c r="O868" s="1">
        <v>10</v>
      </c>
      <c r="P868" s="1">
        <v>36.212000000000003</v>
      </c>
      <c r="Q868" s="1">
        <v>6.5</v>
      </c>
    </row>
    <row r="869" spans="1:17" x14ac:dyDescent="0.3">
      <c r="A869" s="5" t="s">
        <v>901</v>
      </c>
      <c r="B869" s="5" t="s">
        <v>23</v>
      </c>
      <c r="C869" s="5" t="s">
        <v>24</v>
      </c>
      <c r="D869" s="5" t="s">
        <v>18</v>
      </c>
      <c r="E869" s="5" t="s">
        <v>19</v>
      </c>
      <c r="F869" s="5" t="s">
        <v>20</v>
      </c>
      <c r="G869" s="5">
        <v>62.82</v>
      </c>
      <c r="H869" s="5">
        <v>2</v>
      </c>
      <c r="I869" s="5">
        <v>6.282</v>
      </c>
      <c r="J869" s="5">
        <v>131.922</v>
      </c>
      <c r="K869" s="40">
        <v>43482</v>
      </c>
      <c r="L869" s="7">
        <v>0.52500000000000002</v>
      </c>
      <c r="M869" s="5" t="s">
        <v>21</v>
      </c>
      <c r="N869" s="5">
        <v>125.64</v>
      </c>
      <c r="O869" s="1">
        <v>10</v>
      </c>
      <c r="P869" s="5">
        <v>6.282</v>
      </c>
      <c r="Q869" s="5">
        <v>4.9000000000000004</v>
      </c>
    </row>
    <row r="870" spans="1:17" x14ac:dyDescent="0.3">
      <c r="A870" s="1" t="s">
        <v>902</v>
      </c>
      <c r="B870" s="1" t="s">
        <v>23</v>
      </c>
      <c r="C870" s="1" t="s">
        <v>24</v>
      </c>
      <c r="D870" s="1" t="s">
        <v>18</v>
      </c>
      <c r="E870" s="1" t="s">
        <v>29</v>
      </c>
      <c r="F870" s="1" t="s">
        <v>42</v>
      </c>
      <c r="G870" s="1">
        <v>24.31</v>
      </c>
      <c r="H870" s="1">
        <v>3</v>
      </c>
      <c r="I870" s="1">
        <v>3.6465000000000001</v>
      </c>
      <c r="J870" s="1">
        <v>76.576499999999996</v>
      </c>
      <c r="K870" s="39">
        <v>43678</v>
      </c>
      <c r="L870" s="3">
        <v>0.79791666666666661</v>
      </c>
      <c r="M870" s="1" t="s">
        <v>31</v>
      </c>
      <c r="N870" s="1">
        <v>72.930000000000007</v>
      </c>
      <c r="O870" s="1">
        <v>10</v>
      </c>
      <c r="P870" s="1">
        <v>3.6465000000000001</v>
      </c>
      <c r="Q870" s="1">
        <v>4.3</v>
      </c>
    </row>
    <row r="871" spans="1:17" x14ac:dyDescent="0.3">
      <c r="A871" s="5" t="s">
        <v>903</v>
      </c>
      <c r="B871" s="5" t="s">
        <v>16</v>
      </c>
      <c r="C871" s="5" t="s">
        <v>17</v>
      </c>
      <c r="D871" s="5" t="s">
        <v>25</v>
      </c>
      <c r="E871" s="5" t="s">
        <v>29</v>
      </c>
      <c r="F871" s="5" t="s">
        <v>34</v>
      </c>
      <c r="G871" s="5">
        <v>64.59</v>
      </c>
      <c r="H871" s="5">
        <v>4</v>
      </c>
      <c r="I871" s="5">
        <v>12.917999999999999</v>
      </c>
      <c r="J871" s="5">
        <v>271.27800000000002</v>
      </c>
      <c r="K871" s="40">
        <v>43617</v>
      </c>
      <c r="L871" s="7">
        <v>0.56597222222222221</v>
      </c>
      <c r="M871" s="5" t="s">
        <v>21</v>
      </c>
      <c r="N871" s="5">
        <v>258.36</v>
      </c>
      <c r="O871" s="1">
        <v>10</v>
      </c>
      <c r="P871" s="5">
        <v>12.917999999999999</v>
      </c>
      <c r="Q871" s="5">
        <v>9.3000000000000007</v>
      </c>
    </row>
    <row r="872" spans="1:17" x14ac:dyDescent="0.3">
      <c r="A872" s="1" t="s">
        <v>904</v>
      </c>
      <c r="B872" s="1" t="s">
        <v>16</v>
      </c>
      <c r="C872" s="1" t="s">
        <v>17</v>
      </c>
      <c r="D872" s="1" t="s">
        <v>18</v>
      </c>
      <c r="E872" s="1" t="s">
        <v>29</v>
      </c>
      <c r="F872" s="1" t="s">
        <v>42</v>
      </c>
      <c r="G872" s="1">
        <v>24.82</v>
      </c>
      <c r="H872" s="1">
        <v>7</v>
      </c>
      <c r="I872" s="1">
        <v>8.6869999999999994</v>
      </c>
      <c r="J872" s="1">
        <v>182.42699999999999</v>
      </c>
      <c r="K872" s="39">
        <v>43512</v>
      </c>
      <c r="L872" s="3">
        <v>0.43958333333333338</v>
      </c>
      <c r="M872" s="1" t="s">
        <v>31</v>
      </c>
      <c r="N872" s="1">
        <v>173.74</v>
      </c>
      <c r="O872" s="1">
        <v>10</v>
      </c>
      <c r="P872" s="1">
        <v>8.6869999999999994</v>
      </c>
      <c r="Q872" s="1">
        <v>7.1</v>
      </c>
    </row>
    <row r="873" spans="1:17" x14ac:dyDescent="0.3">
      <c r="A873" s="5" t="s">
        <v>905</v>
      </c>
      <c r="B873" s="5" t="s">
        <v>23</v>
      </c>
      <c r="C873" s="5" t="s">
        <v>24</v>
      </c>
      <c r="D873" s="5" t="s">
        <v>25</v>
      </c>
      <c r="E873" s="5" t="s">
        <v>29</v>
      </c>
      <c r="F873" s="5" t="s">
        <v>44</v>
      </c>
      <c r="G873" s="5">
        <v>56.5</v>
      </c>
      <c r="H873" s="5">
        <v>1</v>
      </c>
      <c r="I873" s="5">
        <v>2.8250000000000002</v>
      </c>
      <c r="J873" s="5">
        <v>59.325000000000003</v>
      </c>
      <c r="K873" s="40">
        <v>43537</v>
      </c>
      <c r="L873" s="7">
        <v>0.65625</v>
      </c>
      <c r="M873" s="5" t="s">
        <v>21</v>
      </c>
      <c r="N873" s="5">
        <v>56.5</v>
      </c>
      <c r="O873" s="1">
        <v>10</v>
      </c>
      <c r="P873" s="5">
        <v>2.8250000000000002</v>
      </c>
      <c r="Q873" s="5">
        <v>9.6</v>
      </c>
    </row>
    <row r="874" spans="1:17" x14ac:dyDescent="0.3">
      <c r="A874" s="1" t="s">
        <v>906</v>
      </c>
      <c r="B874" s="1" t="s">
        <v>40</v>
      </c>
      <c r="C874" s="1" t="s">
        <v>41</v>
      </c>
      <c r="D874" s="1" t="s">
        <v>18</v>
      </c>
      <c r="E874" s="1" t="s">
        <v>19</v>
      </c>
      <c r="F874" s="1" t="s">
        <v>26</v>
      </c>
      <c r="G874" s="1">
        <v>21.43</v>
      </c>
      <c r="H874" s="1">
        <v>10</v>
      </c>
      <c r="I874" s="1">
        <v>10.715</v>
      </c>
      <c r="J874" s="1">
        <v>225.01499999999999</v>
      </c>
      <c r="K874" s="39">
        <v>43493</v>
      </c>
      <c r="L874" s="3">
        <v>0.49374999999999997</v>
      </c>
      <c r="M874" s="1" t="s">
        <v>27</v>
      </c>
      <c r="N874" s="1">
        <v>214.3</v>
      </c>
      <c r="O874" s="1">
        <v>10</v>
      </c>
      <c r="P874" s="1">
        <v>10.715</v>
      </c>
      <c r="Q874" s="1">
        <v>6.2</v>
      </c>
    </row>
    <row r="875" spans="1:17" x14ac:dyDescent="0.3">
      <c r="A875" s="5" t="s">
        <v>907</v>
      </c>
      <c r="B875" s="5" t="s">
        <v>16</v>
      </c>
      <c r="C875" s="5" t="s">
        <v>17</v>
      </c>
      <c r="D875" s="5" t="s">
        <v>18</v>
      </c>
      <c r="E875" s="5" t="s">
        <v>29</v>
      </c>
      <c r="F875" s="5" t="s">
        <v>34</v>
      </c>
      <c r="G875" s="5">
        <v>89.06</v>
      </c>
      <c r="H875" s="5">
        <v>6</v>
      </c>
      <c r="I875" s="5">
        <v>26.718</v>
      </c>
      <c r="J875" s="5">
        <v>561.07799999999997</v>
      </c>
      <c r="K875" s="40">
        <v>43483</v>
      </c>
      <c r="L875" s="7">
        <v>0.72638888888888886</v>
      </c>
      <c r="M875" s="5" t="s">
        <v>27</v>
      </c>
      <c r="N875" s="5">
        <v>534.36</v>
      </c>
      <c r="O875" s="1">
        <v>10</v>
      </c>
      <c r="P875" s="5">
        <v>26.718</v>
      </c>
      <c r="Q875" s="5">
        <v>9.9</v>
      </c>
    </row>
    <row r="876" spans="1:17" x14ac:dyDescent="0.3">
      <c r="A876" s="1" t="s">
        <v>908</v>
      </c>
      <c r="B876" s="1" t="s">
        <v>16</v>
      </c>
      <c r="C876" s="1" t="s">
        <v>17</v>
      </c>
      <c r="D876" s="1" t="s">
        <v>18</v>
      </c>
      <c r="E876" s="1" t="s">
        <v>29</v>
      </c>
      <c r="F876" s="1" t="s">
        <v>30</v>
      </c>
      <c r="G876" s="1">
        <v>23.29</v>
      </c>
      <c r="H876" s="1">
        <v>4</v>
      </c>
      <c r="I876" s="1">
        <v>4.6580000000000004</v>
      </c>
      <c r="J876" s="1">
        <v>97.817999999999998</v>
      </c>
      <c r="K876" s="39">
        <v>43543</v>
      </c>
      <c r="L876" s="3">
        <v>0.49444444444444446</v>
      </c>
      <c r="M876" s="1" t="s">
        <v>31</v>
      </c>
      <c r="N876" s="1">
        <v>93.16</v>
      </c>
      <c r="O876" s="1">
        <v>10</v>
      </c>
      <c r="P876" s="1">
        <v>4.6580000000000004</v>
      </c>
      <c r="Q876" s="1">
        <v>5.9</v>
      </c>
    </row>
    <row r="877" spans="1:17" x14ac:dyDescent="0.3">
      <c r="A877" s="5" t="s">
        <v>909</v>
      </c>
      <c r="B877" s="5" t="s">
        <v>23</v>
      </c>
      <c r="C877" s="5" t="s">
        <v>24</v>
      </c>
      <c r="D877" s="5" t="s">
        <v>25</v>
      </c>
      <c r="E877" s="5" t="s">
        <v>29</v>
      </c>
      <c r="F877" s="5" t="s">
        <v>30</v>
      </c>
      <c r="G877" s="5">
        <v>65.260000000000005</v>
      </c>
      <c r="H877" s="5">
        <v>8</v>
      </c>
      <c r="I877" s="5">
        <v>26.103999999999999</v>
      </c>
      <c r="J877" s="5">
        <v>548.18399999999997</v>
      </c>
      <c r="K877" s="40">
        <v>43539</v>
      </c>
      <c r="L877" s="7">
        <v>0.58611111111111114</v>
      </c>
      <c r="M877" s="5" t="s">
        <v>21</v>
      </c>
      <c r="N877" s="5">
        <v>522.08000000000004</v>
      </c>
      <c r="O877" s="1">
        <v>10</v>
      </c>
      <c r="P877" s="5">
        <v>26.103999999999999</v>
      </c>
      <c r="Q877" s="5">
        <v>6.3</v>
      </c>
    </row>
    <row r="878" spans="1:17" x14ac:dyDescent="0.3">
      <c r="A878" s="1" t="s">
        <v>910</v>
      </c>
      <c r="B878" s="1" t="s">
        <v>23</v>
      </c>
      <c r="C878" s="1" t="s">
        <v>24</v>
      </c>
      <c r="D878" s="1" t="s">
        <v>18</v>
      </c>
      <c r="E878" s="1" t="s">
        <v>29</v>
      </c>
      <c r="F878" s="1" t="s">
        <v>44</v>
      </c>
      <c r="G878" s="1">
        <v>52.35</v>
      </c>
      <c r="H878" s="1">
        <v>1</v>
      </c>
      <c r="I878" s="1">
        <v>2.6175000000000002</v>
      </c>
      <c r="J878" s="1">
        <v>54.967500000000001</v>
      </c>
      <c r="K878" s="39">
        <v>43801</v>
      </c>
      <c r="L878" s="3">
        <v>0.74236111111111114</v>
      </c>
      <c r="M878" s="1" t="s">
        <v>27</v>
      </c>
      <c r="N878" s="1">
        <v>52.35</v>
      </c>
      <c r="O878" s="1">
        <v>10</v>
      </c>
      <c r="P878" s="1">
        <v>2.6175000000000002</v>
      </c>
      <c r="Q878" s="1">
        <v>4</v>
      </c>
    </row>
    <row r="879" spans="1:17" x14ac:dyDescent="0.3">
      <c r="A879" s="5" t="s">
        <v>911</v>
      </c>
      <c r="B879" s="5" t="s">
        <v>40</v>
      </c>
      <c r="C879" s="5" t="s">
        <v>41</v>
      </c>
      <c r="D879" s="5" t="s">
        <v>18</v>
      </c>
      <c r="E879" s="5" t="s">
        <v>29</v>
      </c>
      <c r="F879" s="5" t="s">
        <v>26</v>
      </c>
      <c r="G879" s="5">
        <v>39.75</v>
      </c>
      <c r="H879" s="5">
        <v>1</v>
      </c>
      <c r="I879" s="5">
        <v>1.9875</v>
      </c>
      <c r="J879" s="5">
        <v>41.737499999999997</v>
      </c>
      <c r="K879" s="40">
        <v>43521</v>
      </c>
      <c r="L879" s="7">
        <v>0.84652777777777777</v>
      </c>
      <c r="M879" s="5" t="s">
        <v>27</v>
      </c>
      <c r="N879" s="5">
        <v>39.75</v>
      </c>
      <c r="O879" s="1">
        <v>10</v>
      </c>
      <c r="P879" s="5">
        <v>1.9875</v>
      </c>
      <c r="Q879" s="5">
        <v>6.1</v>
      </c>
    </row>
    <row r="880" spans="1:17" x14ac:dyDescent="0.3">
      <c r="A880" s="1" t="s">
        <v>912</v>
      </c>
      <c r="B880" s="1" t="s">
        <v>16</v>
      </c>
      <c r="C880" s="1" t="s">
        <v>17</v>
      </c>
      <c r="D880" s="1" t="s">
        <v>25</v>
      </c>
      <c r="E880" s="1" t="s">
        <v>19</v>
      </c>
      <c r="F880" s="1" t="s">
        <v>26</v>
      </c>
      <c r="G880" s="1">
        <v>90.02</v>
      </c>
      <c r="H880" s="1">
        <v>8</v>
      </c>
      <c r="I880" s="1">
        <v>36.008000000000003</v>
      </c>
      <c r="J880" s="1">
        <v>756.16800000000001</v>
      </c>
      <c r="K880" s="39">
        <v>43545</v>
      </c>
      <c r="L880" s="3">
        <v>0.67222222222222217</v>
      </c>
      <c r="M880" s="1" t="s">
        <v>31</v>
      </c>
      <c r="N880" s="1">
        <v>720.16</v>
      </c>
      <c r="O880" s="1">
        <v>10</v>
      </c>
      <c r="P880" s="1">
        <v>36.008000000000003</v>
      </c>
      <c r="Q880" s="1">
        <v>4.5</v>
      </c>
    </row>
    <row r="881" spans="1:17" x14ac:dyDescent="0.3">
      <c r="A881" s="5" t="s">
        <v>913</v>
      </c>
      <c r="B881" s="5" t="s">
        <v>40</v>
      </c>
      <c r="C881" s="5" t="s">
        <v>41</v>
      </c>
      <c r="D881" s="5" t="s">
        <v>18</v>
      </c>
      <c r="E881" s="5" t="s">
        <v>19</v>
      </c>
      <c r="F881" s="5" t="s">
        <v>26</v>
      </c>
      <c r="G881" s="5">
        <v>12.1</v>
      </c>
      <c r="H881" s="5">
        <v>8</v>
      </c>
      <c r="I881" s="5">
        <v>4.84</v>
      </c>
      <c r="J881" s="5">
        <v>101.64</v>
      </c>
      <c r="K881" s="40">
        <v>43484</v>
      </c>
      <c r="L881" s="7">
        <v>0.4284722222222222</v>
      </c>
      <c r="M881" s="5" t="s">
        <v>21</v>
      </c>
      <c r="N881" s="5">
        <v>96.8</v>
      </c>
      <c r="O881" s="1">
        <v>10</v>
      </c>
      <c r="P881" s="5">
        <v>4.84</v>
      </c>
      <c r="Q881" s="5">
        <v>8.6</v>
      </c>
    </row>
    <row r="882" spans="1:17" x14ac:dyDescent="0.3">
      <c r="A882" s="1" t="s">
        <v>914</v>
      </c>
      <c r="B882" s="1" t="s">
        <v>40</v>
      </c>
      <c r="C882" s="1" t="s">
        <v>41</v>
      </c>
      <c r="D882" s="1" t="s">
        <v>18</v>
      </c>
      <c r="E882" s="1" t="s">
        <v>19</v>
      </c>
      <c r="F882" s="1" t="s">
        <v>42</v>
      </c>
      <c r="G882" s="1">
        <v>33.21</v>
      </c>
      <c r="H882" s="1">
        <v>10</v>
      </c>
      <c r="I882" s="1">
        <v>16.605</v>
      </c>
      <c r="J882" s="1">
        <v>348.70499999999998</v>
      </c>
      <c r="K882" s="39">
        <v>43678</v>
      </c>
      <c r="L882" s="3">
        <v>0.60069444444444442</v>
      </c>
      <c r="M882" s="1" t="s">
        <v>21</v>
      </c>
      <c r="N882" s="1">
        <v>332.1</v>
      </c>
      <c r="O882" s="1">
        <v>10</v>
      </c>
      <c r="P882" s="1">
        <v>16.605</v>
      </c>
      <c r="Q882" s="1">
        <v>6</v>
      </c>
    </row>
    <row r="883" spans="1:17" x14ac:dyDescent="0.3">
      <c r="A883" s="5" t="s">
        <v>915</v>
      </c>
      <c r="B883" s="5" t="s">
        <v>23</v>
      </c>
      <c r="C883" s="5" t="s">
        <v>24</v>
      </c>
      <c r="D883" s="5" t="s">
        <v>18</v>
      </c>
      <c r="E883" s="5" t="s">
        <v>19</v>
      </c>
      <c r="F883" s="5" t="s">
        <v>44</v>
      </c>
      <c r="G883" s="5">
        <v>10.18</v>
      </c>
      <c r="H883" s="5">
        <v>8</v>
      </c>
      <c r="I883" s="5">
        <v>4.0720000000000001</v>
      </c>
      <c r="J883" s="5">
        <v>85.512</v>
      </c>
      <c r="K883" s="40">
        <v>43554</v>
      </c>
      <c r="L883" s="7">
        <v>0.53541666666666665</v>
      </c>
      <c r="M883" s="5" t="s">
        <v>31</v>
      </c>
      <c r="N883" s="5">
        <v>81.44</v>
      </c>
      <c r="O883" s="1">
        <v>10</v>
      </c>
      <c r="P883" s="5">
        <v>4.0720000000000001</v>
      </c>
      <c r="Q883" s="5">
        <v>9.5</v>
      </c>
    </row>
    <row r="884" spans="1:17" x14ac:dyDescent="0.3">
      <c r="A884" s="1" t="s">
        <v>916</v>
      </c>
      <c r="B884" s="1" t="s">
        <v>40</v>
      </c>
      <c r="C884" s="1" t="s">
        <v>41</v>
      </c>
      <c r="D884" s="1" t="s">
        <v>18</v>
      </c>
      <c r="E884" s="1" t="s">
        <v>29</v>
      </c>
      <c r="F884" s="1" t="s">
        <v>34</v>
      </c>
      <c r="G884" s="1">
        <v>31.99</v>
      </c>
      <c r="H884" s="1">
        <v>10</v>
      </c>
      <c r="I884" s="1">
        <v>15.994999999999999</v>
      </c>
      <c r="J884" s="1">
        <v>335.89499999999998</v>
      </c>
      <c r="K884" s="39">
        <v>43516</v>
      </c>
      <c r="L884" s="3">
        <v>0.63750000000000007</v>
      </c>
      <c r="M884" s="1" t="s">
        <v>31</v>
      </c>
      <c r="N884" s="1">
        <v>319.89999999999998</v>
      </c>
      <c r="O884" s="1">
        <v>10</v>
      </c>
      <c r="P884" s="1">
        <v>15.994999999999999</v>
      </c>
      <c r="Q884" s="1">
        <v>9.9</v>
      </c>
    </row>
    <row r="885" spans="1:17" x14ac:dyDescent="0.3">
      <c r="A885" s="5" t="s">
        <v>917</v>
      </c>
      <c r="B885" s="5" t="s">
        <v>16</v>
      </c>
      <c r="C885" s="5" t="s">
        <v>17</v>
      </c>
      <c r="D885" s="5" t="s">
        <v>18</v>
      </c>
      <c r="E885" s="5" t="s">
        <v>19</v>
      </c>
      <c r="F885" s="5" t="s">
        <v>30</v>
      </c>
      <c r="G885" s="5">
        <v>34.42</v>
      </c>
      <c r="H885" s="5">
        <v>6</v>
      </c>
      <c r="I885" s="5">
        <v>10.326000000000001</v>
      </c>
      <c r="J885" s="5">
        <v>216.846</v>
      </c>
      <c r="K885" s="40">
        <v>43554</v>
      </c>
      <c r="L885" s="7">
        <v>0.53125</v>
      </c>
      <c r="M885" s="5" t="s">
        <v>21</v>
      </c>
      <c r="N885" s="5">
        <v>206.52</v>
      </c>
      <c r="O885" s="1">
        <v>10</v>
      </c>
      <c r="P885" s="5">
        <v>10.326000000000001</v>
      </c>
      <c r="Q885" s="5">
        <v>7.5</v>
      </c>
    </row>
    <row r="886" spans="1:17" x14ac:dyDescent="0.3">
      <c r="A886" s="1" t="s">
        <v>918</v>
      </c>
      <c r="B886" s="1" t="s">
        <v>16</v>
      </c>
      <c r="C886" s="1" t="s">
        <v>17</v>
      </c>
      <c r="D886" s="1" t="s">
        <v>18</v>
      </c>
      <c r="E886" s="1" t="s">
        <v>19</v>
      </c>
      <c r="F886" s="1" t="s">
        <v>42</v>
      </c>
      <c r="G886" s="1">
        <v>83.34</v>
      </c>
      <c r="H886" s="1">
        <v>2</v>
      </c>
      <c r="I886" s="1">
        <v>8.3339999999999996</v>
      </c>
      <c r="J886" s="1">
        <v>175.01400000000001</v>
      </c>
      <c r="K886" s="39">
        <v>43543</v>
      </c>
      <c r="L886" s="3">
        <v>0.56736111111111109</v>
      </c>
      <c r="M886" s="1" t="s">
        <v>27</v>
      </c>
      <c r="N886" s="1">
        <v>166.68</v>
      </c>
      <c r="O886" s="1">
        <v>10</v>
      </c>
      <c r="P886" s="1">
        <v>8.3339999999999996</v>
      </c>
      <c r="Q886" s="1">
        <v>7.6</v>
      </c>
    </row>
    <row r="887" spans="1:17" x14ac:dyDescent="0.3">
      <c r="A887" s="5" t="s">
        <v>919</v>
      </c>
      <c r="B887" s="5" t="s">
        <v>16</v>
      </c>
      <c r="C887" s="5" t="s">
        <v>17</v>
      </c>
      <c r="D887" s="5" t="s">
        <v>25</v>
      </c>
      <c r="E887" s="5" t="s">
        <v>29</v>
      </c>
      <c r="F887" s="5" t="s">
        <v>34</v>
      </c>
      <c r="G887" s="5">
        <v>45.58</v>
      </c>
      <c r="H887" s="5">
        <v>7</v>
      </c>
      <c r="I887" s="5">
        <v>15.952999999999999</v>
      </c>
      <c r="J887" s="5">
        <v>335.01299999999998</v>
      </c>
      <c r="K887" s="40">
        <v>43478</v>
      </c>
      <c r="L887" s="7">
        <v>0.41875000000000001</v>
      </c>
      <c r="M887" s="5" t="s">
        <v>27</v>
      </c>
      <c r="N887" s="5">
        <v>319.06</v>
      </c>
      <c r="O887" s="1">
        <v>10</v>
      </c>
      <c r="P887" s="5">
        <v>15.952999999999999</v>
      </c>
      <c r="Q887" s="5">
        <v>5</v>
      </c>
    </row>
    <row r="888" spans="1:17" x14ac:dyDescent="0.3">
      <c r="A888" s="1" t="s">
        <v>920</v>
      </c>
      <c r="B888" s="1" t="s">
        <v>16</v>
      </c>
      <c r="C888" s="1" t="s">
        <v>17</v>
      </c>
      <c r="D888" s="1" t="s">
        <v>18</v>
      </c>
      <c r="E888" s="1" t="s">
        <v>29</v>
      </c>
      <c r="F888" s="1" t="s">
        <v>42</v>
      </c>
      <c r="G888" s="1">
        <v>87.9</v>
      </c>
      <c r="H888" s="1">
        <v>1</v>
      </c>
      <c r="I888" s="1">
        <v>4.3949999999999996</v>
      </c>
      <c r="J888" s="1">
        <v>92.295000000000002</v>
      </c>
      <c r="K888" s="39">
        <v>43587</v>
      </c>
      <c r="L888" s="3">
        <v>0.8208333333333333</v>
      </c>
      <c r="M888" s="1" t="s">
        <v>21</v>
      </c>
      <c r="N888" s="1">
        <v>87.9</v>
      </c>
      <c r="O888" s="1">
        <v>10</v>
      </c>
      <c r="P888" s="1">
        <v>4.3949999999999996</v>
      </c>
      <c r="Q888" s="1">
        <v>6.7</v>
      </c>
    </row>
    <row r="889" spans="1:17" x14ac:dyDescent="0.3">
      <c r="A889" s="5" t="s">
        <v>921</v>
      </c>
      <c r="B889" s="5" t="s">
        <v>16</v>
      </c>
      <c r="C889" s="5" t="s">
        <v>17</v>
      </c>
      <c r="D889" s="5" t="s">
        <v>18</v>
      </c>
      <c r="E889" s="5" t="s">
        <v>19</v>
      </c>
      <c r="F889" s="5" t="s">
        <v>26</v>
      </c>
      <c r="G889" s="5">
        <v>73.47</v>
      </c>
      <c r="H889" s="5">
        <v>10</v>
      </c>
      <c r="I889" s="5">
        <v>36.734999999999999</v>
      </c>
      <c r="J889" s="5">
        <v>771.43499999999995</v>
      </c>
      <c r="K889" s="40">
        <v>43547</v>
      </c>
      <c r="L889" s="7">
        <v>0.55138888888888882</v>
      </c>
      <c r="M889" s="5" t="s">
        <v>21</v>
      </c>
      <c r="N889" s="5">
        <v>734.7</v>
      </c>
      <c r="O889" s="1">
        <v>10</v>
      </c>
      <c r="P889" s="5">
        <v>36.734999999999999</v>
      </c>
      <c r="Q889" s="5">
        <v>9.5</v>
      </c>
    </row>
    <row r="890" spans="1:17" x14ac:dyDescent="0.3">
      <c r="A890" s="1" t="s">
        <v>922</v>
      </c>
      <c r="B890" s="1" t="s">
        <v>23</v>
      </c>
      <c r="C890" s="1" t="s">
        <v>24</v>
      </c>
      <c r="D890" s="1" t="s">
        <v>25</v>
      </c>
      <c r="E890" s="1" t="s">
        <v>19</v>
      </c>
      <c r="F890" s="1" t="s">
        <v>44</v>
      </c>
      <c r="G890" s="1">
        <v>12.19</v>
      </c>
      <c r="H890" s="1">
        <v>8</v>
      </c>
      <c r="I890" s="1">
        <v>4.8760000000000003</v>
      </c>
      <c r="J890" s="1">
        <v>102.396</v>
      </c>
      <c r="K890" s="39">
        <v>43537</v>
      </c>
      <c r="L890" s="3">
        <v>0.53263888888888888</v>
      </c>
      <c r="M890" s="1" t="s">
        <v>21</v>
      </c>
      <c r="N890" s="1">
        <v>97.52</v>
      </c>
      <c r="O890" s="1">
        <v>10</v>
      </c>
      <c r="P890" s="1">
        <v>4.8760000000000003</v>
      </c>
      <c r="Q890" s="1">
        <v>6.8</v>
      </c>
    </row>
    <row r="891" spans="1:17" x14ac:dyDescent="0.3">
      <c r="A891" s="5" t="s">
        <v>923</v>
      </c>
      <c r="B891" s="5" t="s">
        <v>16</v>
      </c>
      <c r="C891" s="5" t="s">
        <v>17</v>
      </c>
      <c r="D891" s="5" t="s">
        <v>18</v>
      </c>
      <c r="E891" s="5" t="s">
        <v>29</v>
      </c>
      <c r="F891" s="5" t="s">
        <v>34</v>
      </c>
      <c r="G891" s="5">
        <v>76.92</v>
      </c>
      <c r="H891" s="5">
        <v>10</v>
      </c>
      <c r="I891" s="5">
        <v>38.46</v>
      </c>
      <c r="J891" s="5">
        <v>807.66</v>
      </c>
      <c r="K891" s="40">
        <v>43541</v>
      </c>
      <c r="L891" s="7">
        <v>0.82847222222222217</v>
      </c>
      <c r="M891" s="5" t="s">
        <v>21</v>
      </c>
      <c r="N891" s="5">
        <v>769.2</v>
      </c>
      <c r="O891" s="1">
        <v>10</v>
      </c>
      <c r="P891" s="5">
        <v>38.46</v>
      </c>
      <c r="Q891" s="5">
        <v>5.6</v>
      </c>
    </row>
    <row r="892" spans="1:17" x14ac:dyDescent="0.3">
      <c r="A892" s="1" t="s">
        <v>924</v>
      </c>
      <c r="B892" s="1" t="s">
        <v>23</v>
      </c>
      <c r="C892" s="1" t="s">
        <v>24</v>
      </c>
      <c r="D892" s="1" t="s">
        <v>25</v>
      </c>
      <c r="E892" s="1" t="s">
        <v>19</v>
      </c>
      <c r="F892" s="1" t="s">
        <v>20</v>
      </c>
      <c r="G892" s="1">
        <v>83.66</v>
      </c>
      <c r="H892" s="1">
        <v>5</v>
      </c>
      <c r="I892" s="1">
        <v>20.914999999999999</v>
      </c>
      <c r="J892" s="1">
        <v>439.21499999999997</v>
      </c>
      <c r="K892" s="39">
        <v>43517</v>
      </c>
      <c r="L892" s="3">
        <v>0.43472222222222223</v>
      </c>
      <c r="M892" s="1" t="s">
        <v>27</v>
      </c>
      <c r="N892" s="1">
        <v>418.3</v>
      </c>
      <c r="O892" s="1">
        <v>10</v>
      </c>
      <c r="P892" s="1">
        <v>20.914999999999999</v>
      </c>
      <c r="Q892" s="1">
        <v>7.2</v>
      </c>
    </row>
    <row r="893" spans="1:17" x14ac:dyDescent="0.3">
      <c r="A893" s="5" t="s">
        <v>925</v>
      </c>
      <c r="B893" s="5" t="s">
        <v>40</v>
      </c>
      <c r="C893" s="5" t="s">
        <v>41</v>
      </c>
      <c r="D893" s="5" t="s">
        <v>25</v>
      </c>
      <c r="E893" s="5" t="s">
        <v>19</v>
      </c>
      <c r="F893" s="5" t="s">
        <v>26</v>
      </c>
      <c r="G893" s="5">
        <v>57.91</v>
      </c>
      <c r="H893" s="5">
        <v>8</v>
      </c>
      <c r="I893" s="5">
        <v>23.164000000000001</v>
      </c>
      <c r="J893" s="5">
        <v>486.44400000000002</v>
      </c>
      <c r="K893" s="40">
        <v>43648</v>
      </c>
      <c r="L893" s="7">
        <v>0.62916666666666665</v>
      </c>
      <c r="M893" s="5" t="s">
        <v>27</v>
      </c>
      <c r="N893" s="5">
        <v>463.28</v>
      </c>
      <c r="O893" s="1">
        <v>10</v>
      </c>
      <c r="P893" s="5">
        <v>23.164000000000001</v>
      </c>
      <c r="Q893" s="5">
        <v>8.1</v>
      </c>
    </row>
    <row r="894" spans="1:17" x14ac:dyDescent="0.3">
      <c r="A894" s="1" t="s">
        <v>926</v>
      </c>
      <c r="B894" s="1" t="s">
        <v>23</v>
      </c>
      <c r="C894" s="1" t="s">
        <v>24</v>
      </c>
      <c r="D894" s="1" t="s">
        <v>18</v>
      </c>
      <c r="E894" s="1" t="s">
        <v>19</v>
      </c>
      <c r="F894" s="1" t="s">
        <v>44</v>
      </c>
      <c r="G894" s="1">
        <v>92.49</v>
      </c>
      <c r="H894" s="1">
        <v>5</v>
      </c>
      <c r="I894" s="1">
        <v>23.122499999999999</v>
      </c>
      <c r="J894" s="1">
        <v>485.57249999999999</v>
      </c>
      <c r="K894" s="39">
        <v>43499</v>
      </c>
      <c r="L894" s="3">
        <v>0.69097222222222221</v>
      </c>
      <c r="M894" s="1" t="s">
        <v>31</v>
      </c>
      <c r="N894" s="1">
        <v>462.45</v>
      </c>
      <c r="O894" s="1">
        <v>10</v>
      </c>
      <c r="P894" s="1">
        <v>23.122499999999999</v>
      </c>
      <c r="Q894" s="1">
        <v>8.6</v>
      </c>
    </row>
    <row r="895" spans="1:17" x14ac:dyDescent="0.3">
      <c r="A895" s="5" t="s">
        <v>927</v>
      </c>
      <c r="B895" s="5" t="s">
        <v>40</v>
      </c>
      <c r="C895" s="5" t="s">
        <v>41</v>
      </c>
      <c r="D895" s="5" t="s">
        <v>25</v>
      </c>
      <c r="E895" s="5" t="s">
        <v>29</v>
      </c>
      <c r="F895" s="5" t="s">
        <v>26</v>
      </c>
      <c r="G895" s="5">
        <v>28.38</v>
      </c>
      <c r="H895" s="5">
        <v>5</v>
      </c>
      <c r="I895" s="5">
        <v>7.0949999999999998</v>
      </c>
      <c r="J895" s="5">
        <v>148.995</v>
      </c>
      <c r="K895" s="40">
        <v>43619</v>
      </c>
      <c r="L895" s="7">
        <v>0.87291666666666667</v>
      </c>
      <c r="M895" s="5" t="s">
        <v>27</v>
      </c>
      <c r="N895" s="5">
        <v>141.9</v>
      </c>
      <c r="O895" s="1">
        <v>10</v>
      </c>
      <c r="P895" s="5">
        <v>7.0949999999999998</v>
      </c>
      <c r="Q895" s="5">
        <v>9.4</v>
      </c>
    </row>
    <row r="896" spans="1:17" x14ac:dyDescent="0.3">
      <c r="A896" s="1" t="s">
        <v>928</v>
      </c>
      <c r="B896" s="1" t="s">
        <v>40</v>
      </c>
      <c r="C896" s="1" t="s">
        <v>41</v>
      </c>
      <c r="D896" s="1" t="s">
        <v>18</v>
      </c>
      <c r="E896" s="1" t="s">
        <v>29</v>
      </c>
      <c r="F896" s="1" t="s">
        <v>26</v>
      </c>
      <c r="G896" s="1">
        <v>50.45</v>
      </c>
      <c r="H896" s="1">
        <v>6</v>
      </c>
      <c r="I896" s="1">
        <v>15.135</v>
      </c>
      <c r="J896" s="1">
        <v>317.83499999999998</v>
      </c>
      <c r="K896" s="39">
        <v>43618</v>
      </c>
      <c r="L896" s="3">
        <v>0.63611111111111118</v>
      </c>
      <c r="M896" s="1" t="s">
        <v>31</v>
      </c>
      <c r="N896" s="1">
        <v>302.7</v>
      </c>
      <c r="O896" s="1">
        <v>10</v>
      </c>
      <c r="P896" s="1">
        <v>15.135</v>
      </c>
      <c r="Q896" s="1">
        <v>8.9</v>
      </c>
    </row>
    <row r="897" spans="1:17" x14ac:dyDescent="0.3">
      <c r="A897" s="5" t="s">
        <v>929</v>
      </c>
      <c r="B897" s="5" t="s">
        <v>40</v>
      </c>
      <c r="C897" s="5" t="s">
        <v>41</v>
      </c>
      <c r="D897" s="5" t="s">
        <v>25</v>
      </c>
      <c r="E897" s="5" t="s">
        <v>29</v>
      </c>
      <c r="F897" s="5" t="s">
        <v>20</v>
      </c>
      <c r="G897" s="5">
        <v>99.16</v>
      </c>
      <c r="H897" s="5">
        <v>8</v>
      </c>
      <c r="I897" s="5">
        <v>39.664000000000001</v>
      </c>
      <c r="J897" s="5">
        <v>832.94399999999996</v>
      </c>
      <c r="K897" s="40">
        <v>43493</v>
      </c>
      <c r="L897" s="7">
        <v>0.74097222222222225</v>
      </c>
      <c r="M897" s="5" t="s">
        <v>31</v>
      </c>
      <c r="N897" s="5">
        <v>793.28</v>
      </c>
      <c r="O897" s="1">
        <v>10</v>
      </c>
      <c r="P897" s="5">
        <v>39.664000000000001</v>
      </c>
      <c r="Q897" s="5">
        <v>4.2</v>
      </c>
    </row>
    <row r="898" spans="1:17" x14ac:dyDescent="0.3">
      <c r="A898" s="1" t="s">
        <v>930</v>
      </c>
      <c r="B898" s="1" t="s">
        <v>23</v>
      </c>
      <c r="C898" s="1" t="s">
        <v>24</v>
      </c>
      <c r="D898" s="1" t="s">
        <v>25</v>
      </c>
      <c r="E898" s="1" t="s">
        <v>29</v>
      </c>
      <c r="F898" s="1" t="s">
        <v>44</v>
      </c>
      <c r="G898" s="1">
        <v>60.74</v>
      </c>
      <c r="H898" s="1">
        <v>7</v>
      </c>
      <c r="I898" s="1">
        <v>21.259</v>
      </c>
      <c r="J898" s="1">
        <v>446.43900000000002</v>
      </c>
      <c r="K898" s="39">
        <v>43483</v>
      </c>
      <c r="L898" s="3">
        <v>0.68263888888888891</v>
      </c>
      <c r="M898" s="1" t="s">
        <v>21</v>
      </c>
      <c r="N898" s="1">
        <v>425.18</v>
      </c>
      <c r="O898" s="1">
        <v>10</v>
      </c>
      <c r="P898" s="1">
        <v>21.259</v>
      </c>
      <c r="Q898" s="1">
        <v>5</v>
      </c>
    </row>
    <row r="899" spans="1:17" x14ac:dyDescent="0.3">
      <c r="A899" s="5" t="s">
        <v>931</v>
      </c>
      <c r="B899" s="5" t="s">
        <v>23</v>
      </c>
      <c r="C899" s="5" t="s">
        <v>24</v>
      </c>
      <c r="D899" s="5" t="s">
        <v>18</v>
      </c>
      <c r="E899" s="5" t="s">
        <v>19</v>
      </c>
      <c r="F899" s="5" t="s">
        <v>42</v>
      </c>
      <c r="G899" s="5">
        <v>47.27</v>
      </c>
      <c r="H899" s="5">
        <v>6</v>
      </c>
      <c r="I899" s="5">
        <v>14.180999999999999</v>
      </c>
      <c r="J899" s="5">
        <v>297.80099999999999</v>
      </c>
      <c r="K899" s="40">
        <v>43587</v>
      </c>
      <c r="L899" s="7">
        <v>0.4284722222222222</v>
      </c>
      <c r="M899" s="5" t="s">
        <v>27</v>
      </c>
      <c r="N899" s="5">
        <v>283.62</v>
      </c>
      <c r="O899" s="1">
        <v>10</v>
      </c>
      <c r="P899" s="5">
        <v>14.180999999999999</v>
      </c>
      <c r="Q899" s="5">
        <v>8.8000000000000007</v>
      </c>
    </row>
    <row r="900" spans="1:17" x14ac:dyDescent="0.3">
      <c r="A900" s="1" t="s">
        <v>932</v>
      </c>
      <c r="B900" s="1" t="s">
        <v>23</v>
      </c>
      <c r="C900" s="1" t="s">
        <v>24</v>
      </c>
      <c r="D900" s="1" t="s">
        <v>18</v>
      </c>
      <c r="E900" s="1" t="s">
        <v>29</v>
      </c>
      <c r="F900" s="1" t="s">
        <v>20</v>
      </c>
      <c r="G900" s="1">
        <v>85.6</v>
      </c>
      <c r="H900" s="1">
        <v>7</v>
      </c>
      <c r="I900" s="1">
        <v>29.96</v>
      </c>
      <c r="J900" s="1">
        <v>629.16</v>
      </c>
      <c r="K900" s="39">
        <v>43499</v>
      </c>
      <c r="L900" s="3">
        <v>0.57638888888888895</v>
      </c>
      <c r="M900" s="1" t="s">
        <v>27</v>
      </c>
      <c r="N900" s="1">
        <v>599.20000000000005</v>
      </c>
      <c r="O900" s="1">
        <v>10</v>
      </c>
      <c r="P900" s="1">
        <v>29.96</v>
      </c>
      <c r="Q900" s="1">
        <v>5.3</v>
      </c>
    </row>
    <row r="901" spans="1:17" x14ac:dyDescent="0.3">
      <c r="A901" s="5" t="s">
        <v>933</v>
      </c>
      <c r="B901" s="5" t="s">
        <v>16</v>
      </c>
      <c r="C901" s="5" t="s">
        <v>17</v>
      </c>
      <c r="D901" s="5" t="s">
        <v>18</v>
      </c>
      <c r="E901" s="5" t="s">
        <v>29</v>
      </c>
      <c r="F901" s="5" t="s">
        <v>42</v>
      </c>
      <c r="G901" s="5">
        <v>35.04</v>
      </c>
      <c r="H901" s="5">
        <v>9</v>
      </c>
      <c r="I901" s="5">
        <v>15.768000000000001</v>
      </c>
      <c r="J901" s="5">
        <v>331.12799999999999</v>
      </c>
      <c r="K901" s="40">
        <v>43710</v>
      </c>
      <c r="L901" s="7">
        <v>0.80347222222222225</v>
      </c>
      <c r="M901" s="5" t="s">
        <v>21</v>
      </c>
      <c r="N901" s="5">
        <v>315.36</v>
      </c>
      <c r="O901" s="1">
        <v>10</v>
      </c>
      <c r="P901" s="5">
        <v>15.768000000000001</v>
      </c>
      <c r="Q901" s="5">
        <v>4.5999999999999996</v>
      </c>
    </row>
    <row r="902" spans="1:17" x14ac:dyDescent="0.3">
      <c r="A902" s="1" t="s">
        <v>934</v>
      </c>
      <c r="B902" s="1" t="s">
        <v>23</v>
      </c>
      <c r="C902" s="1" t="s">
        <v>24</v>
      </c>
      <c r="D902" s="1" t="s">
        <v>18</v>
      </c>
      <c r="E902" s="1" t="s">
        <v>19</v>
      </c>
      <c r="F902" s="1" t="s">
        <v>26</v>
      </c>
      <c r="G902" s="1">
        <v>44.84</v>
      </c>
      <c r="H902" s="1">
        <v>9</v>
      </c>
      <c r="I902" s="1">
        <v>20.178000000000001</v>
      </c>
      <c r="J902" s="1">
        <v>423.738</v>
      </c>
      <c r="K902" s="39">
        <v>43479</v>
      </c>
      <c r="L902" s="3">
        <v>0.58333333333333337</v>
      </c>
      <c r="M902" s="1" t="s">
        <v>31</v>
      </c>
      <c r="N902" s="1">
        <v>403.56</v>
      </c>
      <c r="O902" s="1">
        <v>10</v>
      </c>
      <c r="P902" s="1">
        <v>20.178000000000001</v>
      </c>
      <c r="Q902" s="1">
        <v>7.5</v>
      </c>
    </row>
    <row r="903" spans="1:17" x14ac:dyDescent="0.3">
      <c r="A903" s="5" t="s">
        <v>935</v>
      </c>
      <c r="B903" s="5" t="s">
        <v>40</v>
      </c>
      <c r="C903" s="5" t="s">
        <v>41</v>
      </c>
      <c r="D903" s="5" t="s">
        <v>25</v>
      </c>
      <c r="E903" s="5" t="s">
        <v>29</v>
      </c>
      <c r="F903" s="5" t="s">
        <v>30</v>
      </c>
      <c r="G903" s="5">
        <v>45.97</v>
      </c>
      <c r="H903" s="5">
        <v>4</v>
      </c>
      <c r="I903" s="5">
        <v>9.1940000000000008</v>
      </c>
      <c r="J903" s="5">
        <v>193.07400000000001</v>
      </c>
      <c r="K903" s="40">
        <v>43710</v>
      </c>
      <c r="L903" s="7">
        <v>0.50138888888888888</v>
      </c>
      <c r="M903" s="5" t="s">
        <v>21</v>
      </c>
      <c r="N903" s="5">
        <v>183.88</v>
      </c>
      <c r="O903" s="1">
        <v>10</v>
      </c>
      <c r="P903" s="5">
        <v>9.1940000000000008</v>
      </c>
      <c r="Q903" s="5">
        <v>5.0999999999999996</v>
      </c>
    </row>
    <row r="904" spans="1:17" x14ac:dyDescent="0.3">
      <c r="A904" s="1" t="s">
        <v>936</v>
      </c>
      <c r="B904" s="1" t="s">
        <v>16</v>
      </c>
      <c r="C904" s="1" t="s">
        <v>17</v>
      </c>
      <c r="D904" s="1" t="s">
        <v>18</v>
      </c>
      <c r="E904" s="1" t="s">
        <v>19</v>
      </c>
      <c r="F904" s="1" t="s">
        <v>20</v>
      </c>
      <c r="G904" s="1">
        <v>27.73</v>
      </c>
      <c r="H904" s="1">
        <v>5</v>
      </c>
      <c r="I904" s="1">
        <v>6.9325000000000001</v>
      </c>
      <c r="J904" s="1">
        <v>145.58250000000001</v>
      </c>
      <c r="K904" s="39">
        <v>43550</v>
      </c>
      <c r="L904" s="3">
        <v>0.84791666666666676</v>
      </c>
      <c r="M904" s="1" t="s">
        <v>31</v>
      </c>
      <c r="N904" s="1">
        <v>138.65</v>
      </c>
      <c r="O904" s="1">
        <v>10</v>
      </c>
      <c r="P904" s="1">
        <v>6.9325000000000001</v>
      </c>
      <c r="Q904" s="1">
        <v>4.2</v>
      </c>
    </row>
    <row r="905" spans="1:17" x14ac:dyDescent="0.3">
      <c r="A905" s="5" t="s">
        <v>937</v>
      </c>
      <c r="B905" s="5" t="s">
        <v>16</v>
      </c>
      <c r="C905" s="5" t="s">
        <v>17</v>
      </c>
      <c r="D905" s="5" t="s">
        <v>25</v>
      </c>
      <c r="E905" s="5" t="s">
        <v>29</v>
      </c>
      <c r="F905" s="5" t="s">
        <v>42</v>
      </c>
      <c r="G905" s="5">
        <v>11.53</v>
      </c>
      <c r="H905" s="5">
        <v>7</v>
      </c>
      <c r="I905" s="5">
        <v>4.0354999999999999</v>
      </c>
      <c r="J905" s="5">
        <v>84.745500000000007</v>
      </c>
      <c r="K905" s="40">
        <v>43493</v>
      </c>
      <c r="L905" s="7">
        <v>0.73263888888888884</v>
      </c>
      <c r="M905" s="5" t="s">
        <v>27</v>
      </c>
      <c r="N905" s="5">
        <v>80.709999999999994</v>
      </c>
      <c r="O905" s="1">
        <v>10</v>
      </c>
      <c r="P905" s="5">
        <v>4.0354999999999999</v>
      </c>
      <c r="Q905" s="5">
        <v>8.1</v>
      </c>
    </row>
    <row r="906" spans="1:17" x14ac:dyDescent="0.3">
      <c r="A906" s="1" t="s">
        <v>938</v>
      </c>
      <c r="B906" s="1" t="s">
        <v>23</v>
      </c>
      <c r="C906" s="1" t="s">
        <v>24</v>
      </c>
      <c r="D906" s="1" t="s">
        <v>25</v>
      </c>
      <c r="E906" s="1" t="s">
        <v>19</v>
      </c>
      <c r="F906" s="1" t="s">
        <v>20</v>
      </c>
      <c r="G906" s="1">
        <v>58.32</v>
      </c>
      <c r="H906" s="1">
        <v>2</v>
      </c>
      <c r="I906" s="1">
        <v>5.8319999999999999</v>
      </c>
      <c r="J906" s="1">
        <v>122.47199999999999</v>
      </c>
      <c r="K906" s="39">
        <v>43510</v>
      </c>
      <c r="L906" s="3">
        <v>0.52916666666666667</v>
      </c>
      <c r="M906" s="1" t="s">
        <v>21</v>
      </c>
      <c r="N906" s="1">
        <v>116.64</v>
      </c>
      <c r="O906" s="1">
        <v>10</v>
      </c>
      <c r="P906" s="1">
        <v>5.8319999999999999</v>
      </c>
      <c r="Q906" s="1">
        <v>6</v>
      </c>
    </row>
    <row r="907" spans="1:17" x14ac:dyDescent="0.3">
      <c r="A907" s="5" t="s">
        <v>939</v>
      </c>
      <c r="B907" s="5" t="s">
        <v>23</v>
      </c>
      <c r="C907" s="5" t="s">
        <v>24</v>
      </c>
      <c r="D907" s="5" t="s">
        <v>18</v>
      </c>
      <c r="E907" s="5" t="s">
        <v>19</v>
      </c>
      <c r="F907" s="5" t="s">
        <v>30</v>
      </c>
      <c r="G907" s="5">
        <v>78.38</v>
      </c>
      <c r="H907" s="5">
        <v>4</v>
      </c>
      <c r="I907" s="5">
        <v>15.676</v>
      </c>
      <c r="J907" s="5">
        <v>329.19600000000003</v>
      </c>
      <c r="K907" s="40">
        <v>43548</v>
      </c>
      <c r="L907" s="7">
        <v>0.74722222222222223</v>
      </c>
      <c r="M907" s="5" t="s">
        <v>27</v>
      </c>
      <c r="N907" s="5">
        <v>313.52</v>
      </c>
      <c r="O907" s="1">
        <v>10</v>
      </c>
      <c r="P907" s="5">
        <v>15.676</v>
      </c>
      <c r="Q907" s="5">
        <v>7.9</v>
      </c>
    </row>
    <row r="908" spans="1:17" x14ac:dyDescent="0.3">
      <c r="A908" s="1" t="s">
        <v>940</v>
      </c>
      <c r="B908" s="1" t="s">
        <v>23</v>
      </c>
      <c r="C908" s="1" t="s">
        <v>24</v>
      </c>
      <c r="D908" s="1" t="s">
        <v>25</v>
      </c>
      <c r="E908" s="1" t="s">
        <v>29</v>
      </c>
      <c r="F908" s="1" t="s">
        <v>20</v>
      </c>
      <c r="G908" s="1">
        <v>84.61</v>
      </c>
      <c r="H908" s="1">
        <v>10</v>
      </c>
      <c r="I908" s="1">
        <v>42.305</v>
      </c>
      <c r="J908" s="1">
        <v>888.40499999999997</v>
      </c>
      <c r="K908" s="39">
        <v>43710</v>
      </c>
      <c r="L908" s="3">
        <v>0.79027777777777775</v>
      </c>
      <c r="M908" s="1" t="s">
        <v>31</v>
      </c>
      <c r="N908" s="1">
        <v>846.1</v>
      </c>
      <c r="O908" s="1">
        <v>10</v>
      </c>
      <c r="P908" s="1">
        <v>42.305</v>
      </c>
      <c r="Q908" s="1">
        <v>8.8000000000000007</v>
      </c>
    </row>
    <row r="909" spans="1:17" x14ac:dyDescent="0.3">
      <c r="A909" s="5" t="s">
        <v>941</v>
      </c>
      <c r="B909" s="5" t="s">
        <v>40</v>
      </c>
      <c r="C909" s="5" t="s">
        <v>41</v>
      </c>
      <c r="D909" s="5" t="s">
        <v>25</v>
      </c>
      <c r="E909" s="5" t="s">
        <v>19</v>
      </c>
      <c r="F909" s="5" t="s">
        <v>20</v>
      </c>
      <c r="G909" s="5">
        <v>82.88</v>
      </c>
      <c r="H909" s="5">
        <v>5</v>
      </c>
      <c r="I909" s="5">
        <v>20.72</v>
      </c>
      <c r="J909" s="5">
        <v>435.12</v>
      </c>
      <c r="K909" s="40">
        <v>43548</v>
      </c>
      <c r="L909" s="7">
        <v>0.58888888888888891</v>
      </c>
      <c r="M909" s="5" t="s">
        <v>31</v>
      </c>
      <c r="N909" s="5">
        <v>414.4</v>
      </c>
      <c r="O909" s="1">
        <v>10</v>
      </c>
      <c r="P909" s="5">
        <v>20.72</v>
      </c>
      <c r="Q909" s="5">
        <v>6.6</v>
      </c>
    </row>
    <row r="910" spans="1:17" x14ac:dyDescent="0.3">
      <c r="A910" s="1" t="s">
        <v>942</v>
      </c>
      <c r="B910" s="1" t="s">
        <v>16</v>
      </c>
      <c r="C910" s="1" t="s">
        <v>17</v>
      </c>
      <c r="D910" s="1" t="s">
        <v>18</v>
      </c>
      <c r="E910" s="1" t="s">
        <v>19</v>
      </c>
      <c r="F910" s="1" t="s">
        <v>42</v>
      </c>
      <c r="G910" s="1">
        <v>79.540000000000006</v>
      </c>
      <c r="H910" s="1">
        <v>2</v>
      </c>
      <c r="I910" s="1">
        <v>7.9539999999999997</v>
      </c>
      <c r="J910" s="1">
        <v>167.03399999999999</v>
      </c>
      <c r="K910" s="39">
        <v>43551</v>
      </c>
      <c r="L910" s="3">
        <v>0.6875</v>
      </c>
      <c r="M910" s="1" t="s">
        <v>21</v>
      </c>
      <c r="N910" s="1">
        <v>159.08000000000001</v>
      </c>
      <c r="O910" s="1">
        <v>10</v>
      </c>
      <c r="P910" s="1">
        <v>7.9539999999999997</v>
      </c>
      <c r="Q910" s="1">
        <v>6.2</v>
      </c>
    </row>
    <row r="911" spans="1:17" x14ac:dyDescent="0.3">
      <c r="A911" s="5" t="s">
        <v>943</v>
      </c>
      <c r="B911" s="5" t="s">
        <v>40</v>
      </c>
      <c r="C911" s="5" t="s">
        <v>41</v>
      </c>
      <c r="D911" s="5" t="s">
        <v>25</v>
      </c>
      <c r="E911" s="5" t="s">
        <v>19</v>
      </c>
      <c r="F911" s="5" t="s">
        <v>30</v>
      </c>
      <c r="G911" s="5">
        <v>49.01</v>
      </c>
      <c r="H911" s="5">
        <v>10</v>
      </c>
      <c r="I911" s="5">
        <v>24.504999999999999</v>
      </c>
      <c r="J911" s="5">
        <v>514.60500000000002</v>
      </c>
      <c r="K911" s="40">
        <v>43492</v>
      </c>
      <c r="L911" s="7">
        <v>0.44722222222222219</v>
      </c>
      <c r="M911" s="5" t="s">
        <v>31</v>
      </c>
      <c r="N911" s="5">
        <v>490.1</v>
      </c>
      <c r="O911" s="1">
        <v>10</v>
      </c>
      <c r="P911" s="5">
        <v>24.504999999999999</v>
      </c>
      <c r="Q911" s="5">
        <v>4.2</v>
      </c>
    </row>
    <row r="912" spans="1:17" x14ac:dyDescent="0.3">
      <c r="A912" s="1" t="s">
        <v>944</v>
      </c>
      <c r="B912" s="1" t="s">
        <v>40</v>
      </c>
      <c r="C912" s="1" t="s">
        <v>41</v>
      </c>
      <c r="D912" s="1" t="s">
        <v>18</v>
      </c>
      <c r="E912" s="1" t="s">
        <v>19</v>
      </c>
      <c r="F912" s="1" t="s">
        <v>42</v>
      </c>
      <c r="G912" s="1">
        <v>29.15</v>
      </c>
      <c r="H912" s="1">
        <v>3</v>
      </c>
      <c r="I912" s="1">
        <v>4.3724999999999996</v>
      </c>
      <c r="J912" s="1">
        <v>91.822500000000005</v>
      </c>
      <c r="K912" s="39">
        <v>43551</v>
      </c>
      <c r="L912" s="3">
        <v>0.8534722222222223</v>
      </c>
      <c r="M912" s="1" t="s">
        <v>31</v>
      </c>
      <c r="N912" s="1">
        <v>87.45</v>
      </c>
      <c r="O912" s="1">
        <v>10</v>
      </c>
      <c r="P912" s="1">
        <v>4.3724999999999996</v>
      </c>
      <c r="Q912" s="1">
        <v>7.3</v>
      </c>
    </row>
    <row r="913" spans="1:17" x14ac:dyDescent="0.3">
      <c r="A913" s="5" t="s">
        <v>945</v>
      </c>
      <c r="B913" s="5" t="s">
        <v>23</v>
      </c>
      <c r="C913" s="5" t="s">
        <v>24</v>
      </c>
      <c r="D913" s="5" t="s">
        <v>25</v>
      </c>
      <c r="E913" s="5" t="s">
        <v>19</v>
      </c>
      <c r="F913" s="5" t="s">
        <v>26</v>
      </c>
      <c r="G913" s="5">
        <v>56.13</v>
      </c>
      <c r="H913" s="5">
        <v>4</v>
      </c>
      <c r="I913" s="5">
        <v>11.226000000000001</v>
      </c>
      <c r="J913" s="5">
        <v>235.74600000000001</v>
      </c>
      <c r="K913" s="40">
        <v>43484</v>
      </c>
      <c r="L913" s="7">
        <v>0.48819444444444443</v>
      </c>
      <c r="M913" s="5" t="s">
        <v>21</v>
      </c>
      <c r="N913" s="5">
        <v>224.52</v>
      </c>
      <c r="O913" s="1">
        <v>10</v>
      </c>
      <c r="P913" s="5">
        <v>11.226000000000001</v>
      </c>
      <c r="Q913" s="5">
        <v>8.6</v>
      </c>
    </row>
    <row r="914" spans="1:17" x14ac:dyDescent="0.3">
      <c r="A914" s="1" t="s">
        <v>946</v>
      </c>
      <c r="B914" s="1" t="s">
        <v>16</v>
      </c>
      <c r="C914" s="1" t="s">
        <v>17</v>
      </c>
      <c r="D914" s="1" t="s">
        <v>25</v>
      </c>
      <c r="E914" s="1" t="s">
        <v>19</v>
      </c>
      <c r="F914" s="1" t="s">
        <v>30</v>
      </c>
      <c r="G914" s="1">
        <v>93.12</v>
      </c>
      <c r="H914" s="1">
        <v>8</v>
      </c>
      <c r="I914" s="1">
        <v>37.247999999999998</v>
      </c>
      <c r="J914" s="1">
        <v>782.20799999999997</v>
      </c>
      <c r="K914" s="39">
        <v>43648</v>
      </c>
      <c r="L914" s="3">
        <v>0.42291666666666666</v>
      </c>
      <c r="M914" s="1" t="s">
        <v>27</v>
      </c>
      <c r="N914" s="1">
        <v>744.96</v>
      </c>
      <c r="O914" s="1">
        <v>10</v>
      </c>
      <c r="P914" s="1">
        <v>37.247999999999998</v>
      </c>
      <c r="Q914" s="1">
        <v>6.8</v>
      </c>
    </row>
    <row r="915" spans="1:17" x14ac:dyDescent="0.3">
      <c r="A915" s="5" t="s">
        <v>947</v>
      </c>
      <c r="B915" s="5" t="s">
        <v>16</v>
      </c>
      <c r="C915" s="5" t="s">
        <v>17</v>
      </c>
      <c r="D915" s="5" t="s">
        <v>18</v>
      </c>
      <c r="E915" s="5" t="s">
        <v>29</v>
      </c>
      <c r="F915" s="5" t="s">
        <v>44</v>
      </c>
      <c r="G915" s="5">
        <v>51.34</v>
      </c>
      <c r="H915" s="5">
        <v>8</v>
      </c>
      <c r="I915" s="5">
        <v>20.536000000000001</v>
      </c>
      <c r="J915" s="5">
        <v>431.25599999999997</v>
      </c>
      <c r="K915" s="40">
        <v>43496</v>
      </c>
      <c r="L915" s="7">
        <v>0.41666666666666669</v>
      </c>
      <c r="M915" s="5" t="s">
        <v>21</v>
      </c>
      <c r="N915" s="5">
        <v>410.72</v>
      </c>
      <c r="O915" s="1">
        <v>10</v>
      </c>
      <c r="P915" s="5">
        <v>20.536000000000001</v>
      </c>
      <c r="Q915" s="5">
        <v>7.6</v>
      </c>
    </row>
    <row r="916" spans="1:17" x14ac:dyDescent="0.3">
      <c r="A916" s="1" t="s">
        <v>948</v>
      </c>
      <c r="B916" s="1" t="s">
        <v>16</v>
      </c>
      <c r="C916" s="1" t="s">
        <v>17</v>
      </c>
      <c r="D916" s="1" t="s">
        <v>18</v>
      </c>
      <c r="E916" s="1" t="s">
        <v>19</v>
      </c>
      <c r="F916" s="1" t="s">
        <v>42</v>
      </c>
      <c r="G916" s="1">
        <v>99.6</v>
      </c>
      <c r="H916" s="1">
        <v>3</v>
      </c>
      <c r="I916" s="1">
        <v>14.94</v>
      </c>
      <c r="J916" s="1">
        <v>313.74</v>
      </c>
      <c r="K916" s="39">
        <v>43521</v>
      </c>
      <c r="L916" s="3">
        <v>0.78125</v>
      </c>
      <c r="M916" s="1" t="s">
        <v>27</v>
      </c>
      <c r="N916" s="1">
        <v>298.8</v>
      </c>
      <c r="O916" s="1">
        <v>10</v>
      </c>
      <c r="P916" s="1">
        <v>14.94</v>
      </c>
      <c r="Q916" s="1">
        <v>5.8</v>
      </c>
    </row>
    <row r="917" spans="1:17" x14ac:dyDescent="0.3">
      <c r="A917" s="5" t="s">
        <v>949</v>
      </c>
      <c r="B917" s="5" t="s">
        <v>23</v>
      </c>
      <c r="C917" s="5" t="s">
        <v>24</v>
      </c>
      <c r="D917" s="5" t="s">
        <v>25</v>
      </c>
      <c r="E917" s="5" t="s">
        <v>19</v>
      </c>
      <c r="F917" s="5" t="s">
        <v>26</v>
      </c>
      <c r="G917" s="5">
        <v>35.49</v>
      </c>
      <c r="H917" s="5">
        <v>6</v>
      </c>
      <c r="I917" s="5">
        <v>10.647</v>
      </c>
      <c r="J917" s="5">
        <v>223.58699999999999</v>
      </c>
      <c r="K917" s="40">
        <v>43498</v>
      </c>
      <c r="L917" s="7">
        <v>0.52777777777777779</v>
      </c>
      <c r="M917" s="5" t="s">
        <v>27</v>
      </c>
      <c r="N917" s="5">
        <v>212.94</v>
      </c>
      <c r="O917" s="1">
        <v>10</v>
      </c>
      <c r="P917" s="5">
        <v>10.647</v>
      </c>
      <c r="Q917" s="5">
        <v>4.0999999999999996</v>
      </c>
    </row>
    <row r="918" spans="1:17" x14ac:dyDescent="0.3">
      <c r="A918" s="1" t="s">
        <v>950</v>
      </c>
      <c r="B918" s="1" t="s">
        <v>23</v>
      </c>
      <c r="C918" s="1" t="s">
        <v>24</v>
      </c>
      <c r="D918" s="1" t="s">
        <v>18</v>
      </c>
      <c r="E918" s="1" t="s">
        <v>29</v>
      </c>
      <c r="F918" s="1" t="s">
        <v>34</v>
      </c>
      <c r="G918" s="1">
        <v>42.85</v>
      </c>
      <c r="H918" s="1">
        <v>1</v>
      </c>
      <c r="I918" s="1">
        <v>2.1425000000000001</v>
      </c>
      <c r="J918" s="1">
        <v>44.9925</v>
      </c>
      <c r="K918" s="39">
        <v>43538</v>
      </c>
      <c r="L918" s="3">
        <v>0.65</v>
      </c>
      <c r="M918" s="1" t="s">
        <v>31</v>
      </c>
      <c r="N918" s="1">
        <v>42.85</v>
      </c>
      <c r="O918" s="1">
        <v>10</v>
      </c>
      <c r="P918" s="1">
        <v>2.1425000000000001</v>
      </c>
      <c r="Q918" s="1">
        <v>9.3000000000000007</v>
      </c>
    </row>
    <row r="919" spans="1:17" x14ac:dyDescent="0.3">
      <c r="A919" s="5" t="s">
        <v>951</v>
      </c>
      <c r="B919" s="5" t="s">
        <v>16</v>
      </c>
      <c r="C919" s="5" t="s">
        <v>17</v>
      </c>
      <c r="D919" s="5" t="s">
        <v>25</v>
      </c>
      <c r="E919" s="5" t="s">
        <v>19</v>
      </c>
      <c r="F919" s="5" t="s">
        <v>44</v>
      </c>
      <c r="G919" s="5">
        <v>94.67</v>
      </c>
      <c r="H919" s="5">
        <v>4</v>
      </c>
      <c r="I919" s="5">
        <v>18.934000000000001</v>
      </c>
      <c r="J919" s="5">
        <v>397.61399999999998</v>
      </c>
      <c r="K919" s="40">
        <v>43772</v>
      </c>
      <c r="L919" s="7">
        <v>0.50277777777777777</v>
      </c>
      <c r="M919" s="5" t="s">
        <v>27</v>
      </c>
      <c r="N919" s="5">
        <v>378.68</v>
      </c>
      <c r="O919" s="1">
        <v>10</v>
      </c>
      <c r="P919" s="5">
        <v>18.934000000000001</v>
      </c>
      <c r="Q919" s="5">
        <v>6.8</v>
      </c>
    </row>
    <row r="920" spans="1:17" x14ac:dyDescent="0.3">
      <c r="A920" s="1" t="s">
        <v>952</v>
      </c>
      <c r="B920" s="1" t="s">
        <v>40</v>
      </c>
      <c r="C920" s="1" t="s">
        <v>41</v>
      </c>
      <c r="D920" s="1" t="s">
        <v>25</v>
      </c>
      <c r="E920" s="1" t="s">
        <v>29</v>
      </c>
      <c r="F920" s="1" t="s">
        <v>30</v>
      </c>
      <c r="G920" s="1">
        <v>68.97</v>
      </c>
      <c r="H920" s="1">
        <v>3</v>
      </c>
      <c r="I920" s="1">
        <v>10.345499999999999</v>
      </c>
      <c r="J920" s="1">
        <v>217.25550000000001</v>
      </c>
      <c r="K920" s="39">
        <v>43518</v>
      </c>
      <c r="L920" s="3">
        <v>0.47638888888888892</v>
      </c>
      <c r="M920" s="1" t="s">
        <v>21</v>
      </c>
      <c r="N920" s="1">
        <v>206.91</v>
      </c>
      <c r="O920" s="1">
        <v>10</v>
      </c>
      <c r="P920" s="1">
        <v>10.345499999999999</v>
      </c>
      <c r="Q920" s="1">
        <v>8.6999999999999993</v>
      </c>
    </row>
    <row r="921" spans="1:17" x14ac:dyDescent="0.3">
      <c r="A921" s="5" t="s">
        <v>953</v>
      </c>
      <c r="B921" s="5" t="s">
        <v>40</v>
      </c>
      <c r="C921" s="5" t="s">
        <v>41</v>
      </c>
      <c r="D921" s="5" t="s">
        <v>18</v>
      </c>
      <c r="E921" s="5" t="s">
        <v>19</v>
      </c>
      <c r="F921" s="5" t="s">
        <v>26</v>
      </c>
      <c r="G921" s="5">
        <v>26.26</v>
      </c>
      <c r="H921" s="5">
        <v>3</v>
      </c>
      <c r="I921" s="5">
        <v>3.9390000000000001</v>
      </c>
      <c r="J921" s="5">
        <v>82.718999999999994</v>
      </c>
      <c r="K921" s="40">
        <v>43499</v>
      </c>
      <c r="L921" s="7">
        <v>0.52500000000000002</v>
      </c>
      <c r="M921" s="5" t="s">
        <v>21</v>
      </c>
      <c r="N921" s="5">
        <v>78.78</v>
      </c>
      <c r="O921" s="1">
        <v>10</v>
      </c>
      <c r="P921" s="5">
        <v>3.9390000000000001</v>
      </c>
      <c r="Q921" s="5">
        <v>6.3</v>
      </c>
    </row>
    <row r="922" spans="1:17" x14ac:dyDescent="0.3">
      <c r="A922" s="1" t="s">
        <v>954</v>
      </c>
      <c r="B922" s="1" t="s">
        <v>23</v>
      </c>
      <c r="C922" s="1" t="s">
        <v>24</v>
      </c>
      <c r="D922" s="1" t="s">
        <v>18</v>
      </c>
      <c r="E922" s="1" t="s">
        <v>19</v>
      </c>
      <c r="F922" s="1" t="s">
        <v>30</v>
      </c>
      <c r="G922" s="1">
        <v>35.79</v>
      </c>
      <c r="H922" s="1">
        <v>9</v>
      </c>
      <c r="I922" s="1">
        <v>16.105499999999999</v>
      </c>
      <c r="J922" s="1">
        <v>338.21550000000002</v>
      </c>
      <c r="K922" s="39">
        <v>43741</v>
      </c>
      <c r="L922" s="3">
        <v>0.62916666666666665</v>
      </c>
      <c r="M922" s="1" t="s">
        <v>31</v>
      </c>
      <c r="N922" s="1">
        <v>322.11</v>
      </c>
      <c r="O922" s="1">
        <v>10</v>
      </c>
      <c r="P922" s="1">
        <v>16.105499999999999</v>
      </c>
      <c r="Q922" s="1">
        <v>5.0999999999999996</v>
      </c>
    </row>
    <row r="923" spans="1:17" x14ac:dyDescent="0.3">
      <c r="A923" s="5" t="s">
        <v>955</v>
      </c>
      <c r="B923" s="5" t="s">
        <v>40</v>
      </c>
      <c r="C923" s="5" t="s">
        <v>41</v>
      </c>
      <c r="D923" s="5" t="s">
        <v>25</v>
      </c>
      <c r="E923" s="5" t="s">
        <v>19</v>
      </c>
      <c r="F923" s="5" t="s">
        <v>30</v>
      </c>
      <c r="G923" s="5">
        <v>16.37</v>
      </c>
      <c r="H923" s="5">
        <v>6</v>
      </c>
      <c r="I923" s="5">
        <v>4.9109999999999996</v>
      </c>
      <c r="J923" s="5">
        <v>103.131</v>
      </c>
      <c r="K923" s="40">
        <v>43679</v>
      </c>
      <c r="L923" s="7">
        <v>0.45694444444444443</v>
      </c>
      <c r="M923" s="5" t="s">
        <v>27</v>
      </c>
      <c r="N923" s="5">
        <v>98.22</v>
      </c>
      <c r="O923" s="1">
        <v>10</v>
      </c>
      <c r="P923" s="5">
        <v>4.9109999999999996</v>
      </c>
      <c r="Q923" s="5">
        <v>7</v>
      </c>
    </row>
    <row r="924" spans="1:17" x14ac:dyDescent="0.3">
      <c r="A924" s="1" t="s">
        <v>956</v>
      </c>
      <c r="B924" s="1" t="s">
        <v>23</v>
      </c>
      <c r="C924" s="1" t="s">
        <v>24</v>
      </c>
      <c r="D924" s="1" t="s">
        <v>18</v>
      </c>
      <c r="E924" s="1" t="s">
        <v>19</v>
      </c>
      <c r="F924" s="1" t="s">
        <v>30</v>
      </c>
      <c r="G924" s="1">
        <v>12.73</v>
      </c>
      <c r="H924" s="1">
        <v>2</v>
      </c>
      <c r="I924" s="1">
        <v>1.2729999999999999</v>
      </c>
      <c r="J924" s="1">
        <v>26.733000000000001</v>
      </c>
      <c r="K924" s="39">
        <v>43518</v>
      </c>
      <c r="L924" s="3">
        <v>0.50694444444444442</v>
      </c>
      <c r="M924" s="1" t="s">
        <v>31</v>
      </c>
      <c r="N924" s="1">
        <v>25.46</v>
      </c>
      <c r="O924" s="1">
        <v>10</v>
      </c>
      <c r="P924" s="1">
        <v>1.2729999999999999</v>
      </c>
      <c r="Q924" s="1">
        <v>5.2</v>
      </c>
    </row>
    <row r="925" spans="1:17" x14ac:dyDescent="0.3">
      <c r="A925" s="5" t="s">
        <v>957</v>
      </c>
      <c r="B925" s="5" t="s">
        <v>23</v>
      </c>
      <c r="C925" s="5" t="s">
        <v>24</v>
      </c>
      <c r="D925" s="5" t="s">
        <v>25</v>
      </c>
      <c r="E925" s="5" t="s">
        <v>19</v>
      </c>
      <c r="F925" s="5" t="s">
        <v>34</v>
      </c>
      <c r="G925" s="5">
        <v>83.14</v>
      </c>
      <c r="H925" s="5">
        <v>7</v>
      </c>
      <c r="I925" s="5">
        <v>29.099</v>
      </c>
      <c r="J925" s="5">
        <v>611.07899999999995</v>
      </c>
      <c r="K925" s="40">
        <v>43739</v>
      </c>
      <c r="L925" s="7">
        <v>0.4381944444444445</v>
      </c>
      <c r="M925" s="5" t="s">
        <v>31</v>
      </c>
      <c r="N925" s="5">
        <v>581.98</v>
      </c>
      <c r="O925" s="1">
        <v>10</v>
      </c>
      <c r="P925" s="5">
        <v>29.099</v>
      </c>
      <c r="Q925" s="5">
        <v>6.6</v>
      </c>
    </row>
    <row r="926" spans="1:17" x14ac:dyDescent="0.3">
      <c r="A926" s="1" t="s">
        <v>958</v>
      </c>
      <c r="B926" s="1" t="s">
        <v>23</v>
      </c>
      <c r="C926" s="1" t="s">
        <v>24</v>
      </c>
      <c r="D926" s="1" t="s">
        <v>18</v>
      </c>
      <c r="E926" s="1" t="s">
        <v>19</v>
      </c>
      <c r="F926" s="1" t="s">
        <v>34</v>
      </c>
      <c r="G926" s="1">
        <v>35.22</v>
      </c>
      <c r="H926" s="1">
        <v>6</v>
      </c>
      <c r="I926" s="1">
        <v>10.566000000000001</v>
      </c>
      <c r="J926" s="1">
        <v>221.886</v>
      </c>
      <c r="K926" s="39">
        <v>43538</v>
      </c>
      <c r="L926" s="3">
        <v>0.5756944444444444</v>
      </c>
      <c r="M926" s="1" t="s">
        <v>21</v>
      </c>
      <c r="N926" s="1">
        <v>211.32</v>
      </c>
      <c r="O926" s="1">
        <v>10</v>
      </c>
      <c r="P926" s="1">
        <v>10.566000000000001</v>
      </c>
      <c r="Q926" s="1">
        <v>6.5</v>
      </c>
    </row>
    <row r="927" spans="1:17" x14ac:dyDescent="0.3">
      <c r="A927" s="5" t="s">
        <v>959</v>
      </c>
      <c r="B927" s="5" t="s">
        <v>40</v>
      </c>
      <c r="C927" s="5" t="s">
        <v>41</v>
      </c>
      <c r="D927" s="5" t="s">
        <v>25</v>
      </c>
      <c r="E927" s="5" t="s">
        <v>19</v>
      </c>
      <c r="F927" s="5" t="s">
        <v>26</v>
      </c>
      <c r="G927" s="5">
        <v>13.78</v>
      </c>
      <c r="H927" s="5">
        <v>4</v>
      </c>
      <c r="I927" s="5">
        <v>2.7559999999999998</v>
      </c>
      <c r="J927" s="5">
        <v>57.875999999999998</v>
      </c>
      <c r="K927" s="40">
        <v>43739</v>
      </c>
      <c r="L927" s="7">
        <v>0.46527777777777773</v>
      </c>
      <c r="M927" s="5" t="s">
        <v>21</v>
      </c>
      <c r="N927" s="5">
        <v>55.12</v>
      </c>
      <c r="O927" s="1">
        <v>10</v>
      </c>
      <c r="P927" s="5">
        <v>2.7559999999999998</v>
      </c>
      <c r="Q927" s="5">
        <v>9</v>
      </c>
    </row>
    <row r="928" spans="1:17" x14ac:dyDescent="0.3">
      <c r="A928" s="1" t="s">
        <v>960</v>
      </c>
      <c r="B928" s="1" t="s">
        <v>40</v>
      </c>
      <c r="C928" s="1" t="s">
        <v>41</v>
      </c>
      <c r="D928" s="1" t="s">
        <v>18</v>
      </c>
      <c r="E928" s="1" t="s">
        <v>29</v>
      </c>
      <c r="F928" s="1" t="s">
        <v>34</v>
      </c>
      <c r="G928" s="1">
        <v>88.31</v>
      </c>
      <c r="H928" s="1">
        <v>1</v>
      </c>
      <c r="I928" s="1">
        <v>4.4154999999999998</v>
      </c>
      <c r="J928" s="1">
        <v>92.725499999999997</v>
      </c>
      <c r="K928" s="39">
        <v>43511</v>
      </c>
      <c r="L928" s="3">
        <v>0.73472222222222217</v>
      </c>
      <c r="M928" s="1" t="s">
        <v>31</v>
      </c>
      <c r="N928" s="1">
        <v>88.31</v>
      </c>
      <c r="O928" s="1">
        <v>10</v>
      </c>
      <c r="P928" s="1">
        <v>4.4154999999999998</v>
      </c>
      <c r="Q928" s="1">
        <v>5.2</v>
      </c>
    </row>
    <row r="929" spans="1:17" x14ac:dyDescent="0.3">
      <c r="A929" s="5" t="s">
        <v>961</v>
      </c>
      <c r="B929" s="5" t="s">
        <v>16</v>
      </c>
      <c r="C929" s="5" t="s">
        <v>17</v>
      </c>
      <c r="D929" s="5" t="s">
        <v>18</v>
      </c>
      <c r="E929" s="5" t="s">
        <v>19</v>
      </c>
      <c r="F929" s="5" t="s">
        <v>20</v>
      </c>
      <c r="G929" s="5">
        <v>39.619999999999997</v>
      </c>
      <c r="H929" s="5">
        <v>9</v>
      </c>
      <c r="I929" s="5">
        <v>17.829000000000001</v>
      </c>
      <c r="J929" s="5">
        <v>374.40899999999999</v>
      </c>
      <c r="K929" s="40">
        <v>43478</v>
      </c>
      <c r="L929" s="7">
        <v>0.74583333333333324</v>
      </c>
      <c r="M929" s="5" t="s">
        <v>31</v>
      </c>
      <c r="N929" s="5">
        <v>356.58</v>
      </c>
      <c r="O929" s="1">
        <v>10</v>
      </c>
      <c r="P929" s="5">
        <v>17.829000000000001</v>
      </c>
      <c r="Q929" s="5">
        <v>6.8</v>
      </c>
    </row>
    <row r="930" spans="1:17" x14ac:dyDescent="0.3">
      <c r="A930" s="1" t="s">
        <v>962</v>
      </c>
      <c r="B930" s="1" t="s">
        <v>40</v>
      </c>
      <c r="C930" s="1" t="s">
        <v>41</v>
      </c>
      <c r="D930" s="1" t="s">
        <v>25</v>
      </c>
      <c r="E930" s="1" t="s">
        <v>19</v>
      </c>
      <c r="F930" s="1" t="s">
        <v>26</v>
      </c>
      <c r="G930" s="1">
        <v>88.25</v>
      </c>
      <c r="H930" s="1">
        <v>9</v>
      </c>
      <c r="I930" s="1">
        <v>39.712499999999999</v>
      </c>
      <c r="J930" s="1">
        <v>833.96249999999998</v>
      </c>
      <c r="K930" s="39">
        <v>43511</v>
      </c>
      <c r="L930" s="3">
        <v>0.86875000000000002</v>
      </c>
      <c r="M930" s="1" t="s">
        <v>31</v>
      </c>
      <c r="N930" s="1">
        <v>794.25</v>
      </c>
      <c r="O930" s="1">
        <v>10</v>
      </c>
      <c r="P930" s="1">
        <v>39.712499999999999</v>
      </c>
      <c r="Q930" s="1">
        <v>7.6</v>
      </c>
    </row>
    <row r="931" spans="1:17" x14ac:dyDescent="0.3">
      <c r="A931" s="5" t="s">
        <v>963</v>
      </c>
      <c r="B931" s="5" t="s">
        <v>40</v>
      </c>
      <c r="C931" s="5" t="s">
        <v>41</v>
      </c>
      <c r="D931" s="5" t="s">
        <v>25</v>
      </c>
      <c r="E931" s="5" t="s">
        <v>29</v>
      </c>
      <c r="F931" s="5" t="s">
        <v>34</v>
      </c>
      <c r="G931" s="5">
        <v>25.31</v>
      </c>
      <c r="H931" s="5">
        <v>2</v>
      </c>
      <c r="I931" s="5">
        <v>2.5310000000000001</v>
      </c>
      <c r="J931" s="5">
        <v>53.151000000000003</v>
      </c>
      <c r="K931" s="40">
        <v>43499</v>
      </c>
      <c r="L931" s="7">
        <v>0.80972222222222223</v>
      </c>
      <c r="M931" s="5" t="s">
        <v>21</v>
      </c>
      <c r="N931" s="5">
        <v>50.62</v>
      </c>
      <c r="O931" s="1">
        <v>10</v>
      </c>
      <c r="P931" s="5">
        <v>2.5310000000000001</v>
      </c>
      <c r="Q931" s="5">
        <v>7.2</v>
      </c>
    </row>
    <row r="932" spans="1:17" x14ac:dyDescent="0.3">
      <c r="A932" s="1" t="s">
        <v>964</v>
      </c>
      <c r="B932" s="1" t="s">
        <v>40</v>
      </c>
      <c r="C932" s="1" t="s">
        <v>41</v>
      </c>
      <c r="D932" s="1" t="s">
        <v>25</v>
      </c>
      <c r="E932" s="1" t="s">
        <v>29</v>
      </c>
      <c r="F932" s="1" t="s">
        <v>30</v>
      </c>
      <c r="G932" s="1">
        <v>99.92</v>
      </c>
      <c r="H932" s="1">
        <v>6</v>
      </c>
      <c r="I932" s="1">
        <v>29.975999999999999</v>
      </c>
      <c r="J932" s="1">
        <v>629.49599999999998</v>
      </c>
      <c r="K932" s="39">
        <v>43548</v>
      </c>
      <c r="L932" s="3">
        <v>0.56458333333333333</v>
      </c>
      <c r="M932" s="1" t="s">
        <v>21</v>
      </c>
      <c r="N932" s="1">
        <v>599.52</v>
      </c>
      <c r="O932" s="1">
        <v>10</v>
      </c>
      <c r="P932" s="1">
        <v>29.975999999999999</v>
      </c>
      <c r="Q932" s="1">
        <v>7.1</v>
      </c>
    </row>
    <row r="933" spans="1:17" x14ac:dyDescent="0.3">
      <c r="A933" s="5" t="s">
        <v>965</v>
      </c>
      <c r="B933" s="5" t="s">
        <v>23</v>
      </c>
      <c r="C933" s="5" t="s">
        <v>24</v>
      </c>
      <c r="D933" s="5" t="s">
        <v>18</v>
      </c>
      <c r="E933" s="5" t="s">
        <v>19</v>
      </c>
      <c r="F933" s="5" t="s">
        <v>44</v>
      </c>
      <c r="G933" s="5">
        <v>83.35</v>
      </c>
      <c r="H933" s="5">
        <v>2</v>
      </c>
      <c r="I933" s="5">
        <v>8.3350000000000009</v>
      </c>
      <c r="J933" s="5">
        <v>175.035</v>
      </c>
      <c r="K933" s="40">
        <v>43498</v>
      </c>
      <c r="L933" s="7">
        <v>0.58680555555555558</v>
      </c>
      <c r="M933" s="5" t="s">
        <v>31</v>
      </c>
      <c r="N933" s="5">
        <v>166.7</v>
      </c>
      <c r="O933" s="1">
        <v>10</v>
      </c>
      <c r="P933" s="5">
        <v>8.3350000000000009</v>
      </c>
      <c r="Q933" s="5">
        <v>9.5</v>
      </c>
    </row>
    <row r="934" spans="1:17" x14ac:dyDescent="0.3">
      <c r="A934" s="1" t="s">
        <v>966</v>
      </c>
      <c r="B934" s="1" t="s">
        <v>16</v>
      </c>
      <c r="C934" s="1" t="s">
        <v>17</v>
      </c>
      <c r="D934" s="1" t="s">
        <v>25</v>
      </c>
      <c r="E934" s="1" t="s">
        <v>19</v>
      </c>
      <c r="F934" s="1" t="s">
        <v>42</v>
      </c>
      <c r="G934" s="1">
        <v>74.44</v>
      </c>
      <c r="H934" s="1">
        <v>10</v>
      </c>
      <c r="I934" s="1">
        <v>37.22</v>
      </c>
      <c r="J934" s="1">
        <v>781.62</v>
      </c>
      <c r="K934" s="39">
        <v>43523</v>
      </c>
      <c r="L934" s="3">
        <v>0.4861111111111111</v>
      </c>
      <c r="M934" s="1" t="s">
        <v>21</v>
      </c>
      <c r="N934" s="1">
        <v>744.4</v>
      </c>
      <c r="O934" s="1">
        <v>10</v>
      </c>
      <c r="P934" s="1">
        <v>37.22</v>
      </c>
      <c r="Q934" s="1">
        <v>5.0999999999999996</v>
      </c>
    </row>
    <row r="935" spans="1:17" x14ac:dyDescent="0.3">
      <c r="A935" s="5" t="s">
        <v>967</v>
      </c>
      <c r="B935" s="5" t="s">
        <v>23</v>
      </c>
      <c r="C935" s="5" t="s">
        <v>24</v>
      </c>
      <c r="D935" s="5" t="s">
        <v>25</v>
      </c>
      <c r="E935" s="5" t="s">
        <v>29</v>
      </c>
      <c r="F935" s="5" t="s">
        <v>20</v>
      </c>
      <c r="G935" s="5">
        <v>64.08</v>
      </c>
      <c r="H935" s="5">
        <v>7</v>
      </c>
      <c r="I935" s="5">
        <v>22.428000000000001</v>
      </c>
      <c r="J935" s="5">
        <v>470.988</v>
      </c>
      <c r="K935" s="40">
        <v>43485</v>
      </c>
      <c r="L935" s="7">
        <v>0.51874999999999993</v>
      </c>
      <c r="M935" s="5" t="s">
        <v>21</v>
      </c>
      <c r="N935" s="5">
        <v>448.56</v>
      </c>
      <c r="O935" s="1">
        <v>10</v>
      </c>
      <c r="P935" s="5">
        <v>22.428000000000001</v>
      </c>
      <c r="Q935" s="5">
        <v>7.6</v>
      </c>
    </row>
    <row r="936" spans="1:17" x14ac:dyDescent="0.3">
      <c r="A936" s="1" t="s">
        <v>968</v>
      </c>
      <c r="B936" s="1" t="s">
        <v>40</v>
      </c>
      <c r="C936" s="1" t="s">
        <v>41</v>
      </c>
      <c r="D936" s="1" t="s">
        <v>25</v>
      </c>
      <c r="E936" s="1" t="s">
        <v>19</v>
      </c>
      <c r="F936" s="1" t="s">
        <v>30</v>
      </c>
      <c r="G936" s="1">
        <v>63.15</v>
      </c>
      <c r="H936" s="1">
        <v>6</v>
      </c>
      <c r="I936" s="1">
        <v>18.945</v>
      </c>
      <c r="J936" s="1">
        <v>397.84500000000003</v>
      </c>
      <c r="K936" s="39">
        <v>43525</v>
      </c>
      <c r="L936" s="3">
        <v>0.85</v>
      </c>
      <c r="M936" s="1" t="s">
        <v>21</v>
      </c>
      <c r="N936" s="1">
        <v>378.9</v>
      </c>
      <c r="O936" s="1">
        <v>10</v>
      </c>
      <c r="P936" s="1">
        <v>18.945</v>
      </c>
      <c r="Q936" s="1">
        <v>9.8000000000000007</v>
      </c>
    </row>
    <row r="937" spans="1:17" x14ac:dyDescent="0.3">
      <c r="A937" s="5" t="s">
        <v>969</v>
      </c>
      <c r="B937" s="5" t="s">
        <v>23</v>
      </c>
      <c r="C937" s="5" t="s">
        <v>24</v>
      </c>
      <c r="D937" s="5" t="s">
        <v>18</v>
      </c>
      <c r="E937" s="5" t="s">
        <v>29</v>
      </c>
      <c r="F937" s="5" t="s">
        <v>30</v>
      </c>
      <c r="G937" s="5">
        <v>85.72</v>
      </c>
      <c r="H937" s="5">
        <v>3</v>
      </c>
      <c r="I937" s="5">
        <v>12.858000000000001</v>
      </c>
      <c r="J937" s="5">
        <v>270.01799999999997</v>
      </c>
      <c r="K937" s="40">
        <v>43489</v>
      </c>
      <c r="L937" s="7">
        <v>0.87430555555555556</v>
      </c>
      <c r="M937" s="5" t="s">
        <v>21</v>
      </c>
      <c r="N937" s="5">
        <v>257.16000000000003</v>
      </c>
      <c r="O937" s="1">
        <v>10</v>
      </c>
      <c r="P937" s="5">
        <v>12.858000000000001</v>
      </c>
      <c r="Q937" s="5">
        <v>5.0999999999999996</v>
      </c>
    </row>
    <row r="938" spans="1:17" x14ac:dyDescent="0.3">
      <c r="A938" s="1" t="s">
        <v>970</v>
      </c>
      <c r="B938" s="1" t="s">
        <v>23</v>
      </c>
      <c r="C938" s="1" t="s">
        <v>24</v>
      </c>
      <c r="D938" s="1" t="s">
        <v>25</v>
      </c>
      <c r="E938" s="1" t="s">
        <v>19</v>
      </c>
      <c r="F938" s="1" t="s">
        <v>20</v>
      </c>
      <c r="G938" s="1">
        <v>78.89</v>
      </c>
      <c r="H938" s="1">
        <v>7</v>
      </c>
      <c r="I938" s="1">
        <v>27.611499999999999</v>
      </c>
      <c r="J938" s="1">
        <v>579.8415</v>
      </c>
      <c r="K938" s="39">
        <v>43586</v>
      </c>
      <c r="L938" s="3">
        <v>0.82500000000000007</v>
      </c>
      <c r="M938" s="1" t="s">
        <v>21</v>
      </c>
      <c r="N938" s="1">
        <v>552.23</v>
      </c>
      <c r="O938" s="1">
        <v>10</v>
      </c>
      <c r="P938" s="1">
        <v>27.611499999999999</v>
      </c>
      <c r="Q938" s="1">
        <v>7.5</v>
      </c>
    </row>
    <row r="939" spans="1:17" x14ac:dyDescent="0.3">
      <c r="A939" s="5" t="s">
        <v>971</v>
      </c>
      <c r="B939" s="5" t="s">
        <v>16</v>
      </c>
      <c r="C939" s="5" t="s">
        <v>17</v>
      </c>
      <c r="D939" s="5" t="s">
        <v>25</v>
      </c>
      <c r="E939" s="5" t="s">
        <v>19</v>
      </c>
      <c r="F939" s="5" t="s">
        <v>34</v>
      </c>
      <c r="G939" s="5">
        <v>89.48</v>
      </c>
      <c r="H939" s="5">
        <v>5</v>
      </c>
      <c r="I939" s="5">
        <v>22.37</v>
      </c>
      <c r="J939" s="5">
        <v>469.77</v>
      </c>
      <c r="K939" s="40">
        <v>43554</v>
      </c>
      <c r="L939" s="7">
        <v>0.4291666666666667</v>
      </c>
      <c r="M939" s="5" t="s">
        <v>27</v>
      </c>
      <c r="N939" s="5">
        <v>447.4</v>
      </c>
      <c r="O939" s="1">
        <v>10</v>
      </c>
      <c r="P939" s="5">
        <v>22.37</v>
      </c>
      <c r="Q939" s="5">
        <v>7.4</v>
      </c>
    </row>
    <row r="940" spans="1:17" x14ac:dyDescent="0.3">
      <c r="A940" s="1" t="s">
        <v>972</v>
      </c>
      <c r="B940" s="1" t="s">
        <v>16</v>
      </c>
      <c r="C940" s="1" t="s">
        <v>17</v>
      </c>
      <c r="D940" s="1" t="s">
        <v>18</v>
      </c>
      <c r="E940" s="1" t="s">
        <v>19</v>
      </c>
      <c r="F940" s="1" t="s">
        <v>20</v>
      </c>
      <c r="G940" s="1">
        <v>92.09</v>
      </c>
      <c r="H940" s="1">
        <v>3</v>
      </c>
      <c r="I940" s="1">
        <v>13.813499999999999</v>
      </c>
      <c r="J940" s="1">
        <v>290.08350000000002</v>
      </c>
      <c r="K940" s="39">
        <v>43513</v>
      </c>
      <c r="L940" s="3">
        <v>0.68541666666666667</v>
      </c>
      <c r="M940" s="1" t="s">
        <v>27</v>
      </c>
      <c r="N940" s="1">
        <v>276.27</v>
      </c>
      <c r="O940" s="1">
        <v>10</v>
      </c>
      <c r="P940" s="1">
        <v>13.813499999999999</v>
      </c>
      <c r="Q940" s="1">
        <v>4.2</v>
      </c>
    </row>
    <row r="941" spans="1:17" x14ac:dyDescent="0.3">
      <c r="A941" s="5" t="s">
        <v>973</v>
      </c>
      <c r="B941" s="5" t="s">
        <v>23</v>
      </c>
      <c r="C941" s="5" t="s">
        <v>24</v>
      </c>
      <c r="D941" s="5" t="s">
        <v>25</v>
      </c>
      <c r="E941" s="5" t="s">
        <v>19</v>
      </c>
      <c r="F941" s="5" t="s">
        <v>42</v>
      </c>
      <c r="G941" s="5">
        <v>57.29</v>
      </c>
      <c r="H941" s="5">
        <v>6</v>
      </c>
      <c r="I941" s="5">
        <v>17.187000000000001</v>
      </c>
      <c r="J941" s="5">
        <v>360.92700000000002</v>
      </c>
      <c r="K941" s="40">
        <v>43545</v>
      </c>
      <c r="L941" s="7">
        <v>0.71111111111111114</v>
      </c>
      <c r="M941" s="5" t="s">
        <v>21</v>
      </c>
      <c r="N941" s="5">
        <v>343.74</v>
      </c>
      <c r="O941" s="1">
        <v>10</v>
      </c>
      <c r="P941" s="5">
        <v>17.187000000000001</v>
      </c>
      <c r="Q941" s="5">
        <v>5.9</v>
      </c>
    </row>
    <row r="942" spans="1:17" x14ac:dyDescent="0.3">
      <c r="A942" s="1" t="s">
        <v>974</v>
      </c>
      <c r="B942" s="1" t="s">
        <v>16</v>
      </c>
      <c r="C942" s="1" t="s">
        <v>17</v>
      </c>
      <c r="D942" s="1" t="s">
        <v>25</v>
      </c>
      <c r="E942" s="1" t="s">
        <v>29</v>
      </c>
      <c r="F942" s="1" t="s">
        <v>42</v>
      </c>
      <c r="G942" s="1">
        <v>66.52</v>
      </c>
      <c r="H942" s="1">
        <v>4</v>
      </c>
      <c r="I942" s="1">
        <v>13.304</v>
      </c>
      <c r="J942" s="1">
        <v>279.38400000000001</v>
      </c>
      <c r="K942" s="39">
        <v>43499</v>
      </c>
      <c r="L942" s="3">
        <v>0.7597222222222223</v>
      </c>
      <c r="M942" s="1" t="s">
        <v>21</v>
      </c>
      <c r="N942" s="1">
        <v>266.08</v>
      </c>
      <c r="O942" s="1">
        <v>10</v>
      </c>
      <c r="P942" s="1">
        <v>13.304</v>
      </c>
      <c r="Q942" s="1">
        <v>6.9</v>
      </c>
    </row>
    <row r="943" spans="1:17" x14ac:dyDescent="0.3">
      <c r="A943" s="5" t="s">
        <v>975</v>
      </c>
      <c r="B943" s="5" t="s">
        <v>23</v>
      </c>
      <c r="C943" s="5" t="s">
        <v>24</v>
      </c>
      <c r="D943" s="5" t="s">
        <v>18</v>
      </c>
      <c r="E943" s="5" t="s">
        <v>29</v>
      </c>
      <c r="F943" s="5" t="s">
        <v>44</v>
      </c>
      <c r="G943" s="5">
        <v>99.82</v>
      </c>
      <c r="H943" s="5">
        <v>9</v>
      </c>
      <c r="I943" s="5">
        <v>44.918999999999997</v>
      </c>
      <c r="J943" s="5">
        <v>943.29899999999998</v>
      </c>
      <c r="K943" s="40">
        <v>43551</v>
      </c>
      <c r="L943" s="7">
        <v>0.4465277777777778</v>
      </c>
      <c r="M943" s="5" t="s">
        <v>27</v>
      </c>
      <c r="N943" s="5">
        <v>898.38</v>
      </c>
      <c r="O943" s="1">
        <v>10</v>
      </c>
      <c r="P943" s="5">
        <v>44.918999999999997</v>
      </c>
      <c r="Q943" s="5">
        <v>6.6</v>
      </c>
    </row>
    <row r="944" spans="1:17" x14ac:dyDescent="0.3">
      <c r="A944" s="1" t="s">
        <v>976</v>
      </c>
      <c r="B944" s="1" t="s">
        <v>16</v>
      </c>
      <c r="C944" s="1" t="s">
        <v>17</v>
      </c>
      <c r="D944" s="1" t="s">
        <v>25</v>
      </c>
      <c r="E944" s="1" t="s">
        <v>19</v>
      </c>
      <c r="F944" s="1" t="s">
        <v>30</v>
      </c>
      <c r="G944" s="1">
        <v>45.68</v>
      </c>
      <c r="H944" s="1">
        <v>10</v>
      </c>
      <c r="I944" s="1">
        <v>22.84</v>
      </c>
      <c r="J944" s="1">
        <v>479.64</v>
      </c>
      <c r="K944" s="39">
        <v>43484</v>
      </c>
      <c r="L944" s="3">
        <v>0.8125</v>
      </c>
      <c r="M944" s="1" t="s">
        <v>21</v>
      </c>
      <c r="N944" s="1">
        <v>456.8</v>
      </c>
      <c r="O944" s="1">
        <v>10</v>
      </c>
      <c r="P944" s="1">
        <v>22.84</v>
      </c>
      <c r="Q944" s="1">
        <v>5.7</v>
      </c>
    </row>
    <row r="945" spans="1:17" x14ac:dyDescent="0.3">
      <c r="A945" s="5" t="s">
        <v>977</v>
      </c>
      <c r="B945" s="5" t="s">
        <v>16</v>
      </c>
      <c r="C945" s="5" t="s">
        <v>17</v>
      </c>
      <c r="D945" s="5" t="s">
        <v>25</v>
      </c>
      <c r="E945" s="5" t="s">
        <v>29</v>
      </c>
      <c r="F945" s="5" t="s">
        <v>20</v>
      </c>
      <c r="G945" s="5">
        <v>50.79</v>
      </c>
      <c r="H945" s="5">
        <v>5</v>
      </c>
      <c r="I945" s="5">
        <v>12.6975</v>
      </c>
      <c r="J945" s="5">
        <v>266.64749999999998</v>
      </c>
      <c r="K945" s="40">
        <v>43515</v>
      </c>
      <c r="L945" s="7">
        <v>0.62013888888888891</v>
      </c>
      <c r="M945" s="5" t="s">
        <v>31</v>
      </c>
      <c r="N945" s="5">
        <v>253.95</v>
      </c>
      <c r="O945" s="1">
        <v>10</v>
      </c>
      <c r="P945" s="5">
        <v>12.6975</v>
      </c>
      <c r="Q945" s="5">
        <v>5.3</v>
      </c>
    </row>
    <row r="946" spans="1:17" x14ac:dyDescent="0.3">
      <c r="A946" s="1" t="s">
        <v>978</v>
      </c>
      <c r="B946" s="1" t="s">
        <v>16</v>
      </c>
      <c r="C946" s="1" t="s">
        <v>17</v>
      </c>
      <c r="D946" s="1" t="s">
        <v>18</v>
      </c>
      <c r="E946" s="1" t="s">
        <v>29</v>
      </c>
      <c r="F946" s="1" t="s">
        <v>20</v>
      </c>
      <c r="G946" s="1">
        <v>10.08</v>
      </c>
      <c r="H946" s="1">
        <v>7</v>
      </c>
      <c r="I946" s="1">
        <v>3.528</v>
      </c>
      <c r="J946" s="1">
        <v>74.087999999999994</v>
      </c>
      <c r="K946" s="39">
        <v>43552</v>
      </c>
      <c r="L946" s="3">
        <v>0.84305555555555556</v>
      </c>
      <c r="M946" s="1" t="s">
        <v>27</v>
      </c>
      <c r="N946" s="1">
        <v>70.56</v>
      </c>
      <c r="O946" s="1">
        <v>10</v>
      </c>
      <c r="P946" s="1">
        <v>3.528</v>
      </c>
      <c r="Q946" s="1">
        <v>4.2</v>
      </c>
    </row>
    <row r="947" spans="1:17" x14ac:dyDescent="0.3">
      <c r="A947" s="5" t="s">
        <v>979</v>
      </c>
      <c r="B947" s="5" t="s">
        <v>16</v>
      </c>
      <c r="C947" s="5" t="s">
        <v>17</v>
      </c>
      <c r="D947" s="5" t="s">
        <v>25</v>
      </c>
      <c r="E947" s="5" t="s">
        <v>19</v>
      </c>
      <c r="F947" s="5" t="s">
        <v>26</v>
      </c>
      <c r="G947" s="5">
        <v>93.88</v>
      </c>
      <c r="H947" s="5">
        <v>7</v>
      </c>
      <c r="I947" s="5">
        <v>32.857999999999997</v>
      </c>
      <c r="J947" s="5">
        <v>690.01800000000003</v>
      </c>
      <c r="K947" s="40">
        <v>43586</v>
      </c>
      <c r="L947" s="7">
        <v>0.49374999999999997</v>
      </c>
      <c r="M947" s="5" t="s">
        <v>31</v>
      </c>
      <c r="N947" s="5">
        <v>657.16</v>
      </c>
      <c r="O947" s="1">
        <v>10</v>
      </c>
      <c r="P947" s="5">
        <v>32.857999999999997</v>
      </c>
      <c r="Q947" s="5">
        <v>7.3</v>
      </c>
    </row>
    <row r="948" spans="1:17" x14ac:dyDescent="0.3">
      <c r="A948" s="1" t="s">
        <v>980</v>
      </c>
      <c r="B948" s="1" t="s">
        <v>23</v>
      </c>
      <c r="C948" s="1" t="s">
        <v>24</v>
      </c>
      <c r="D948" s="1" t="s">
        <v>18</v>
      </c>
      <c r="E948" s="1" t="s">
        <v>29</v>
      </c>
      <c r="F948" s="1" t="s">
        <v>26</v>
      </c>
      <c r="G948" s="1">
        <v>84.25</v>
      </c>
      <c r="H948" s="1">
        <v>2</v>
      </c>
      <c r="I948" s="1">
        <v>8.4250000000000007</v>
      </c>
      <c r="J948" s="1">
        <v>176.92500000000001</v>
      </c>
      <c r="K948" s="39">
        <v>43550</v>
      </c>
      <c r="L948" s="3">
        <v>0.59236111111111112</v>
      </c>
      <c r="M948" s="1" t="s">
        <v>31</v>
      </c>
      <c r="N948" s="1">
        <v>168.5</v>
      </c>
      <c r="O948" s="1">
        <v>10</v>
      </c>
      <c r="P948" s="1">
        <v>8.4250000000000007</v>
      </c>
      <c r="Q948" s="1">
        <v>5.3</v>
      </c>
    </row>
    <row r="949" spans="1:17" x14ac:dyDescent="0.3">
      <c r="A949" s="5" t="s">
        <v>981</v>
      </c>
      <c r="B949" s="5" t="s">
        <v>40</v>
      </c>
      <c r="C949" s="5" t="s">
        <v>41</v>
      </c>
      <c r="D949" s="5" t="s">
        <v>18</v>
      </c>
      <c r="E949" s="5" t="s">
        <v>29</v>
      </c>
      <c r="F949" s="5" t="s">
        <v>44</v>
      </c>
      <c r="G949" s="5">
        <v>53.78</v>
      </c>
      <c r="H949" s="5">
        <v>1</v>
      </c>
      <c r="I949" s="5">
        <v>2.6890000000000001</v>
      </c>
      <c r="J949" s="5">
        <v>56.469000000000001</v>
      </c>
      <c r="K949" s="40">
        <v>43526</v>
      </c>
      <c r="L949" s="7">
        <v>0.84236111111111101</v>
      </c>
      <c r="M949" s="5" t="s">
        <v>21</v>
      </c>
      <c r="N949" s="5">
        <v>53.78</v>
      </c>
      <c r="O949" s="1">
        <v>10</v>
      </c>
      <c r="P949" s="5">
        <v>2.6890000000000001</v>
      </c>
      <c r="Q949" s="5">
        <v>4.7</v>
      </c>
    </row>
    <row r="950" spans="1:17" x14ac:dyDescent="0.3">
      <c r="A950" s="1" t="s">
        <v>982</v>
      </c>
      <c r="B950" s="1" t="s">
        <v>23</v>
      </c>
      <c r="C950" s="1" t="s">
        <v>24</v>
      </c>
      <c r="D950" s="1" t="s">
        <v>18</v>
      </c>
      <c r="E950" s="1" t="s">
        <v>29</v>
      </c>
      <c r="F950" s="1" t="s">
        <v>30</v>
      </c>
      <c r="G950" s="1">
        <v>35.81</v>
      </c>
      <c r="H950" s="1">
        <v>5</v>
      </c>
      <c r="I950" s="1">
        <v>8.9525000000000006</v>
      </c>
      <c r="J950" s="1">
        <v>188.0025</v>
      </c>
      <c r="K950" s="39">
        <v>43618</v>
      </c>
      <c r="L950" s="3">
        <v>0.78055555555555556</v>
      </c>
      <c r="M950" s="1" t="s">
        <v>21</v>
      </c>
      <c r="N950" s="1">
        <v>179.05</v>
      </c>
      <c r="O950" s="1">
        <v>10</v>
      </c>
      <c r="P950" s="1">
        <v>8.9525000000000006</v>
      </c>
      <c r="Q950" s="1">
        <v>7.9</v>
      </c>
    </row>
    <row r="951" spans="1:17" x14ac:dyDescent="0.3">
      <c r="A951" s="5" t="s">
        <v>983</v>
      </c>
      <c r="B951" s="5" t="s">
        <v>40</v>
      </c>
      <c r="C951" s="5" t="s">
        <v>41</v>
      </c>
      <c r="D951" s="5" t="s">
        <v>25</v>
      </c>
      <c r="E951" s="5" t="s">
        <v>19</v>
      </c>
      <c r="F951" s="5" t="s">
        <v>42</v>
      </c>
      <c r="G951" s="5">
        <v>26.43</v>
      </c>
      <c r="H951" s="5">
        <v>8</v>
      </c>
      <c r="I951" s="5">
        <v>10.571999999999999</v>
      </c>
      <c r="J951" s="5">
        <v>222.012</v>
      </c>
      <c r="K951" s="40">
        <v>43520</v>
      </c>
      <c r="L951" s="7">
        <v>0.60138888888888886</v>
      </c>
      <c r="M951" s="5" t="s">
        <v>21</v>
      </c>
      <c r="N951" s="5">
        <v>211.44</v>
      </c>
      <c r="O951" s="1">
        <v>10</v>
      </c>
      <c r="P951" s="5">
        <v>10.571999999999999</v>
      </c>
      <c r="Q951" s="5">
        <v>8.9</v>
      </c>
    </row>
    <row r="952" spans="1:17" x14ac:dyDescent="0.3">
      <c r="A952" s="1" t="s">
        <v>984</v>
      </c>
      <c r="B952" s="1" t="s">
        <v>40</v>
      </c>
      <c r="C952" s="1" t="s">
        <v>41</v>
      </c>
      <c r="D952" s="1" t="s">
        <v>18</v>
      </c>
      <c r="E952" s="1" t="s">
        <v>29</v>
      </c>
      <c r="F952" s="1" t="s">
        <v>20</v>
      </c>
      <c r="G952" s="1">
        <v>39.909999999999997</v>
      </c>
      <c r="H952" s="1">
        <v>3</v>
      </c>
      <c r="I952" s="1">
        <v>5.9865000000000004</v>
      </c>
      <c r="J952" s="1">
        <v>125.7165</v>
      </c>
      <c r="K952" s="39">
        <v>43517</v>
      </c>
      <c r="L952" s="3">
        <v>0.52777777777777779</v>
      </c>
      <c r="M952" s="1" t="s">
        <v>21</v>
      </c>
      <c r="N952" s="1">
        <v>119.73</v>
      </c>
      <c r="O952" s="1">
        <v>10</v>
      </c>
      <c r="P952" s="1">
        <v>5.9865000000000004</v>
      </c>
      <c r="Q952" s="1">
        <v>9.3000000000000007</v>
      </c>
    </row>
    <row r="953" spans="1:17" x14ac:dyDescent="0.3">
      <c r="A953" s="5" t="s">
        <v>985</v>
      </c>
      <c r="B953" s="5" t="s">
        <v>40</v>
      </c>
      <c r="C953" s="5" t="s">
        <v>41</v>
      </c>
      <c r="D953" s="5" t="s">
        <v>18</v>
      </c>
      <c r="E953" s="5" t="s">
        <v>19</v>
      </c>
      <c r="F953" s="5" t="s">
        <v>30</v>
      </c>
      <c r="G953" s="5">
        <v>21.9</v>
      </c>
      <c r="H953" s="5">
        <v>3</v>
      </c>
      <c r="I953" s="5">
        <v>3.2850000000000001</v>
      </c>
      <c r="J953" s="5">
        <v>68.984999999999999</v>
      </c>
      <c r="K953" s="40">
        <v>43709</v>
      </c>
      <c r="L953" s="7">
        <v>0.77986111111111101</v>
      </c>
      <c r="M953" s="5" t="s">
        <v>21</v>
      </c>
      <c r="N953" s="5">
        <v>65.7</v>
      </c>
      <c r="O953" s="1">
        <v>10</v>
      </c>
      <c r="P953" s="5">
        <v>3.2850000000000001</v>
      </c>
      <c r="Q953" s="5">
        <v>4.7</v>
      </c>
    </row>
    <row r="954" spans="1:17" x14ac:dyDescent="0.3">
      <c r="A954" s="1" t="s">
        <v>986</v>
      </c>
      <c r="B954" s="1" t="s">
        <v>40</v>
      </c>
      <c r="C954" s="1" t="s">
        <v>41</v>
      </c>
      <c r="D954" s="1" t="s">
        <v>18</v>
      </c>
      <c r="E954" s="1" t="s">
        <v>19</v>
      </c>
      <c r="F954" s="1" t="s">
        <v>42</v>
      </c>
      <c r="G954" s="1">
        <v>62.85</v>
      </c>
      <c r="H954" s="1">
        <v>4</v>
      </c>
      <c r="I954" s="1">
        <v>12.57</v>
      </c>
      <c r="J954" s="1">
        <v>263.97000000000003</v>
      </c>
      <c r="K954" s="39">
        <v>43521</v>
      </c>
      <c r="L954" s="3">
        <v>0.55694444444444446</v>
      </c>
      <c r="M954" s="1" t="s">
        <v>21</v>
      </c>
      <c r="N954" s="1">
        <v>251.4</v>
      </c>
      <c r="O954" s="1">
        <v>10</v>
      </c>
      <c r="P954" s="1">
        <v>12.57</v>
      </c>
      <c r="Q954" s="1">
        <v>8.6999999999999993</v>
      </c>
    </row>
    <row r="955" spans="1:17" x14ac:dyDescent="0.3">
      <c r="A955" s="5" t="s">
        <v>987</v>
      </c>
      <c r="B955" s="5" t="s">
        <v>23</v>
      </c>
      <c r="C955" s="5" t="s">
        <v>24</v>
      </c>
      <c r="D955" s="5" t="s">
        <v>18</v>
      </c>
      <c r="E955" s="5" t="s">
        <v>19</v>
      </c>
      <c r="F955" s="5" t="s">
        <v>42</v>
      </c>
      <c r="G955" s="5">
        <v>21.04</v>
      </c>
      <c r="H955" s="5">
        <v>4</v>
      </c>
      <c r="I955" s="5">
        <v>4.2080000000000002</v>
      </c>
      <c r="J955" s="5">
        <v>88.367999999999995</v>
      </c>
      <c r="K955" s="40">
        <v>43478</v>
      </c>
      <c r="L955" s="7">
        <v>0.58194444444444449</v>
      </c>
      <c r="M955" s="5" t="s">
        <v>27</v>
      </c>
      <c r="N955" s="5">
        <v>84.16</v>
      </c>
      <c r="O955" s="1">
        <v>10</v>
      </c>
      <c r="P955" s="5">
        <v>4.2080000000000002</v>
      </c>
      <c r="Q955" s="5">
        <v>7.6</v>
      </c>
    </row>
    <row r="956" spans="1:17" x14ac:dyDescent="0.3">
      <c r="A956" s="1" t="s">
        <v>988</v>
      </c>
      <c r="B956" s="1" t="s">
        <v>40</v>
      </c>
      <c r="C956" s="1" t="s">
        <v>41</v>
      </c>
      <c r="D956" s="1" t="s">
        <v>18</v>
      </c>
      <c r="E956" s="1" t="s">
        <v>29</v>
      </c>
      <c r="F956" s="1" t="s">
        <v>30</v>
      </c>
      <c r="G956" s="1">
        <v>65.91</v>
      </c>
      <c r="H956" s="1">
        <v>6</v>
      </c>
      <c r="I956" s="1">
        <v>19.773</v>
      </c>
      <c r="J956" s="1">
        <v>415.233</v>
      </c>
      <c r="K956" s="39">
        <v>43710</v>
      </c>
      <c r="L956" s="3">
        <v>0.48958333333333331</v>
      </c>
      <c r="M956" s="1" t="s">
        <v>27</v>
      </c>
      <c r="N956" s="1">
        <v>395.46</v>
      </c>
      <c r="O956" s="1">
        <v>10</v>
      </c>
      <c r="P956" s="1">
        <v>19.773</v>
      </c>
      <c r="Q956" s="1">
        <v>5.7</v>
      </c>
    </row>
    <row r="957" spans="1:17" x14ac:dyDescent="0.3">
      <c r="A957" s="5" t="s">
        <v>989</v>
      </c>
      <c r="B957" s="5" t="s">
        <v>16</v>
      </c>
      <c r="C957" s="5" t="s">
        <v>17</v>
      </c>
      <c r="D957" s="5" t="s">
        <v>25</v>
      </c>
      <c r="E957" s="5" t="s">
        <v>19</v>
      </c>
      <c r="F957" s="5" t="s">
        <v>44</v>
      </c>
      <c r="G957" s="5">
        <v>42.57</v>
      </c>
      <c r="H957" s="5">
        <v>7</v>
      </c>
      <c r="I957" s="5">
        <v>14.8995</v>
      </c>
      <c r="J957" s="5">
        <v>312.8895</v>
      </c>
      <c r="K957" s="40">
        <v>43617</v>
      </c>
      <c r="L957" s="7">
        <v>0.49374999999999997</v>
      </c>
      <c r="M957" s="5" t="s">
        <v>27</v>
      </c>
      <c r="N957" s="5">
        <v>297.99</v>
      </c>
      <c r="O957" s="1">
        <v>10</v>
      </c>
      <c r="P957" s="5">
        <v>14.8995</v>
      </c>
      <c r="Q957" s="5">
        <v>6.8</v>
      </c>
    </row>
    <row r="958" spans="1:17" x14ac:dyDescent="0.3">
      <c r="A958" s="1" t="s">
        <v>990</v>
      </c>
      <c r="B958" s="1" t="s">
        <v>23</v>
      </c>
      <c r="C958" s="1" t="s">
        <v>24</v>
      </c>
      <c r="D958" s="1" t="s">
        <v>18</v>
      </c>
      <c r="E958" s="1" t="s">
        <v>29</v>
      </c>
      <c r="F958" s="1" t="s">
        <v>42</v>
      </c>
      <c r="G958" s="1">
        <v>50.49</v>
      </c>
      <c r="H958" s="1">
        <v>9</v>
      </c>
      <c r="I958" s="1">
        <v>22.720500000000001</v>
      </c>
      <c r="J958" s="1">
        <v>477.13049999999998</v>
      </c>
      <c r="K958" s="39">
        <v>43739</v>
      </c>
      <c r="L958" s="3">
        <v>0.71944444444444444</v>
      </c>
      <c r="M958" s="1" t="s">
        <v>27</v>
      </c>
      <c r="N958" s="1">
        <v>454.41</v>
      </c>
      <c r="O958" s="1">
        <v>10</v>
      </c>
      <c r="P958" s="1">
        <v>22.720500000000001</v>
      </c>
      <c r="Q958" s="1">
        <v>5.4</v>
      </c>
    </row>
    <row r="959" spans="1:17" x14ac:dyDescent="0.3">
      <c r="A959" s="5" t="s">
        <v>991</v>
      </c>
      <c r="B959" s="5" t="s">
        <v>40</v>
      </c>
      <c r="C959" s="5" t="s">
        <v>41</v>
      </c>
      <c r="D959" s="5" t="s">
        <v>25</v>
      </c>
      <c r="E959" s="5" t="s">
        <v>29</v>
      </c>
      <c r="F959" s="5" t="s">
        <v>26</v>
      </c>
      <c r="G959" s="5">
        <v>46.02</v>
      </c>
      <c r="H959" s="5">
        <v>6</v>
      </c>
      <c r="I959" s="5">
        <v>13.805999999999999</v>
      </c>
      <c r="J959" s="5">
        <v>289.92599999999999</v>
      </c>
      <c r="K959" s="40">
        <v>43648</v>
      </c>
      <c r="L959" s="7">
        <v>0.66319444444444442</v>
      </c>
      <c r="M959" s="5" t="s">
        <v>27</v>
      </c>
      <c r="N959" s="5">
        <v>276.12</v>
      </c>
      <c r="O959" s="1">
        <v>10</v>
      </c>
      <c r="P959" s="5">
        <v>13.805999999999999</v>
      </c>
      <c r="Q959" s="5">
        <v>7.1</v>
      </c>
    </row>
    <row r="960" spans="1:17" x14ac:dyDescent="0.3">
      <c r="A960" s="1" t="s">
        <v>992</v>
      </c>
      <c r="B960" s="1" t="s">
        <v>23</v>
      </c>
      <c r="C960" s="1" t="s">
        <v>24</v>
      </c>
      <c r="D960" s="1" t="s">
        <v>25</v>
      </c>
      <c r="E960" s="1" t="s">
        <v>19</v>
      </c>
      <c r="F960" s="1" t="s">
        <v>30</v>
      </c>
      <c r="G960" s="1">
        <v>15.8</v>
      </c>
      <c r="H960" s="1">
        <v>10</v>
      </c>
      <c r="I960" s="1">
        <v>7.9</v>
      </c>
      <c r="J960" s="1">
        <v>165.9</v>
      </c>
      <c r="K960" s="39">
        <v>43709</v>
      </c>
      <c r="L960" s="3">
        <v>0.50486111111111109</v>
      </c>
      <c r="M960" s="1" t="s">
        <v>27</v>
      </c>
      <c r="N960" s="1">
        <v>158</v>
      </c>
      <c r="O960" s="1">
        <v>10</v>
      </c>
      <c r="P960" s="1">
        <v>7.9</v>
      </c>
      <c r="Q960" s="1">
        <v>7.8</v>
      </c>
    </row>
    <row r="961" spans="1:17" x14ac:dyDescent="0.3">
      <c r="A961" s="5" t="s">
        <v>993</v>
      </c>
      <c r="B961" s="5" t="s">
        <v>16</v>
      </c>
      <c r="C961" s="5" t="s">
        <v>17</v>
      </c>
      <c r="D961" s="5" t="s">
        <v>18</v>
      </c>
      <c r="E961" s="5" t="s">
        <v>19</v>
      </c>
      <c r="F961" s="5" t="s">
        <v>42</v>
      </c>
      <c r="G961" s="5">
        <v>98.66</v>
      </c>
      <c r="H961" s="5">
        <v>9</v>
      </c>
      <c r="I961" s="5">
        <v>44.396999999999998</v>
      </c>
      <c r="J961" s="5">
        <v>932.33699999999999</v>
      </c>
      <c r="K961" s="40">
        <v>43515</v>
      </c>
      <c r="L961" s="7">
        <v>0.62986111111111109</v>
      </c>
      <c r="M961" s="5" t="s">
        <v>27</v>
      </c>
      <c r="N961" s="5">
        <v>887.94</v>
      </c>
      <c r="O961" s="1">
        <v>10</v>
      </c>
      <c r="P961" s="5">
        <v>44.396999999999998</v>
      </c>
      <c r="Q961" s="5">
        <v>8.4</v>
      </c>
    </row>
    <row r="962" spans="1:17" x14ac:dyDescent="0.3">
      <c r="A962" s="1" t="s">
        <v>994</v>
      </c>
      <c r="B962" s="1" t="s">
        <v>23</v>
      </c>
      <c r="C962" s="1" t="s">
        <v>24</v>
      </c>
      <c r="D962" s="1" t="s">
        <v>18</v>
      </c>
      <c r="E962" s="1" t="s">
        <v>29</v>
      </c>
      <c r="F962" s="1" t="s">
        <v>44</v>
      </c>
      <c r="G962" s="1">
        <v>91.98</v>
      </c>
      <c r="H962" s="1">
        <v>1</v>
      </c>
      <c r="I962" s="1">
        <v>4.5990000000000002</v>
      </c>
      <c r="J962" s="1">
        <v>96.578999999999994</v>
      </c>
      <c r="K962" s="39">
        <v>43542</v>
      </c>
      <c r="L962" s="3">
        <v>0.64513888888888882</v>
      </c>
      <c r="M962" s="1" t="s">
        <v>27</v>
      </c>
      <c r="N962" s="1">
        <v>91.98</v>
      </c>
      <c r="O962" s="1">
        <v>10</v>
      </c>
      <c r="P962" s="1">
        <v>4.5990000000000002</v>
      </c>
      <c r="Q962" s="1">
        <v>9.8000000000000007</v>
      </c>
    </row>
    <row r="963" spans="1:17" x14ac:dyDescent="0.3">
      <c r="A963" s="5" t="s">
        <v>995</v>
      </c>
      <c r="B963" s="5" t="s">
        <v>16</v>
      </c>
      <c r="C963" s="5" t="s">
        <v>17</v>
      </c>
      <c r="D963" s="5" t="s">
        <v>18</v>
      </c>
      <c r="E963" s="5" t="s">
        <v>29</v>
      </c>
      <c r="F963" s="5" t="s">
        <v>26</v>
      </c>
      <c r="G963" s="5">
        <v>20.89</v>
      </c>
      <c r="H963" s="5">
        <v>2</v>
      </c>
      <c r="I963" s="5">
        <v>2.089</v>
      </c>
      <c r="J963" s="5">
        <v>43.869</v>
      </c>
      <c r="K963" s="40">
        <v>43587</v>
      </c>
      <c r="L963" s="7">
        <v>0.78125</v>
      </c>
      <c r="M963" s="5" t="s">
        <v>27</v>
      </c>
      <c r="N963" s="5">
        <v>41.78</v>
      </c>
      <c r="O963" s="1">
        <v>10</v>
      </c>
      <c r="P963" s="5">
        <v>2.089</v>
      </c>
      <c r="Q963" s="5">
        <v>9.8000000000000007</v>
      </c>
    </row>
    <row r="964" spans="1:17" x14ac:dyDescent="0.3">
      <c r="A964" s="1" t="s">
        <v>996</v>
      </c>
      <c r="B964" s="1" t="s">
        <v>16</v>
      </c>
      <c r="C964" s="1" t="s">
        <v>17</v>
      </c>
      <c r="D964" s="1" t="s">
        <v>25</v>
      </c>
      <c r="E964" s="1" t="s">
        <v>19</v>
      </c>
      <c r="F964" s="1" t="s">
        <v>44</v>
      </c>
      <c r="G964" s="1">
        <v>15.5</v>
      </c>
      <c r="H964" s="1">
        <v>1</v>
      </c>
      <c r="I964" s="1">
        <v>0.77500000000000002</v>
      </c>
      <c r="J964" s="1">
        <v>16.274999999999999</v>
      </c>
      <c r="K964" s="39">
        <v>43543</v>
      </c>
      <c r="L964" s="3">
        <v>0.64097222222222217</v>
      </c>
      <c r="M964" s="1" t="s">
        <v>31</v>
      </c>
      <c r="N964" s="1">
        <v>15.5</v>
      </c>
      <c r="O964" s="1">
        <v>10</v>
      </c>
      <c r="P964" s="1">
        <v>0.77500000000000002</v>
      </c>
      <c r="Q964" s="1">
        <v>7.4</v>
      </c>
    </row>
    <row r="965" spans="1:17" x14ac:dyDescent="0.3">
      <c r="A965" s="5" t="s">
        <v>997</v>
      </c>
      <c r="B965" s="5" t="s">
        <v>23</v>
      </c>
      <c r="C965" s="5" t="s">
        <v>24</v>
      </c>
      <c r="D965" s="5" t="s">
        <v>18</v>
      </c>
      <c r="E965" s="5" t="s">
        <v>29</v>
      </c>
      <c r="F965" s="5" t="s">
        <v>26</v>
      </c>
      <c r="G965" s="5">
        <v>96.82</v>
      </c>
      <c r="H965" s="5">
        <v>3</v>
      </c>
      <c r="I965" s="5">
        <v>14.523</v>
      </c>
      <c r="J965" s="5">
        <v>304.983</v>
      </c>
      <c r="K965" s="40">
        <v>43554</v>
      </c>
      <c r="L965" s="7">
        <v>0.85902777777777783</v>
      </c>
      <c r="M965" s="5" t="s">
        <v>27</v>
      </c>
      <c r="N965" s="5">
        <v>290.45999999999998</v>
      </c>
      <c r="O965" s="1">
        <v>10</v>
      </c>
      <c r="P965" s="5">
        <v>14.523</v>
      </c>
      <c r="Q965" s="5">
        <v>6.7</v>
      </c>
    </row>
    <row r="966" spans="1:17" x14ac:dyDescent="0.3">
      <c r="A966" s="1" t="s">
        <v>998</v>
      </c>
      <c r="B966" s="1" t="s">
        <v>40</v>
      </c>
      <c r="C966" s="1" t="s">
        <v>41</v>
      </c>
      <c r="D966" s="1" t="s">
        <v>25</v>
      </c>
      <c r="E966" s="1" t="s">
        <v>29</v>
      </c>
      <c r="F966" s="1" t="s">
        <v>42</v>
      </c>
      <c r="G966" s="1">
        <v>33.33</v>
      </c>
      <c r="H966" s="1">
        <v>2</v>
      </c>
      <c r="I966" s="1">
        <v>3.3330000000000002</v>
      </c>
      <c r="J966" s="1">
        <v>69.992999999999995</v>
      </c>
      <c r="K966" s="39">
        <v>43491</v>
      </c>
      <c r="L966" s="3">
        <v>0.6118055555555556</v>
      </c>
      <c r="M966" s="1" t="s">
        <v>31</v>
      </c>
      <c r="N966" s="1">
        <v>66.66</v>
      </c>
      <c r="O966" s="1">
        <v>10</v>
      </c>
      <c r="P966" s="1">
        <v>3.3330000000000002</v>
      </c>
      <c r="Q966" s="1">
        <v>6.4</v>
      </c>
    </row>
    <row r="967" spans="1:17" x14ac:dyDescent="0.3">
      <c r="A967" s="5" t="s">
        <v>999</v>
      </c>
      <c r="B967" s="5" t="s">
        <v>40</v>
      </c>
      <c r="C967" s="5" t="s">
        <v>41</v>
      </c>
      <c r="D967" s="5" t="s">
        <v>25</v>
      </c>
      <c r="E967" s="5" t="s">
        <v>19</v>
      </c>
      <c r="F967" s="5" t="s">
        <v>26</v>
      </c>
      <c r="G967" s="5">
        <v>38.270000000000003</v>
      </c>
      <c r="H967" s="5">
        <v>2</v>
      </c>
      <c r="I967" s="5">
        <v>3.827</v>
      </c>
      <c r="J967" s="5">
        <v>80.367000000000004</v>
      </c>
      <c r="K967" s="40">
        <v>43499</v>
      </c>
      <c r="L967" s="7">
        <v>0.76250000000000007</v>
      </c>
      <c r="M967" s="5" t="s">
        <v>31</v>
      </c>
      <c r="N967" s="5">
        <v>76.540000000000006</v>
      </c>
      <c r="O967" s="1">
        <v>10</v>
      </c>
      <c r="P967" s="5">
        <v>3.827</v>
      </c>
      <c r="Q967" s="5">
        <v>5.8</v>
      </c>
    </row>
    <row r="968" spans="1:17" x14ac:dyDescent="0.3">
      <c r="A968" s="1" t="s">
        <v>1000</v>
      </c>
      <c r="B968" s="1" t="s">
        <v>16</v>
      </c>
      <c r="C968" s="1" t="s">
        <v>17</v>
      </c>
      <c r="D968" s="1" t="s">
        <v>25</v>
      </c>
      <c r="E968" s="1" t="s">
        <v>19</v>
      </c>
      <c r="F968" s="1" t="s">
        <v>30</v>
      </c>
      <c r="G968" s="1">
        <v>33.299999999999997</v>
      </c>
      <c r="H968" s="1">
        <v>9</v>
      </c>
      <c r="I968" s="1">
        <v>14.984999999999999</v>
      </c>
      <c r="J968" s="1">
        <v>314.685</v>
      </c>
      <c r="K968" s="39">
        <v>43558</v>
      </c>
      <c r="L968" s="3">
        <v>0.64374999999999993</v>
      </c>
      <c r="M968" s="1" t="s">
        <v>21</v>
      </c>
      <c r="N968" s="1">
        <v>299.7</v>
      </c>
      <c r="O968" s="1">
        <v>10</v>
      </c>
      <c r="P968" s="1">
        <v>14.984999999999999</v>
      </c>
      <c r="Q968" s="1">
        <v>7.2</v>
      </c>
    </row>
    <row r="969" spans="1:17" x14ac:dyDescent="0.3">
      <c r="A969" s="5" t="s">
        <v>1001</v>
      </c>
      <c r="B969" s="5" t="s">
        <v>16</v>
      </c>
      <c r="C969" s="5" t="s">
        <v>17</v>
      </c>
      <c r="D969" s="5" t="s">
        <v>18</v>
      </c>
      <c r="E969" s="5" t="s">
        <v>29</v>
      </c>
      <c r="F969" s="5" t="s">
        <v>30</v>
      </c>
      <c r="G969" s="5">
        <v>81.010000000000005</v>
      </c>
      <c r="H969" s="5">
        <v>3</v>
      </c>
      <c r="I969" s="5">
        <v>12.1515</v>
      </c>
      <c r="J969" s="5">
        <v>255.1815</v>
      </c>
      <c r="K969" s="40">
        <v>43478</v>
      </c>
      <c r="L969" s="7">
        <v>0.53819444444444442</v>
      </c>
      <c r="M969" s="5" t="s">
        <v>31</v>
      </c>
      <c r="N969" s="5">
        <v>243.03</v>
      </c>
      <c r="O969" s="1">
        <v>10</v>
      </c>
      <c r="P969" s="5">
        <v>12.1515</v>
      </c>
      <c r="Q969" s="5">
        <v>9.3000000000000007</v>
      </c>
    </row>
    <row r="970" spans="1:17" x14ac:dyDescent="0.3">
      <c r="A970" s="1" t="s">
        <v>1002</v>
      </c>
      <c r="B970" s="1" t="s">
        <v>16</v>
      </c>
      <c r="C970" s="1" t="s">
        <v>17</v>
      </c>
      <c r="D970" s="1" t="s">
        <v>25</v>
      </c>
      <c r="E970" s="1" t="s">
        <v>19</v>
      </c>
      <c r="F970" s="1" t="s">
        <v>20</v>
      </c>
      <c r="G970" s="1">
        <v>15.8</v>
      </c>
      <c r="H970" s="1">
        <v>3</v>
      </c>
      <c r="I970" s="1">
        <v>2.37</v>
      </c>
      <c r="J970" s="1">
        <v>49.77</v>
      </c>
      <c r="K970" s="39">
        <v>43549</v>
      </c>
      <c r="L970" s="3">
        <v>0.75138888888888899</v>
      </c>
      <c r="M970" s="1" t="s">
        <v>27</v>
      </c>
      <c r="N970" s="1">
        <v>47.4</v>
      </c>
      <c r="O970" s="1">
        <v>10</v>
      </c>
      <c r="P970" s="1">
        <v>2.37</v>
      </c>
      <c r="Q970" s="1">
        <v>9.5</v>
      </c>
    </row>
    <row r="971" spans="1:17" x14ac:dyDescent="0.3">
      <c r="A971" s="5" t="s">
        <v>1003</v>
      </c>
      <c r="B971" s="5" t="s">
        <v>40</v>
      </c>
      <c r="C971" s="5" t="s">
        <v>41</v>
      </c>
      <c r="D971" s="5" t="s">
        <v>18</v>
      </c>
      <c r="E971" s="5" t="s">
        <v>19</v>
      </c>
      <c r="F971" s="5" t="s">
        <v>26</v>
      </c>
      <c r="G971" s="5">
        <v>34.49</v>
      </c>
      <c r="H971" s="5">
        <v>5</v>
      </c>
      <c r="I971" s="5">
        <v>8.6225000000000005</v>
      </c>
      <c r="J971" s="5">
        <v>181.07249999999999</v>
      </c>
      <c r="K971" s="40">
        <v>43772</v>
      </c>
      <c r="L971" s="7">
        <v>0.8222222222222223</v>
      </c>
      <c r="M971" s="5" t="s">
        <v>31</v>
      </c>
      <c r="N971" s="5">
        <v>172.45</v>
      </c>
      <c r="O971" s="1">
        <v>10</v>
      </c>
      <c r="P971" s="5">
        <v>8.6225000000000005</v>
      </c>
      <c r="Q971" s="5">
        <v>9</v>
      </c>
    </row>
    <row r="972" spans="1:17" x14ac:dyDescent="0.3">
      <c r="A972" s="1" t="s">
        <v>1004</v>
      </c>
      <c r="B972" s="1" t="s">
        <v>40</v>
      </c>
      <c r="C972" s="1" t="s">
        <v>41</v>
      </c>
      <c r="D972" s="1" t="s">
        <v>18</v>
      </c>
      <c r="E972" s="1" t="s">
        <v>19</v>
      </c>
      <c r="F972" s="1" t="s">
        <v>42</v>
      </c>
      <c r="G972" s="1">
        <v>84.63</v>
      </c>
      <c r="H972" s="1">
        <v>10</v>
      </c>
      <c r="I972" s="1">
        <v>42.314999999999998</v>
      </c>
      <c r="J972" s="1">
        <v>888.61500000000001</v>
      </c>
      <c r="K972" s="39">
        <v>43466</v>
      </c>
      <c r="L972" s="3">
        <v>0.48333333333333334</v>
      </c>
      <c r="M972" s="1" t="s">
        <v>31</v>
      </c>
      <c r="N972" s="1">
        <v>846.3</v>
      </c>
      <c r="O972" s="1">
        <v>10</v>
      </c>
      <c r="P972" s="1">
        <v>42.314999999999998</v>
      </c>
      <c r="Q972" s="1">
        <v>9</v>
      </c>
    </row>
    <row r="973" spans="1:17" x14ac:dyDescent="0.3">
      <c r="A973" s="5" t="s">
        <v>1005</v>
      </c>
      <c r="B973" s="5" t="s">
        <v>40</v>
      </c>
      <c r="C973" s="5" t="s">
        <v>41</v>
      </c>
      <c r="D973" s="5" t="s">
        <v>18</v>
      </c>
      <c r="E973" s="5" t="s">
        <v>29</v>
      </c>
      <c r="F973" s="5" t="s">
        <v>30</v>
      </c>
      <c r="G973" s="5">
        <v>36.909999999999997</v>
      </c>
      <c r="H973" s="5">
        <v>7</v>
      </c>
      <c r="I973" s="5">
        <v>12.9185</v>
      </c>
      <c r="J973" s="5">
        <v>271.2885</v>
      </c>
      <c r="K973" s="40">
        <v>43740</v>
      </c>
      <c r="L973" s="7">
        <v>0.57708333333333328</v>
      </c>
      <c r="M973" s="5" t="s">
        <v>21</v>
      </c>
      <c r="N973" s="5">
        <v>258.37</v>
      </c>
      <c r="O973" s="1">
        <v>10</v>
      </c>
      <c r="P973" s="5">
        <v>12.9185</v>
      </c>
      <c r="Q973" s="5">
        <v>6.7</v>
      </c>
    </row>
    <row r="974" spans="1:17" x14ac:dyDescent="0.3">
      <c r="A974" s="1" t="s">
        <v>1006</v>
      </c>
      <c r="B974" s="1" t="s">
        <v>40</v>
      </c>
      <c r="C974" s="1" t="s">
        <v>41</v>
      </c>
      <c r="D974" s="1" t="s">
        <v>25</v>
      </c>
      <c r="E974" s="1" t="s">
        <v>29</v>
      </c>
      <c r="F974" s="1" t="s">
        <v>26</v>
      </c>
      <c r="G974" s="1">
        <v>87.08</v>
      </c>
      <c r="H974" s="1">
        <v>7</v>
      </c>
      <c r="I974" s="1">
        <v>30.478000000000002</v>
      </c>
      <c r="J974" s="1">
        <v>640.03800000000001</v>
      </c>
      <c r="K974" s="39">
        <v>43491</v>
      </c>
      <c r="L974" s="3">
        <v>0.63680555555555551</v>
      </c>
      <c r="M974" s="1" t="s">
        <v>27</v>
      </c>
      <c r="N974" s="1">
        <v>609.55999999999995</v>
      </c>
      <c r="O974" s="1">
        <v>10</v>
      </c>
      <c r="P974" s="1">
        <v>30.478000000000002</v>
      </c>
      <c r="Q974" s="1">
        <v>5.5</v>
      </c>
    </row>
    <row r="975" spans="1:17" x14ac:dyDescent="0.3">
      <c r="A975" s="5" t="s">
        <v>1007</v>
      </c>
      <c r="B975" s="5" t="s">
        <v>16</v>
      </c>
      <c r="C975" s="5" t="s">
        <v>17</v>
      </c>
      <c r="D975" s="5" t="s">
        <v>25</v>
      </c>
      <c r="E975" s="5" t="s">
        <v>29</v>
      </c>
      <c r="F975" s="5" t="s">
        <v>30</v>
      </c>
      <c r="G975" s="5">
        <v>80.08</v>
      </c>
      <c r="H975" s="5">
        <v>3</v>
      </c>
      <c r="I975" s="5">
        <v>12.012</v>
      </c>
      <c r="J975" s="5">
        <v>252.25200000000001</v>
      </c>
      <c r="K975" s="40">
        <v>43771</v>
      </c>
      <c r="L975" s="7">
        <v>0.64513888888888882</v>
      </c>
      <c r="M975" s="5" t="s">
        <v>27</v>
      </c>
      <c r="N975" s="5">
        <v>240.24</v>
      </c>
      <c r="O975" s="1">
        <v>10</v>
      </c>
      <c r="P975" s="5">
        <v>12.012</v>
      </c>
      <c r="Q975" s="5">
        <v>5.4</v>
      </c>
    </row>
    <row r="976" spans="1:17" x14ac:dyDescent="0.3">
      <c r="A976" s="1" t="s">
        <v>1008</v>
      </c>
      <c r="B976" s="1" t="s">
        <v>23</v>
      </c>
      <c r="C976" s="1" t="s">
        <v>24</v>
      </c>
      <c r="D976" s="1" t="s">
        <v>25</v>
      </c>
      <c r="E976" s="1" t="s">
        <v>29</v>
      </c>
      <c r="F976" s="1" t="s">
        <v>44</v>
      </c>
      <c r="G976" s="1">
        <v>86.13</v>
      </c>
      <c r="H976" s="1">
        <v>2</v>
      </c>
      <c r="I976" s="1">
        <v>8.6129999999999995</v>
      </c>
      <c r="J976" s="1">
        <v>180.87299999999999</v>
      </c>
      <c r="K976" s="39">
        <v>43648</v>
      </c>
      <c r="L976" s="3">
        <v>0.74930555555555556</v>
      </c>
      <c r="M976" s="1" t="s">
        <v>27</v>
      </c>
      <c r="N976" s="1">
        <v>172.26</v>
      </c>
      <c r="O976" s="1">
        <v>10</v>
      </c>
      <c r="P976" s="1">
        <v>8.6129999999999995</v>
      </c>
      <c r="Q976" s="1">
        <v>8.1999999999999993</v>
      </c>
    </row>
    <row r="977" spans="1:17" x14ac:dyDescent="0.3">
      <c r="A977" s="5" t="s">
        <v>1009</v>
      </c>
      <c r="B977" s="5" t="s">
        <v>40</v>
      </c>
      <c r="C977" s="5" t="s">
        <v>41</v>
      </c>
      <c r="D977" s="5" t="s">
        <v>18</v>
      </c>
      <c r="E977" s="5" t="s">
        <v>29</v>
      </c>
      <c r="F977" s="5" t="s">
        <v>44</v>
      </c>
      <c r="G977" s="5">
        <v>49.92</v>
      </c>
      <c r="H977" s="5">
        <v>2</v>
      </c>
      <c r="I977" s="5">
        <v>4.992</v>
      </c>
      <c r="J977" s="5">
        <v>104.83199999999999</v>
      </c>
      <c r="K977" s="40">
        <v>43619</v>
      </c>
      <c r="L977" s="7">
        <v>0.49652777777777773</v>
      </c>
      <c r="M977" s="5" t="s">
        <v>31</v>
      </c>
      <c r="N977" s="5">
        <v>99.84</v>
      </c>
      <c r="O977" s="1">
        <v>10</v>
      </c>
      <c r="P977" s="5">
        <v>4.992</v>
      </c>
      <c r="Q977" s="5">
        <v>7</v>
      </c>
    </row>
    <row r="978" spans="1:17" x14ac:dyDescent="0.3">
      <c r="A978" s="1" t="s">
        <v>1010</v>
      </c>
      <c r="B978" s="1" t="s">
        <v>16</v>
      </c>
      <c r="C978" s="1" t="s">
        <v>17</v>
      </c>
      <c r="D978" s="1" t="s">
        <v>25</v>
      </c>
      <c r="E978" s="1" t="s">
        <v>19</v>
      </c>
      <c r="F978" s="1" t="s">
        <v>42</v>
      </c>
      <c r="G978" s="1">
        <v>74.66</v>
      </c>
      <c r="H978" s="1">
        <v>4</v>
      </c>
      <c r="I978" s="1">
        <v>14.932</v>
      </c>
      <c r="J978" s="1">
        <v>313.572</v>
      </c>
      <c r="K978" s="39">
        <v>43558</v>
      </c>
      <c r="L978" s="3">
        <v>0.44375000000000003</v>
      </c>
      <c r="M978" s="1" t="s">
        <v>27</v>
      </c>
      <c r="N978" s="1">
        <v>298.64</v>
      </c>
      <c r="O978" s="1">
        <v>10</v>
      </c>
      <c r="P978" s="1">
        <v>14.932</v>
      </c>
      <c r="Q978" s="1">
        <v>8.5</v>
      </c>
    </row>
    <row r="979" spans="1:17" x14ac:dyDescent="0.3">
      <c r="A979" s="5" t="s">
        <v>1011</v>
      </c>
      <c r="B979" s="5" t="s">
        <v>40</v>
      </c>
      <c r="C979" s="5" t="s">
        <v>41</v>
      </c>
      <c r="D979" s="5" t="s">
        <v>18</v>
      </c>
      <c r="E979" s="5" t="s">
        <v>29</v>
      </c>
      <c r="F979" s="5" t="s">
        <v>42</v>
      </c>
      <c r="G979" s="5">
        <v>26.6</v>
      </c>
      <c r="H979" s="5">
        <v>6</v>
      </c>
      <c r="I979" s="5">
        <v>7.98</v>
      </c>
      <c r="J979" s="5">
        <v>167.58</v>
      </c>
      <c r="K979" s="40">
        <v>43522</v>
      </c>
      <c r="L979" s="7">
        <v>0.63194444444444442</v>
      </c>
      <c r="M979" s="5" t="s">
        <v>21</v>
      </c>
      <c r="N979" s="5">
        <v>159.6</v>
      </c>
      <c r="O979" s="1">
        <v>10</v>
      </c>
      <c r="P979" s="5">
        <v>7.98</v>
      </c>
      <c r="Q979" s="5">
        <v>4.9000000000000004</v>
      </c>
    </row>
    <row r="980" spans="1:17" x14ac:dyDescent="0.3">
      <c r="A980" s="1" t="s">
        <v>1012</v>
      </c>
      <c r="B980" s="1" t="s">
        <v>40</v>
      </c>
      <c r="C980" s="1" t="s">
        <v>41</v>
      </c>
      <c r="D980" s="1" t="s">
        <v>25</v>
      </c>
      <c r="E980" s="1" t="s">
        <v>19</v>
      </c>
      <c r="F980" s="1" t="s">
        <v>26</v>
      </c>
      <c r="G980" s="1">
        <v>25.45</v>
      </c>
      <c r="H980" s="1">
        <v>1</v>
      </c>
      <c r="I980" s="1">
        <v>1.2725</v>
      </c>
      <c r="J980" s="1">
        <v>26.7225</v>
      </c>
      <c r="K980" s="39">
        <v>43741</v>
      </c>
      <c r="L980" s="3">
        <v>0.75694444444444453</v>
      </c>
      <c r="M980" s="1" t="s">
        <v>31</v>
      </c>
      <c r="N980" s="1">
        <v>25.45</v>
      </c>
      <c r="O980" s="1">
        <v>10</v>
      </c>
      <c r="P980" s="1">
        <v>1.2725</v>
      </c>
      <c r="Q980" s="1">
        <v>5.0999999999999996</v>
      </c>
    </row>
    <row r="981" spans="1:17" x14ac:dyDescent="0.3">
      <c r="A981" s="5" t="s">
        <v>1013</v>
      </c>
      <c r="B981" s="5" t="s">
        <v>40</v>
      </c>
      <c r="C981" s="5" t="s">
        <v>41</v>
      </c>
      <c r="D981" s="5" t="s">
        <v>25</v>
      </c>
      <c r="E981" s="5" t="s">
        <v>19</v>
      </c>
      <c r="F981" s="5" t="s">
        <v>42</v>
      </c>
      <c r="G981" s="5">
        <v>67.77</v>
      </c>
      <c r="H981" s="5">
        <v>1</v>
      </c>
      <c r="I981" s="5">
        <v>3.3885000000000001</v>
      </c>
      <c r="J981" s="5">
        <v>71.158500000000004</v>
      </c>
      <c r="K981" s="40">
        <v>43557</v>
      </c>
      <c r="L981" s="7">
        <v>0.86319444444444438</v>
      </c>
      <c r="M981" s="5" t="s">
        <v>31</v>
      </c>
      <c r="N981" s="5">
        <v>67.77</v>
      </c>
      <c r="O981" s="1">
        <v>10</v>
      </c>
      <c r="P981" s="5">
        <v>3.3885000000000001</v>
      </c>
      <c r="Q981" s="5">
        <v>6.5</v>
      </c>
    </row>
    <row r="982" spans="1:17" x14ac:dyDescent="0.3">
      <c r="A982" s="1" t="s">
        <v>1014</v>
      </c>
      <c r="B982" s="1" t="s">
        <v>23</v>
      </c>
      <c r="C982" s="1" t="s">
        <v>24</v>
      </c>
      <c r="D982" s="1" t="s">
        <v>18</v>
      </c>
      <c r="E982" s="1" t="s">
        <v>29</v>
      </c>
      <c r="F982" s="1" t="s">
        <v>42</v>
      </c>
      <c r="G982" s="1">
        <v>59.59</v>
      </c>
      <c r="H982" s="1">
        <v>4</v>
      </c>
      <c r="I982" s="1">
        <v>11.917999999999999</v>
      </c>
      <c r="J982" s="1">
        <v>250.27799999999999</v>
      </c>
      <c r="K982" s="39">
        <v>43484</v>
      </c>
      <c r="L982" s="3">
        <v>0.53194444444444444</v>
      </c>
      <c r="M982" s="1" t="s">
        <v>27</v>
      </c>
      <c r="N982" s="1">
        <v>238.36</v>
      </c>
      <c r="O982" s="1">
        <v>10</v>
      </c>
      <c r="P982" s="1">
        <v>11.917999999999999</v>
      </c>
      <c r="Q982" s="1">
        <v>9.8000000000000007</v>
      </c>
    </row>
    <row r="983" spans="1:17" x14ac:dyDescent="0.3">
      <c r="A983" s="5" t="s">
        <v>1015</v>
      </c>
      <c r="B983" s="5" t="s">
        <v>16</v>
      </c>
      <c r="C983" s="5" t="s">
        <v>17</v>
      </c>
      <c r="D983" s="5" t="s">
        <v>25</v>
      </c>
      <c r="E983" s="5" t="s">
        <v>29</v>
      </c>
      <c r="F983" s="5" t="s">
        <v>20</v>
      </c>
      <c r="G983" s="5">
        <v>58.15</v>
      </c>
      <c r="H983" s="5">
        <v>4</v>
      </c>
      <c r="I983" s="5">
        <v>11.63</v>
      </c>
      <c r="J983" s="5">
        <v>244.23</v>
      </c>
      <c r="K983" s="40">
        <v>43488</v>
      </c>
      <c r="L983" s="7">
        <v>0.73888888888888893</v>
      </c>
      <c r="M983" s="5" t="s">
        <v>27</v>
      </c>
      <c r="N983" s="5">
        <v>232.6</v>
      </c>
      <c r="O983" s="1">
        <v>10</v>
      </c>
      <c r="P983" s="5">
        <v>11.63</v>
      </c>
      <c r="Q983" s="5">
        <v>8.4</v>
      </c>
    </row>
    <row r="984" spans="1:17" x14ac:dyDescent="0.3">
      <c r="A984" s="1" t="s">
        <v>1016</v>
      </c>
      <c r="B984" s="1" t="s">
        <v>16</v>
      </c>
      <c r="C984" s="1" t="s">
        <v>17</v>
      </c>
      <c r="D984" s="1" t="s">
        <v>18</v>
      </c>
      <c r="E984" s="1" t="s">
        <v>19</v>
      </c>
      <c r="F984" s="1" t="s">
        <v>34</v>
      </c>
      <c r="G984" s="1">
        <v>97.48</v>
      </c>
      <c r="H984" s="1">
        <v>9</v>
      </c>
      <c r="I984" s="1">
        <v>43.866</v>
      </c>
      <c r="J984" s="1">
        <v>921.18600000000004</v>
      </c>
      <c r="K984" s="39">
        <v>43538</v>
      </c>
      <c r="L984" s="3">
        <v>0.59652777777777777</v>
      </c>
      <c r="M984" s="1" t="s">
        <v>21</v>
      </c>
      <c r="N984" s="1">
        <v>877.32</v>
      </c>
      <c r="O984" s="1">
        <v>10</v>
      </c>
      <c r="P984" s="1">
        <v>43.866</v>
      </c>
      <c r="Q984" s="1">
        <v>7.4</v>
      </c>
    </row>
    <row r="985" spans="1:17" x14ac:dyDescent="0.3">
      <c r="A985" s="5" t="s">
        <v>1017</v>
      </c>
      <c r="B985" s="5" t="s">
        <v>23</v>
      </c>
      <c r="C985" s="5" t="s">
        <v>24</v>
      </c>
      <c r="D985" s="5" t="s">
        <v>25</v>
      </c>
      <c r="E985" s="5" t="s">
        <v>29</v>
      </c>
      <c r="F985" s="5" t="s">
        <v>20</v>
      </c>
      <c r="G985" s="5">
        <v>99.96</v>
      </c>
      <c r="H985" s="5">
        <v>7</v>
      </c>
      <c r="I985" s="5">
        <v>34.985999999999997</v>
      </c>
      <c r="J985" s="5">
        <v>734.70600000000002</v>
      </c>
      <c r="K985" s="40">
        <v>43488</v>
      </c>
      <c r="L985" s="7">
        <v>0.43958333333333338</v>
      </c>
      <c r="M985" s="5" t="s">
        <v>27</v>
      </c>
      <c r="N985" s="5">
        <v>699.72</v>
      </c>
      <c r="O985" s="1">
        <v>10</v>
      </c>
      <c r="P985" s="5">
        <v>34.985999999999997</v>
      </c>
      <c r="Q985" s="5">
        <v>6.1</v>
      </c>
    </row>
    <row r="986" spans="1:17" x14ac:dyDescent="0.3">
      <c r="A986" s="1" t="s">
        <v>1018</v>
      </c>
      <c r="B986" s="1" t="s">
        <v>23</v>
      </c>
      <c r="C986" s="1" t="s">
        <v>24</v>
      </c>
      <c r="D986" s="1" t="s">
        <v>25</v>
      </c>
      <c r="E986" s="1" t="s">
        <v>29</v>
      </c>
      <c r="F986" s="1" t="s">
        <v>26</v>
      </c>
      <c r="G986" s="1">
        <v>96.37</v>
      </c>
      <c r="H986" s="1">
        <v>7</v>
      </c>
      <c r="I986" s="1">
        <v>33.729500000000002</v>
      </c>
      <c r="J986" s="1">
        <v>708.31949999999995</v>
      </c>
      <c r="K986" s="39">
        <v>43709</v>
      </c>
      <c r="L986" s="3">
        <v>0.4861111111111111</v>
      </c>
      <c r="M986" s="1" t="s">
        <v>27</v>
      </c>
      <c r="N986" s="1">
        <v>674.59</v>
      </c>
      <c r="O986" s="1">
        <v>10</v>
      </c>
      <c r="P986" s="1">
        <v>33.729500000000002</v>
      </c>
      <c r="Q986" s="1">
        <v>6</v>
      </c>
    </row>
    <row r="987" spans="1:17" x14ac:dyDescent="0.3">
      <c r="A987" s="5" t="s">
        <v>1019</v>
      </c>
      <c r="B987" s="5" t="s">
        <v>40</v>
      </c>
      <c r="C987" s="5" t="s">
        <v>41</v>
      </c>
      <c r="D987" s="5" t="s">
        <v>25</v>
      </c>
      <c r="E987" s="5" t="s">
        <v>19</v>
      </c>
      <c r="F987" s="5" t="s">
        <v>44</v>
      </c>
      <c r="G987" s="5">
        <v>63.71</v>
      </c>
      <c r="H987" s="5">
        <v>5</v>
      </c>
      <c r="I987" s="5">
        <v>15.9275</v>
      </c>
      <c r="J987" s="5">
        <v>334.47750000000002</v>
      </c>
      <c r="K987" s="40">
        <v>43648</v>
      </c>
      <c r="L987" s="7">
        <v>0.8125</v>
      </c>
      <c r="M987" s="5" t="s">
        <v>21</v>
      </c>
      <c r="N987" s="5">
        <v>318.55</v>
      </c>
      <c r="O987" s="1">
        <v>10</v>
      </c>
      <c r="P987" s="5">
        <v>15.9275</v>
      </c>
      <c r="Q987" s="5">
        <v>8.5</v>
      </c>
    </row>
    <row r="988" spans="1:17" x14ac:dyDescent="0.3">
      <c r="A988" s="1" t="s">
        <v>1020</v>
      </c>
      <c r="B988" s="1" t="s">
        <v>40</v>
      </c>
      <c r="C988" s="1" t="s">
        <v>41</v>
      </c>
      <c r="D988" s="1" t="s">
        <v>25</v>
      </c>
      <c r="E988" s="1" t="s">
        <v>19</v>
      </c>
      <c r="F988" s="1" t="s">
        <v>20</v>
      </c>
      <c r="G988" s="1">
        <v>14.76</v>
      </c>
      <c r="H988" s="1">
        <v>2</v>
      </c>
      <c r="I988" s="1">
        <v>1.476</v>
      </c>
      <c r="J988" s="1">
        <v>30.995999999999999</v>
      </c>
      <c r="K988" s="39">
        <v>43514</v>
      </c>
      <c r="L988" s="3">
        <v>0.61249999999999993</v>
      </c>
      <c r="M988" s="1" t="s">
        <v>21</v>
      </c>
      <c r="N988" s="1">
        <v>29.52</v>
      </c>
      <c r="O988" s="1">
        <v>10</v>
      </c>
      <c r="P988" s="1">
        <v>1.476</v>
      </c>
      <c r="Q988" s="1">
        <v>4.3</v>
      </c>
    </row>
    <row r="989" spans="1:17" x14ac:dyDescent="0.3">
      <c r="A989" s="5" t="s">
        <v>1021</v>
      </c>
      <c r="B989" s="5" t="s">
        <v>40</v>
      </c>
      <c r="C989" s="5" t="s">
        <v>41</v>
      </c>
      <c r="D989" s="5" t="s">
        <v>18</v>
      </c>
      <c r="E989" s="5" t="s">
        <v>29</v>
      </c>
      <c r="F989" s="5" t="s">
        <v>20</v>
      </c>
      <c r="G989" s="5">
        <v>62</v>
      </c>
      <c r="H989" s="5">
        <v>8</v>
      </c>
      <c r="I989" s="5">
        <v>24.8</v>
      </c>
      <c r="J989" s="5">
        <v>520.79999999999995</v>
      </c>
      <c r="K989" s="40">
        <v>43525</v>
      </c>
      <c r="L989" s="7">
        <v>0.79722222222222217</v>
      </c>
      <c r="M989" s="5" t="s">
        <v>31</v>
      </c>
      <c r="N989" s="5">
        <v>496</v>
      </c>
      <c r="O989" s="1">
        <v>10</v>
      </c>
      <c r="P989" s="5">
        <v>24.8</v>
      </c>
      <c r="Q989" s="5">
        <v>6.2</v>
      </c>
    </row>
    <row r="990" spans="1:17" x14ac:dyDescent="0.3">
      <c r="A990" s="1" t="s">
        <v>1022</v>
      </c>
      <c r="B990" s="1" t="s">
        <v>23</v>
      </c>
      <c r="C990" s="1" t="s">
        <v>24</v>
      </c>
      <c r="D990" s="1" t="s">
        <v>18</v>
      </c>
      <c r="E990" s="1" t="s">
        <v>29</v>
      </c>
      <c r="F990" s="1" t="s">
        <v>26</v>
      </c>
      <c r="G990" s="1">
        <v>82.34</v>
      </c>
      <c r="H990" s="1">
        <v>10</v>
      </c>
      <c r="I990" s="1">
        <v>41.17</v>
      </c>
      <c r="J990" s="1">
        <v>864.57</v>
      </c>
      <c r="K990" s="39">
        <v>43553</v>
      </c>
      <c r="L990" s="3">
        <v>0.79999999999999993</v>
      </c>
      <c r="M990" s="1" t="s">
        <v>21</v>
      </c>
      <c r="N990" s="1">
        <v>823.4</v>
      </c>
      <c r="O990" s="1">
        <v>10</v>
      </c>
      <c r="P990" s="1">
        <v>41.17</v>
      </c>
      <c r="Q990" s="1">
        <v>4.3</v>
      </c>
    </row>
    <row r="991" spans="1:17" x14ac:dyDescent="0.3">
      <c r="A991" s="5" t="s">
        <v>1023</v>
      </c>
      <c r="B991" s="5" t="s">
        <v>40</v>
      </c>
      <c r="C991" s="5" t="s">
        <v>41</v>
      </c>
      <c r="D991" s="5" t="s">
        <v>18</v>
      </c>
      <c r="E991" s="5" t="s">
        <v>29</v>
      </c>
      <c r="F991" s="5" t="s">
        <v>20</v>
      </c>
      <c r="G991" s="5">
        <v>75.37</v>
      </c>
      <c r="H991" s="5">
        <v>8</v>
      </c>
      <c r="I991" s="5">
        <v>30.148</v>
      </c>
      <c r="J991" s="5">
        <v>633.10799999999995</v>
      </c>
      <c r="K991" s="40">
        <v>43493</v>
      </c>
      <c r="L991" s="7">
        <v>0.65694444444444444</v>
      </c>
      <c r="M991" s="5" t="s">
        <v>31</v>
      </c>
      <c r="N991" s="5">
        <v>602.96</v>
      </c>
      <c r="O991" s="1">
        <v>10</v>
      </c>
      <c r="P991" s="5">
        <v>30.148</v>
      </c>
      <c r="Q991" s="5">
        <v>8.4</v>
      </c>
    </row>
    <row r="992" spans="1:17" x14ac:dyDescent="0.3">
      <c r="A992" s="1" t="s">
        <v>1024</v>
      </c>
      <c r="B992" s="1" t="s">
        <v>16</v>
      </c>
      <c r="C992" s="1" t="s">
        <v>17</v>
      </c>
      <c r="D992" s="1" t="s">
        <v>25</v>
      </c>
      <c r="E992" s="1" t="s">
        <v>19</v>
      </c>
      <c r="F992" s="1" t="s">
        <v>42</v>
      </c>
      <c r="G992" s="1">
        <v>56.56</v>
      </c>
      <c r="H992" s="1">
        <v>5</v>
      </c>
      <c r="I992" s="1">
        <v>14.14</v>
      </c>
      <c r="J992" s="1">
        <v>296.94</v>
      </c>
      <c r="K992" s="39">
        <v>43546</v>
      </c>
      <c r="L992" s="3">
        <v>0.79583333333333339</v>
      </c>
      <c r="M992" s="1" t="s">
        <v>31</v>
      </c>
      <c r="N992" s="1">
        <v>282.8</v>
      </c>
      <c r="O992" s="1">
        <v>10</v>
      </c>
      <c r="P992" s="1">
        <v>14.14</v>
      </c>
      <c r="Q992" s="1">
        <v>4.5</v>
      </c>
    </row>
    <row r="993" spans="1:17" x14ac:dyDescent="0.3">
      <c r="A993" s="5" t="s">
        <v>1025</v>
      </c>
      <c r="B993" s="5" t="s">
        <v>40</v>
      </c>
      <c r="C993" s="5" t="s">
        <v>41</v>
      </c>
      <c r="D993" s="5" t="s">
        <v>25</v>
      </c>
      <c r="E993" s="5" t="s">
        <v>19</v>
      </c>
      <c r="F993" s="5" t="s">
        <v>34</v>
      </c>
      <c r="G993" s="5">
        <v>76.599999999999994</v>
      </c>
      <c r="H993" s="5">
        <v>10</v>
      </c>
      <c r="I993" s="5">
        <v>38.299999999999997</v>
      </c>
      <c r="J993" s="5">
        <v>804.3</v>
      </c>
      <c r="K993" s="40">
        <v>43489</v>
      </c>
      <c r="L993" s="7">
        <v>0.75694444444444453</v>
      </c>
      <c r="M993" s="5" t="s">
        <v>21</v>
      </c>
      <c r="N993" s="5">
        <v>766</v>
      </c>
      <c r="O993" s="1">
        <v>10</v>
      </c>
      <c r="P993" s="5">
        <v>38.299999999999997</v>
      </c>
      <c r="Q993" s="5">
        <v>6</v>
      </c>
    </row>
    <row r="994" spans="1:17" x14ac:dyDescent="0.3">
      <c r="A994" s="1" t="s">
        <v>1026</v>
      </c>
      <c r="B994" s="1" t="s">
        <v>16</v>
      </c>
      <c r="C994" s="1" t="s">
        <v>17</v>
      </c>
      <c r="D994" s="1" t="s">
        <v>25</v>
      </c>
      <c r="E994" s="1" t="s">
        <v>29</v>
      </c>
      <c r="F994" s="1" t="s">
        <v>26</v>
      </c>
      <c r="G994" s="1">
        <v>58.03</v>
      </c>
      <c r="H994" s="1">
        <v>2</v>
      </c>
      <c r="I994" s="1">
        <v>5.8029999999999999</v>
      </c>
      <c r="J994" s="1">
        <v>121.863</v>
      </c>
      <c r="K994" s="39">
        <v>43741</v>
      </c>
      <c r="L994" s="3">
        <v>0.8652777777777777</v>
      </c>
      <c r="M994" s="1" t="s">
        <v>21</v>
      </c>
      <c r="N994" s="1">
        <v>116.06</v>
      </c>
      <c r="O994" s="1">
        <v>10</v>
      </c>
      <c r="P994" s="1">
        <v>5.8029999999999999</v>
      </c>
      <c r="Q994" s="1">
        <v>8.8000000000000007</v>
      </c>
    </row>
    <row r="995" spans="1:17" x14ac:dyDescent="0.3">
      <c r="A995" s="5" t="s">
        <v>1027</v>
      </c>
      <c r="B995" s="5" t="s">
        <v>40</v>
      </c>
      <c r="C995" s="5" t="s">
        <v>41</v>
      </c>
      <c r="D995" s="5" t="s">
        <v>25</v>
      </c>
      <c r="E995" s="5" t="s">
        <v>29</v>
      </c>
      <c r="F995" s="5" t="s">
        <v>44</v>
      </c>
      <c r="G995" s="5">
        <v>17.489999999999998</v>
      </c>
      <c r="H995" s="5">
        <v>10</v>
      </c>
      <c r="I995" s="5">
        <v>8.7449999999999992</v>
      </c>
      <c r="J995" s="5">
        <v>183.64500000000001</v>
      </c>
      <c r="K995" s="40">
        <v>43518</v>
      </c>
      <c r="L995" s="7">
        <v>0.77430555555555547</v>
      </c>
      <c r="M995" s="5" t="s">
        <v>21</v>
      </c>
      <c r="N995" s="5">
        <v>174.9</v>
      </c>
      <c r="O995" s="1">
        <v>10</v>
      </c>
      <c r="P995" s="5">
        <v>8.7449999999999992</v>
      </c>
      <c r="Q995" s="5">
        <v>6.6</v>
      </c>
    </row>
    <row r="996" spans="1:17" x14ac:dyDescent="0.3">
      <c r="A996" s="1" t="s">
        <v>1028</v>
      </c>
      <c r="B996" s="1" t="s">
        <v>23</v>
      </c>
      <c r="C996" s="1" t="s">
        <v>24</v>
      </c>
      <c r="D996" s="1" t="s">
        <v>18</v>
      </c>
      <c r="E996" s="1" t="s">
        <v>19</v>
      </c>
      <c r="F996" s="1" t="s">
        <v>26</v>
      </c>
      <c r="G996" s="1">
        <v>60.95</v>
      </c>
      <c r="H996" s="1">
        <v>1</v>
      </c>
      <c r="I996" s="1">
        <v>3.0474999999999999</v>
      </c>
      <c r="J996" s="1">
        <v>63.997500000000002</v>
      </c>
      <c r="K996" s="39">
        <v>43514</v>
      </c>
      <c r="L996" s="3">
        <v>0.4861111111111111</v>
      </c>
      <c r="M996" s="1" t="s">
        <v>21</v>
      </c>
      <c r="N996" s="1">
        <v>60.95</v>
      </c>
      <c r="O996" s="1">
        <v>10</v>
      </c>
      <c r="P996" s="1">
        <v>3.0474999999999999</v>
      </c>
      <c r="Q996" s="1">
        <v>5.9</v>
      </c>
    </row>
    <row r="997" spans="1:17" x14ac:dyDescent="0.3">
      <c r="A997" s="5" t="s">
        <v>1029</v>
      </c>
      <c r="B997" s="5" t="s">
        <v>23</v>
      </c>
      <c r="C997" s="5" t="s">
        <v>24</v>
      </c>
      <c r="D997" s="5" t="s">
        <v>25</v>
      </c>
      <c r="E997" s="5" t="s">
        <v>29</v>
      </c>
      <c r="F997" s="5" t="s">
        <v>20</v>
      </c>
      <c r="G997" s="5">
        <v>40.35</v>
      </c>
      <c r="H997" s="5">
        <v>1</v>
      </c>
      <c r="I997" s="5">
        <v>2.0175000000000001</v>
      </c>
      <c r="J997" s="5">
        <v>42.3675</v>
      </c>
      <c r="K997" s="40">
        <v>43494</v>
      </c>
      <c r="L997" s="7">
        <v>0.57361111111111118</v>
      </c>
      <c r="M997" s="5" t="s">
        <v>21</v>
      </c>
      <c r="N997" s="5">
        <v>40.35</v>
      </c>
      <c r="O997" s="1">
        <v>10</v>
      </c>
      <c r="P997" s="5">
        <v>2.0175000000000001</v>
      </c>
      <c r="Q997" s="5">
        <v>6.2</v>
      </c>
    </row>
    <row r="998" spans="1:17" x14ac:dyDescent="0.3">
      <c r="A998" s="1" t="s">
        <v>1030</v>
      </c>
      <c r="B998" s="1" t="s">
        <v>40</v>
      </c>
      <c r="C998" s="1" t="s">
        <v>41</v>
      </c>
      <c r="D998" s="1" t="s">
        <v>25</v>
      </c>
      <c r="E998" s="1" t="s">
        <v>19</v>
      </c>
      <c r="F998" s="1" t="s">
        <v>30</v>
      </c>
      <c r="G998" s="1">
        <v>97.38</v>
      </c>
      <c r="H998" s="1">
        <v>10</v>
      </c>
      <c r="I998" s="1">
        <v>48.69</v>
      </c>
      <c r="J998" s="1">
        <v>1022.49</v>
      </c>
      <c r="K998" s="39">
        <v>43499</v>
      </c>
      <c r="L998" s="3">
        <v>0.71944444444444444</v>
      </c>
      <c r="M998" s="1" t="s">
        <v>21</v>
      </c>
      <c r="N998" s="1">
        <v>973.8</v>
      </c>
      <c r="O998" s="1">
        <v>10</v>
      </c>
      <c r="P998" s="1">
        <v>48.69</v>
      </c>
      <c r="Q998" s="1">
        <v>4.4000000000000004</v>
      </c>
    </row>
    <row r="999" spans="1:17" x14ac:dyDescent="0.3">
      <c r="A999" s="5" t="s">
        <v>1031</v>
      </c>
      <c r="B999" s="5" t="s">
        <v>16</v>
      </c>
      <c r="C999" s="5" t="s">
        <v>17</v>
      </c>
      <c r="D999" s="5" t="s">
        <v>18</v>
      </c>
      <c r="E999" s="5" t="s">
        <v>29</v>
      </c>
      <c r="F999" s="5" t="s">
        <v>42</v>
      </c>
      <c r="G999" s="5">
        <v>31.84</v>
      </c>
      <c r="H999" s="5">
        <v>1</v>
      </c>
      <c r="I999" s="5">
        <v>1.5920000000000001</v>
      </c>
      <c r="J999" s="5">
        <v>33.432000000000002</v>
      </c>
      <c r="K999" s="40">
        <v>43710</v>
      </c>
      <c r="L999" s="7">
        <v>0.55694444444444446</v>
      </c>
      <c r="M999" s="5" t="s">
        <v>27</v>
      </c>
      <c r="N999" s="5">
        <v>31.84</v>
      </c>
      <c r="O999" s="1">
        <v>10</v>
      </c>
      <c r="P999" s="5">
        <v>1.5920000000000001</v>
      </c>
      <c r="Q999" s="5">
        <v>7.7</v>
      </c>
    </row>
    <row r="1000" spans="1:17" x14ac:dyDescent="0.3">
      <c r="A1000" s="1" t="s">
        <v>1032</v>
      </c>
      <c r="B1000" s="1" t="s">
        <v>16</v>
      </c>
      <c r="C1000" s="1" t="s">
        <v>17</v>
      </c>
      <c r="D1000" s="1" t="s">
        <v>25</v>
      </c>
      <c r="E1000" s="1" t="s">
        <v>29</v>
      </c>
      <c r="F1000" s="1" t="s">
        <v>30</v>
      </c>
      <c r="G1000" s="1">
        <v>65.819999999999993</v>
      </c>
      <c r="H1000" s="1">
        <v>1</v>
      </c>
      <c r="I1000" s="1">
        <v>3.2909999999999999</v>
      </c>
      <c r="J1000" s="1">
        <v>69.111000000000004</v>
      </c>
      <c r="K1000" s="39">
        <v>43518</v>
      </c>
      <c r="L1000" s="3">
        <v>0.6479166666666667</v>
      </c>
      <c r="M1000" s="1" t="s">
        <v>27</v>
      </c>
      <c r="N1000" s="1">
        <v>65.819999999999993</v>
      </c>
      <c r="O1000" s="1">
        <v>10</v>
      </c>
      <c r="P1000" s="1">
        <v>3.2909999999999999</v>
      </c>
      <c r="Q1000" s="1">
        <v>4.0999999999999996</v>
      </c>
    </row>
    <row r="1001" spans="1:17" x14ac:dyDescent="0.3">
      <c r="A1001" s="5" t="s">
        <v>1033</v>
      </c>
      <c r="B1001" s="5" t="s">
        <v>16</v>
      </c>
      <c r="C1001" s="5" t="s">
        <v>17</v>
      </c>
      <c r="D1001" s="5" t="s">
        <v>18</v>
      </c>
      <c r="E1001" s="5" t="s">
        <v>19</v>
      </c>
      <c r="F1001" s="5" t="s">
        <v>44</v>
      </c>
      <c r="G1001" s="5">
        <v>88.34</v>
      </c>
      <c r="H1001" s="5">
        <v>7</v>
      </c>
      <c r="I1001" s="5">
        <v>30.919</v>
      </c>
      <c r="J1001" s="5">
        <v>649.29899999999998</v>
      </c>
      <c r="K1001" s="40">
        <v>43514</v>
      </c>
      <c r="L1001" s="7">
        <v>0.56111111111111112</v>
      </c>
      <c r="M1001" s="5" t="s">
        <v>27</v>
      </c>
      <c r="N1001" s="5">
        <v>618.38</v>
      </c>
      <c r="O1001" s="1">
        <v>10</v>
      </c>
      <c r="P1001" s="5">
        <v>30.919</v>
      </c>
      <c r="Q1001" s="5">
        <v>6.6</v>
      </c>
    </row>
  </sheetData>
  <dataValidations count="1">
    <dataValidation type="decimal" showInputMessage="1" showErrorMessage="1" sqref="Q2:Q1001" xr:uid="{D0974EEC-BBAF-450E-97F5-C97A820FE014}">
      <formula1>0.1</formula1>
      <formula2>10</formula2>
    </dataValidation>
  </dataValidation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6A58211-10A4-41B1-AF10-EB39EB928559}">
  <ds:schemaRefs/>
</ds:datastoreItem>
</file>

<file path=customXml/itemProps2.xml><?xml version="1.0" encoding="utf-8"?>
<ds:datastoreItem xmlns:ds="http://schemas.openxmlformats.org/officeDocument/2006/customXml" ds:itemID="{ACA6227E-791A-4219-AB63-202A34106917}">
  <ds:schemaRefs/>
</ds:datastoreItem>
</file>

<file path=customXml/itemProps3.xml><?xml version="1.0" encoding="utf-8"?>
<ds:datastoreItem xmlns:ds="http://schemas.openxmlformats.org/officeDocument/2006/customXml" ds:itemID="{32F59DFD-BDA3-4061-A4C5-ED4B45E9651D}">
  <ds:schemaRefs/>
</ds:datastoreItem>
</file>

<file path=customXml/itemProps4.xml><?xml version="1.0" encoding="utf-8"?>
<ds:datastoreItem xmlns:ds="http://schemas.openxmlformats.org/officeDocument/2006/customXml" ds:itemID="{B42DE492-2A9B-4E85-B4A8-1C73307BC10B}">
  <ds:schemaRefs/>
</ds:datastoreItem>
</file>

<file path=customXml/itemProps5.xml><?xml version="1.0" encoding="utf-8"?>
<ds:datastoreItem xmlns:ds="http://schemas.openxmlformats.org/officeDocument/2006/customXml" ds:itemID="{71F3568B-3104-490A-85D3-1D8E048B95CF}">
  <ds:schemaRefs/>
</ds:datastoreItem>
</file>

<file path=customXml/itemProps6.xml><?xml version="1.0" encoding="utf-8"?>
<ds:datastoreItem xmlns:ds="http://schemas.openxmlformats.org/officeDocument/2006/customXml" ds:itemID="{35966163-EF40-470B-8A6D-3A61E699C6CC}">
  <ds:schemaRefs/>
</ds:datastoreItem>
</file>

<file path=customXml/itemProps7.xml><?xml version="1.0" encoding="utf-8"?>
<ds:datastoreItem xmlns:ds="http://schemas.openxmlformats.org/officeDocument/2006/customXml" ds:itemID="{26085BE1-ABB1-4162-86E7-25E37F57D593}">
  <ds:schemaRefs/>
</ds:datastoreItem>
</file>

<file path=customXml/itemProps8.xml><?xml version="1.0" encoding="utf-8"?>
<ds:datastoreItem xmlns:ds="http://schemas.openxmlformats.org/officeDocument/2006/customXml" ds:itemID="{8039B713-6B70-43DB-9FF6-4092C6E414A3}">
  <ds:schemaRefs/>
</ds:datastoreItem>
</file>

<file path=customXml/itemProps9.xml><?xml version="1.0" encoding="utf-8"?>
<ds:datastoreItem xmlns:ds="http://schemas.openxmlformats.org/officeDocument/2006/customXml" ds:itemID="{21124006-CB89-47AA-8AF2-A28EEBD74F87}">
  <ds:schemaRefs/>
</ds:datastoreItem>
</file>

<file path=customXml/itemProps10.xml><?xml version="1.0" encoding="utf-8"?>
<ds:datastoreItem xmlns:ds="http://schemas.openxmlformats.org/officeDocument/2006/customXml" ds:itemID="{58D7B1FB-8DD6-4B9F-844E-F21DCE100BCE}">
  <ds:schemaRefs/>
</ds:datastoreItem>
</file>

<file path=customXml/itemProps11.xml><?xml version="1.0" encoding="utf-8"?>
<ds:datastoreItem xmlns:ds="http://schemas.openxmlformats.org/officeDocument/2006/customXml" ds:itemID="{D18ABE12-B352-42C9-AB99-60E211E93162}">
  <ds:schemaRefs/>
</ds:datastoreItem>
</file>

<file path=customXml/itemProps12.xml><?xml version="1.0" encoding="utf-8"?>
<ds:datastoreItem xmlns:ds="http://schemas.openxmlformats.org/officeDocument/2006/customXml" ds:itemID="{B729A515-3535-4754-A6C4-AAA9246E6B5F}">
  <ds:schemaRefs/>
</ds:datastoreItem>
</file>

<file path=customXml/itemProps13.xml><?xml version="1.0" encoding="utf-8"?>
<ds:datastoreItem xmlns:ds="http://schemas.openxmlformats.org/officeDocument/2006/customXml" ds:itemID="{93AA936E-62F5-4F0A-9B9B-45ED146AAAC6}">
  <ds:schemaRefs/>
</ds:datastoreItem>
</file>

<file path=customXml/itemProps14.xml><?xml version="1.0" encoding="utf-8"?>
<ds:datastoreItem xmlns:ds="http://schemas.openxmlformats.org/officeDocument/2006/customXml" ds:itemID="{A3465A2D-1B21-4BDD-8F44-D2A399198A13}">
  <ds:schemaRefs/>
</ds:datastoreItem>
</file>

<file path=customXml/itemProps15.xml><?xml version="1.0" encoding="utf-8"?>
<ds:datastoreItem xmlns:ds="http://schemas.openxmlformats.org/officeDocument/2006/customXml" ds:itemID="{DD1C24D1-DF2C-42C0-ADD7-16632486CC38}">
  <ds:schemaRefs/>
</ds:datastoreItem>
</file>

<file path=customXml/itemProps16.xml><?xml version="1.0" encoding="utf-8"?>
<ds:datastoreItem xmlns:ds="http://schemas.openxmlformats.org/officeDocument/2006/customXml" ds:itemID="{87EB4B86-9AEF-45C2-86DD-FD9F3E6C85CE}">
  <ds:schemaRefs/>
</ds:datastoreItem>
</file>

<file path=customXml/itemProps17.xml><?xml version="1.0" encoding="utf-8"?>
<ds:datastoreItem xmlns:ds="http://schemas.openxmlformats.org/officeDocument/2006/customXml" ds:itemID="{ED7BCC09-14A2-44BB-AC86-C2443C1349D6}">
  <ds:schemaRefs/>
</ds:datastoreItem>
</file>

<file path=customXml/itemProps18.xml><?xml version="1.0" encoding="utf-8"?>
<ds:datastoreItem xmlns:ds="http://schemas.openxmlformats.org/officeDocument/2006/customXml" ds:itemID="{5F1C6BC0-BDA5-43E8-AB9A-732749B98712}">
  <ds:schemaRefs/>
</ds:datastoreItem>
</file>

<file path=customXml/itemProps19.xml><?xml version="1.0" encoding="utf-8"?>
<ds:datastoreItem xmlns:ds="http://schemas.openxmlformats.org/officeDocument/2006/customXml" ds:itemID="{F37803F3-1AA6-4213-AEA0-7182ADF93D8F}">
  <ds:schemaRefs/>
</ds:datastoreItem>
</file>

<file path=customXml/itemProps20.xml><?xml version="1.0" encoding="utf-8"?>
<ds:datastoreItem xmlns:ds="http://schemas.openxmlformats.org/officeDocument/2006/customXml" ds:itemID="{87C4DA4B-43B5-4D07-B1CF-7EE36F1F2F78}">
  <ds:schemaRefs/>
</ds:datastoreItem>
</file>

<file path=customXml/itemProps21.xml><?xml version="1.0" encoding="utf-8"?>
<ds:datastoreItem xmlns:ds="http://schemas.openxmlformats.org/officeDocument/2006/customXml" ds:itemID="{1C995642-7E6E-4138-878C-A590AA04907F}">
  <ds:schemaRefs/>
</ds:datastoreItem>
</file>

<file path=customXml/itemProps22.xml><?xml version="1.0" encoding="utf-8"?>
<ds:datastoreItem xmlns:ds="http://schemas.openxmlformats.org/officeDocument/2006/customXml" ds:itemID="{D4D16A5C-0A46-4BD4-9834-E80C9B387E93}">
  <ds:schemaRefs/>
</ds:datastoreItem>
</file>

<file path=customXml/itemProps23.xml><?xml version="1.0" encoding="utf-8"?>
<ds:datastoreItem xmlns:ds="http://schemas.openxmlformats.org/officeDocument/2006/customXml" ds:itemID="{12B8A3B5-6EE1-478E-823B-6F4F01301D2C}">
  <ds:schemaRefs/>
</ds:datastoreItem>
</file>

<file path=customXml/itemProps24.xml><?xml version="1.0" encoding="utf-8"?>
<ds:datastoreItem xmlns:ds="http://schemas.openxmlformats.org/officeDocument/2006/customXml" ds:itemID="{BA134589-2FED-4C46-8E0C-481B53EBD1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Database</vt:lpstr>
      <vt:lpstr>Dashboard</vt:lpstr>
      <vt:lpstr>Pivots</vt:lpstr>
      <vt:lpstr>Analytics</vt:lpstr>
      <vt:lpstr>Power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Dipesh Chandekar</cp:lastModifiedBy>
  <dcterms:created xsi:type="dcterms:W3CDTF">2022-06-18T06:58:55Z</dcterms:created>
  <dcterms:modified xsi:type="dcterms:W3CDTF">2024-04-15T16:48:39Z</dcterms:modified>
</cp:coreProperties>
</file>