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udiamartinezoviedo/Documents/Github/datos/"/>
    </mc:Choice>
  </mc:AlternateContent>
  <xr:revisionPtr revIDLastSave="0" documentId="13_ncr:1_{34B9DB73-07CC-7042-93B8-E9B9BBAD4111}" xr6:coauthVersionLast="47" xr6:coauthVersionMax="47" xr10:uidLastSave="{00000000-0000-0000-0000-000000000000}"/>
  <bookViews>
    <workbookView xWindow="0" yWindow="500" windowWidth="25240" windowHeight="12620" activeTab="3" xr2:uid="{00000000-000D-0000-FFFF-FFFF00000000}"/>
  </bookViews>
  <sheets>
    <sheet name="Tropas" sheetId="7" r:id="rId1"/>
    <sheet name="Modelo" sheetId="5" r:id="rId2"/>
    <sheet name="SOMA_s" sheetId="3" r:id="rId3"/>
    <sheet name="SOMA_BD" sheetId="6" r:id="rId4"/>
    <sheet name="SOMA" sheetId="4" r:id="rId5"/>
    <sheet name="BD_ESCRU" sheetId="8" r:id="rId6"/>
  </sheets>
  <definedNames>
    <definedName name="_xlnm._FilterDatabase" localSheetId="4" hidden="1">SOMA!$D$5:$E$130</definedName>
    <definedName name="_xlnm._FilterDatabase" localSheetId="3" hidden="1">SOMA_BD!$A$5:$AD$130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7" l="1"/>
  <c r="I2" i="7"/>
  <c r="S1" i="6" l="1"/>
  <c r="F34" i="3" l="1"/>
  <c r="F36" i="3"/>
  <c r="F37" i="3"/>
  <c r="F35" i="3"/>
  <c r="F30" i="3"/>
  <c r="F29" i="3"/>
  <c r="F28" i="3"/>
  <c r="F27" i="3"/>
  <c r="F19" i="3"/>
  <c r="F26" i="3"/>
  <c r="F25" i="3"/>
  <c r="F24" i="3"/>
  <c r="F23" i="3"/>
  <c r="F22" i="3"/>
  <c r="F20" i="3"/>
  <c r="H20" i="3" s="1"/>
  <c r="F18" i="3"/>
  <c r="F17" i="3"/>
  <c r="F16" i="3"/>
  <c r="H16" i="3" s="1"/>
  <c r="F21" i="3"/>
  <c r="H21" i="3" s="1"/>
  <c r="F13" i="3"/>
  <c r="F12" i="3"/>
  <c r="F11" i="3"/>
  <c r="H11" i="3" s="1"/>
  <c r="F15" i="3"/>
  <c r="F14" i="3"/>
  <c r="H14" i="3" s="1"/>
  <c r="F3" i="3"/>
  <c r="H3" i="3" s="1"/>
  <c r="F5" i="3"/>
  <c r="H5" i="3" s="1"/>
  <c r="F6" i="3"/>
  <c r="F4" i="3"/>
  <c r="H4" i="3" s="1"/>
  <c r="F2" i="3"/>
  <c r="AB65" i="6"/>
  <c r="AC65" i="6" s="1"/>
  <c r="AB64" i="6"/>
  <c r="AC64" i="6" s="1"/>
  <c r="AB63" i="6"/>
  <c r="AC63" i="6" s="1"/>
  <c r="AB62" i="6"/>
  <c r="AC62" i="6" s="1"/>
  <c r="AB61" i="6"/>
  <c r="AC61" i="6" s="1"/>
  <c r="AB60" i="6"/>
  <c r="AC60" i="6" s="1"/>
  <c r="AB59" i="6"/>
  <c r="AC59" i="6" s="1"/>
  <c r="AB58" i="6"/>
  <c r="AC58" i="6" s="1"/>
  <c r="AB57" i="6"/>
  <c r="AC57" i="6" s="1"/>
  <c r="AB56" i="6"/>
  <c r="AC56" i="6" s="1"/>
  <c r="AB55" i="6"/>
  <c r="AC55" i="6" s="1"/>
  <c r="AB54" i="6"/>
  <c r="AC54" i="6" s="1"/>
  <c r="AB53" i="6"/>
  <c r="AC53" i="6" s="1"/>
  <c r="AB52" i="6"/>
  <c r="AC52" i="6" s="1"/>
  <c r="AB51" i="6"/>
  <c r="AC51" i="6" s="1"/>
  <c r="AB50" i="6"/>
  <c r="AC50" i="6" s="1"/>
  <c r="AB49" i="6"/>
  <c r="AC49" i="6" s="1"/>
  <c r="AB48" i="6"/>
  <c r="AC48" i="6" s="1"/>
  <c r="AB47" i="6"/>
  <c r="AC47" i="6" s="1"/>
  <c r="AB46" i="6"/>
  <c r="AC46" i="6" s="1"/>
  <c r="AB45" i="6"/>
  <c r="AC45" i="6" s="1"/>
  <c r="AB44" i="6"/>
  <c r="AC44" i="6" s="1"/>
  <c r="AB43" i="6"/>
  <c r="AC43" i="6" s="1"/>
  <c r="AB42" i="6"/>
  <c r="AC42" i="6" s="1"/>
  <c r="AB41" i="6"/>
  <c r="AC41" i="6" s="1"/>
  <c r="AB40" i="6"/>
  <c r="AC40" i="6" s="1"/>
  <c r="AB39" i="6"/>
  <c r="AC39" i="6" s="1"/>
  <c r="AB38" i="6"/>
  <c r="AC38" i="6" s="1"/>
  <c r="AB37" i="6"/>
  <c r="AC37" i="6" s="1"/>
  <c r="AB36" i="6"/>
  <c r="AC36" i="6" s="1"/>
  <c r="AB34" i="6"/>
  <c r="AC34" i="6" s="1"/>
  <c r="AB33" i="6"/>
  <c r="AC33" i="6" s="1"/>
  <c r="AB32" i="6"/>
  <c r="AC32" i="6" s="1"/>
  <c r="AB31" i="6"/>
  <c r="AC31" i="6" s="1"/>
  <c r="AB30" i="6"/>
  <c r="AC30" i="6" s="1"/>
  <c r="AB29" i="6"/>
  <c r="AC29" i="6" s="1"/>
  <c r="AB28" i="6"/>
  <c r="AC28" i="6" s="1"/>
  <c r="AB27" i="6"/>
  <c r="AC27" i="6" s="1"/>
  <c r="AB26" i="6"/>
  <c r="AC26" i="6" s="1"/>
  <c r="AB25" i="6"/>
  <c r="AC25" i="6" s="1"/>
  <c r="AB24" i="6"/>
  <c r="AC24" i="6" s="1"/>
  <c r="AB23" i="6"/>
  <c r="AC23" i="6" s="1"/>
  <c r="AB22" i="6"/>
  <c r="AC22" i="6" s="1"/>
  <c r="AB21" i="6"/>
  <c r="AC21" i="6" s="1"/>
  <c r="AB20" i="6"/>
  <c r="AC20" i="6" s="1"/>
  <c r="AB19" i="6"/>
  <c r="AC19" i="6" s="1"/>
  <c r="AB18" i="6"/>
  <c r="AC18" i="6" s="1"/>
  <c r="AB17" i="6"/>
  <c r="AC17" i="6" s="1"/>
  <c r="AB16" i="6"/>
  <c r="AC16" i="6" s="1"/>
  <c r="AB15" i="6"/>
  <c r="AC15" i="6" s="1"/>
  <c r="AB14" i="6"/>
  <c r="AC14" i="6" s="1"/>
  <c r="AB13" i="6"/>
  <c r="AC13" i="6" s="1"/>
  <c r="AB12" i="6"/>
  <c r="AC12" i="6" s="1"/>
  <c r="AB11" i="6"/>
  <c r="AC11" i="6" s="1"/>
  <c r="AB10" i="6"/>
  <c r="AC10" i="6" s="1"/>
  <c r="AB9" i="6"/>
  <c r="AC9" i="6" s="1"/>
  <c r="AB8" i="6"/>
  <c r="AC8" i="6" s="1"/>
  <c r="AB7" i="6"/>
  <c r="AC7" i="6" s="1"/>
  <c r="AB6" i="6"/>
  <c r="AC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RevisorM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RevisorM:</t>
        </r>
        <r>
          <rPr>
            <sz val="9"/>
            <color indexed="81"/>
            <rFont val="Tahoma"/>
            <family val="2"/>
          </rPr>
          <t xml:space="preserve">
PT XPH
</t>
        </r>
      </text>
    </comment>
  </commentList>
</comments>
</file>

<file path=xl/sharedStrings.xml><?xml version="1.0" encoding="utf-8"?>
<sst xmlns="http://schemas.openxmlformats.org/spreadsheetml/2006/main" count="1467" uniqueCount="166">
  <si>
    <t>Orden</t>
  </si>
  <si>
    <t>Caravana</t>
  </si>
  <si>
    <t>Medidas Zoométricas</t>
  </si>
  <si>
    <t>Observaciones</t>
  </si>
  <si>
    <t>Sexo</t>
  </si>
  <si>
    <t>Edad</t>
  </si>
  <si>
    <t>PT</t>
  </si>
  <si>
    <t>A</t>
  </si>
  <si>
    <t>Categoría</t>
  </si>
  <si>
    <t>Color</t>
  </si>
  <si>
    <t>Nº</t>
  </si>
  <si>
    <t>Fenotipos de color</t>
  </si>
  <si>
    <t>Patrón</t>
  </si>
  <si>
    <t>Mancha</t>
  </si>
  <si>
    <t>Productor:</t>
  </si>
  <si>
    <t xml:space="preserve">Fecha: </t>
  </si>
  <si>
    <t>Lugar:</t>
  </si>
  <si>
    <t>PLANILLA DE TRABAJO (Llamas)</t>
  </si>
  <si>
    <t>Esquila</t>
  </si>
  <si>
    <t>Sin</t>
  </si>
  <si>
    <t>Otra</t>
  </si>
  <si>
    <t>Pezuñas</t>
  </si>
  <si>
    <t>Morfotipo</t>
  </si>
  <si>
    <t>Efectivo:</t>
  </si>
  <si>
    <t>PH</t>
  </si>
  <si>
    <t>Condición Corporal</t>
  </si>
  <si>
    <t>Condición Fisiológica</t>
  </si>
  <si>
    <t>Código:</t>
  </si>
  <si>
    <t>M1</t>
  </si>
  <si>
    <t>M2</t>
  </si>
  <si>
    <t>V</t>
  </si>
  <si>
    <t>H</t>
  </si>
  <si>
    <t>M</t>
  </si>
  <si>
    <t>D</t>
  </si>
  <si>
    <t>P</t>
  </si>
  <si>
    <t>L</t>
  </si>
  <si>
    <t>I</t>
  </si>
  <si>
    <t>C</t>
  </si>
  <si>
    <t>Sonia Daniela Mamani</t>
  </si>
  <si>
    <t>SOMA</t>
  </si>
  <si>
    <t>Uquillayoc, Santo Domingo</t>
  </si>
  <si>
    <t>DP</t>
  </si>
  <si>
    <t>K</t>
  </si>
  <si>
    <t>VA</t>
  </si>
  <si>
    <t>PA</t>
  </si>
  <si>
    <t>X</t>
  </si>
  <si>
    <t>Patas delgadas</t>
  </si>
  <si>
    <t>Tres pezuñas</t>
  </si>
  <si>
    <t>ojo sarco</t>
  </si>
  <si>
    <t>Mr</t>
  </si>
  <si>
    <t>Bl</t>
  </si>
  <si>
    <t>N</t>
  </si>
  <si>
    <t>Beige</t>
  </si>
  <si>
    <t>Letra</t>
  </si>
  <si>
    <t>Nº Cod.</t>
  </si>
  <si>
    <t>ORIGEN</t>
  </si>
  <si>
    <t>TROPA</t>
  </si>
  <si>
    <t>ORDEN</t>
  </si>
  <si>
    <t>LM</t>
  </si>
  <si>
    <t>TM</t>
  </si>
  <si>
    <t>COLOR</t>
  </si>
  <si>
    <t>DM1</t>
  </si>
  <si>
    <t>DM2</t>
  </si>
  <si>
    <t>Promedio DM FiberLux</t>
  </si>
  <si>
    <t>DM FLc2022</t>
  </si>
  <si>
    <t>BK</t>
  </si>
  <si>
    <t>Uquiliayoc</t>
  </si>
  <si>
    <t>SoMa</t>
  </si>
  <si>
    <t>SC</t>
  </si>
  <si>
    <t>C2</t>
  </si>
  <si>
    <t>B1</t>
  </si>
  <si>
    <t>DC</t>
  </si>
  <si>
    <t>T1</t>
  </si>
  <si>
    <t>GP</t>
  </si>
  <si>
    <t>Mr4c</t>
  </si>
  <si>
    <t>CI</t>
  </si>
  <si>
    <t>T2</t>
  </si>
  <si>
    <t>HL</t>
  </si>
  <si>
    <t>Mr2c</t>
  </si>
  <si>
    <t>G1</t>
  </si>
  <si>
    <t>Mr1c</t>
  </si>
  <si>
    <t>Bc</t>
  </si>
  <si>
    <t>Gr1c</t>
  </si>
  <si>
    <t>GPc</t>
  </si>
  <si>
    <t>Mr3c</t>
  </si>
  <si>
    <t>Mr3C</t>
  </si>
  <si>
    <t>CA4c</t>
  </si>
  <si>
    <t>N1</t>
  </si>
  <si>
    <t>C2c</t>
  </si>
  <si>
    <t>C1c</t>
  </si>
  <si>
    <t>T2c</t>
  </si>
  <si>
    <t>T1c</t>
  </si>
  <si>
    <t>Finura</t>
  </si>
  <si>
    <t>SF</t>
  </si>
  <si>
    <t>F</t>
  </si>
  <si>
    <t>G</t>
  </si>
  <si>
    <t>Variable</t>
  </si>
  <si>
    <t>Clase</t>
  </si>
  <si>
    <t>Categorías</t>
  </si>
  <si>
    <t>FA</t>
  </si>
  <si>
    <t xml:space="preserve">  FR  </t>
  </si>
  <si>
    <t xml:space="preserve">TM      </t>
  </si>
  <si>
    <t xml:space="preserve">CI        </t>
  </si>
  <si>
    <t xml:space="preserve">DC        </t>
  </si>
  <si>
    <t xml:space="preserve">HL        </t>
  </si>
  <si>
    <t xml:space="preserve">L         </t>
  </si>
  <si>
    <t xml:space="preserve">SC        </t>
  </si>
  <si>
    <t xml:space="preserve">COLOR   </t>
  </si>
  <si>
    <t xml:space="preserve">B1        </t>
  </si>
  <si>
    <t xml:space="preserve">Bc        </t>
  </si>
  <si>
    <t xml:space="preserve">C1c       </t>
  </si>
  <si>
    <t xml:space="preserve">C2        </t>
  </si>
  <si>
    <t xml:space="preserve">C2c       </t>
  </si>
  <si>
    <t xml:space="preserve">CA4c      </t>
  </si>
  <si>
    <t xml:space="preserve">G1        </t>
  </si>
  <si>
    <t xml:space="preserve">GP        </t>
  </si>
  <si>
    <t xml:space="preserve">GPc       </t>
  </si>
  <si>
    <t xml:space="preserve">Gr1c      </t>
  </si>
  <si>
    <t xml:space="preserve">Mr1c      </t>
  </si>
  <si>
    <t xml:space="preserve">Mr2c      </t>
  </si>
  <si>
    <t xml:space="preserve">Mr3C      </t>
  </si>
  <si>
    <t xml:space="preserve">Mr3c      </t>
  </si>
  <si>
    <t xml:space="preserve">Mr4c      </t>
  </si>
  <si>
    <t xml:space="preserve">N1        </t>
  </si>
  <si>
    <t xml:space="preserve">T1        </t>
  </si>
  <si>
    <t xml:space="preserve">T1c       </t>
  </si>
  <si>
    <t xml:space="preserve">T2        </t>
  </si>
  <si>
    <t xml:space="preserve">T2c       </t>
  </si>
  <si>
    <t xml:space="preserve">Finura  </t>
  </si>
  <si>
    <t xml:space="preserve">F         </t>
  </si>
  <si>
    <t xml:space="preserve">G         </t>
  </si>
  <si>
    <t xml:space="preserve">M         </t>
  </si>
  <si>
    <t xml:space="preserve">SF        </t>
  </si>
  <si>
    <t xml:space="preserve"> Variable </t>
  </si>
  <si>
    <t xml:space="preserve">n </t>
  </si>
  <si>
    <t>Media</t>
  </si>
  <si>
    <t>D.E.</t>
  </si>
  <si>
    <t xml:space="preserve"> Mín </t>
  </si>
  <si>
    <t xml:space="preserve"> Máx </t>
  </si>
  <si>
    <t xml:space="preserve">F     </t>
  </si>
  <si>
    <t xml:space="preserve">      </t>
  </si>
  <si>
    <t xml:space="preserve">          </t>
  </si>
  <si>
    <t xml:space="preserve">  </t>
  </si>
  <si>
    <t xml:space="preserve">     </t>
  </si>
  <si>
    <t xml:space="preserve">    </t>
  </si>
  <si>
    <t xml:space="preserve">G     </t>
  </si>
  <si>
    <t xml:space="preserve">M     </t>
  </si>
  <si>
    <t xml:space="preserve">SF    </t>
  </si>
  <si>
    <t>PM</t>
  </si>
  <si>
    <t>CR</t>
  </si>
  <si>
    <t>CA</t>
  </si>
  <si>
    <t>GF</t>
  </si>
  <si>
    <t>GR</t>
  </si>
  <si>
    <t>TE</t>
  </si>
  <si>
    <t>NOMBRE Y APELLIDO</t>
  </si>
  <si>
    <t>MUESTRAS</t>
  </si>
  <si>
    <t>EFECTIVO</t>
  </si>
  <si>
    <t>FECHA</t>
  </si>
  <si>
    <t>PARAJE</t>
  </si>
  <si>
    <t>DEPARTAMENTO</t>
  </si>
  <si>
    <t>DANIELA SONIA MAMANÍ</t>
  </si>
  <si>
    <t>SANTO DOMINGO</t>
  </si>
  <si>
    <t>RINCONADA</t>
  </si>
  <si>
    <t>ESTHER CRUZ</t>
  </si>
  <si>
    <t>ESCRU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</si>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</sst>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0"/>
      <name val="Arial"/>
      <family val="2"/>
    </font>
    <font>
      <sz val="18"/>
      <color indexed="24"/>
      <name val="Times New Roman"/>
      <family val="1"/>
    </font>
    <font>
      <sz val="18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8.5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b/>
      <sz val="11"/>
      <name val="Times New Roman"/>
      <family val="1"/>
    </font>
    <font>
      <strike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5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4" fillId="2" borderId="2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8" fillId="0" borderId="0" xfId="0" applyFont="1"/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2" fillId="4" borderId="25" xfId="0" applyFont="1" applyFill="1" applyBorder="1"/>
    <xf numFmtId="0" fontId="10" fillId="4" borderId="15" xfId="1" applyFont="1" applyFill="1" applyBorder="1" applyAlignment="1">
      <alignment vertical="center"/>
    </xf>
    <xf numFmtId="0" fontId="10" fillId="0" borderId="15" xfId="1" applyFont="1" applyFill="1" applyBorder="1" applyAlignment="1">
      <alignment vertical="center" wrapText="1"/>
    </xf>
    <xf numFmtId="0" fontId="10" fillId="2" borderId="15" xfId="1" applyFont="1" applyFill="1" applyBorder="1" applyAlignment="1">
      <alignment vertical="center" wrapText="1"/>
    </xf>
    <xf numFmtId="0" fontId="12" fillId="2" borderId="15" xfId="0" applyFont="1" applyFill="1" applyBorder="1" applyAlignment="1">
      <alignment vertical="center"/>
    </xf>
    <xf numFmtId="14" fontId="10" fillId="4" borderId="20" xfId="1" applyNumberFormat="1" applyFont="1" applyFill="1" applyBorder="1" applyAlignment="1">
      <alignment vertical="center" wrapText="1"/>
    </xf>
    <xf numFmtId="0" fontId="4" fillId="0" borderId="2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vertical="center" wrapText="1"/>
    </xf>
    <xf numFmtId="2" fontId="4" fillId="2" borderId="8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0" fontId="7" fillId="5" borderId="32" xfId="2" applyFont="1" applyFill="1" applyBorder="1" applyAlignment="1">
      <alignment horizontal="center"/>
    </xf>
    <xf numFmtId="0" fontId="7" fillId="5" borderId="33" xfId="2" applyFont="1" applyFill="1" applyBorder="1" applyAlignment="1">
      <alignment horizontal="center"/>
    </xf>
    <xf numFmtId="0" fontId="7" fillId="5" borderId="34" xfId="2" applyFont="1" applyFill="1" applyBorder="1" applyAlignment="1">
      <alignment horizontal="center"/>
    </xf>
    <xf numFmtId="0" fontId="7" fillId="5" borderId="1" xfId="2" applyFont="1" applyFill="1" applyBorder="1" applyAlignment="1">
      <alignment horizontal="center"/>
    </xf>
    <xf numFmtId="2" fontId="16" fillId="6" borderId="35" xfId="0" applyNumberFormat="1" applyFont="1" applyFill="1" applyBorder="1" applyAlignment="1">
      <alignment horizontal="center" vertical="center" wrapText="1"/>
    </xf>
    <xf numFmtId="2" fontId="16" fillId="7" borderId="29" xfId="0" applyNumberFormat="1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2" fontId="17" fillId="2" borderId="8" xfId="0" applyNumberFormat="1" applyFont="1" applyFill="1" applyBorder="1" applyAlignment="1">
      <alignment horizontal="center" vertical="center"/>
    </xf>
    <xf numFmtId="2" fontId="17" fillId="2" borderId="9" xfId="0" applyNumberFormat="1" applyFont="1" applyFill="1" applyBorder="1" applyAlignment="1">
      <alignment horizontal="center" vertical="center"/>
    </xf>
    <xf numFmtId="2" fontId="17" fillId="2" borderId="10" xfId="0" applyNumberFormat="1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8" fillId="4" borderId="0" xfId="0" applyFont="1" applyFill="1"/>
    <xf numFmtId="0" fontId="14" fillId="4" borderId="0" xfId="0" applyFont="1" applyFill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7" fillId="4" borderId="0" xfId="0" applyFont="1" applyFill="1"/>
    <xf numFmtId="0" fontId="10" fillId="2" borderId="15" xfId="1" applyFont="1" applyFill="1" applyBorder="1" applyAlignment="1">
      <alignment vertical="center" wrapText="1"/>
    </xf>
    <xf numFmtId="0" fontId="20" fillId="3" borderId="0" xfId="0" applyFont="1" applyFill="1"/>
    <xf numFmtId="14" fontId="0" fillId="0" borderId="0" xfId="0" applyNumberFormat="1"/>
    <xf numFmtId="9" fontId="0" fillId="0" borderId="0" xfId="3" applyFont="1"/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2" borderId="31" xfId="1" applyFont="1" applyFill="1" applyBorder="1" applyAlignment="1">
      <alignment horizontal="center" vertical="center" wrapText="1"/>
    </xf>
    <xf numFmtId="0" fontId="11" fillId="2" borderId="24" xfId="1" applyFont="1" applyFill="1" applyBorder="1" applyAlignment="1">
      <alignment horizontal="center" vertical="center" wrapText="1"/>
    </xf>
    <xf numFmtId="0" fontId="10" fillId="2" borderId="24" xfId="1" applyFont="1" applyFill="1" applyBorder="1" applyAlignment="1">
      <alignment horizontal="left" vertical="center" wrapText="1"/>
    </xf>
    <xf numFmtId="0" fontId="10" fillId="2" borderId="28" xfId="1" applyFont="1" applyFill="1" applyBorder="1" applyAlignment="1">
      <alignment horizontal="center" vertical="center" wrapText="1"/>
    </xf>
    <xf numFmtId="0" fontId="10" fillId="2" borderId="15" xfId="1" applyFont="1" applyFill="1" applyBorder="1" applyAlignment="1">
      <alignment horizontal="center" vertical="center" wrapText="1"/>
    </xf>
    <xf numFmtId="0" fontId="10" fillId="2" borderId="15" xfId="1" applyFont="1" applyFill="1" applyBorder="1" applyAlignment="1">
      <alignment vertical="center" wrapText="1"/>
    </xf>
    <xf numFmtId="0" fontId="10" fillId="2" borderId="15" xfId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</cellXfs>
  <cellStyles count="4">
    <cellStyle name="Cabecera 1" xfId="1" xr:uid="{00000000-0005-0000-0000-000000000000}"/>
    <cellStyle name="Normal" xfId="0" builtinId="0"/>
    <cellStyle name="Normal_Hoja1" xfId="2" xr:uid="{00000000-0005-0000-0000-000002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activeCell="C2" sqref="C2"/>
    </sheetView>
  </sheetViews>
  <sheetFormatPr baseColWidth="10" defaultRowHeight="13"/>
  <cols>
    <col min="2" max="2" width="23.5" bestFit="1" customWidth="1"/>
    <col min="3" max="3" width="11.1640625" customWidth="1"/>
    <col min="7" max="7" width="16.83203125" bestFit="1" customWidth="1"/>
  </cols>
  <sheetData>
    <row r="1" spans="1:9" ht="16">
      <c r="A1" s="93" t="s">
        <v>10</v>
      </c>
      <c r="B1" s="93" t="s">
        <v>154</v>
      </c>
      <c r="C1" s="93" t="s">
        <v>165</v>
      </c>
      <c r="D1" s="93" t="s">
        <v>155</v>
      </c>
      <c r="E1" s="93" t="s">
        <v>156</v>
      </c>
      <c r="F1" s="93" t="s">
        <v>157</v>
      </c>
      <c r="G1" s="93" t="s">
        <v>158</v>
      </c>
      <c r="H1" s="93" t="s">
        <v>159</v>
      </c>
    </row>
    <row r="2" spans="1:9">
      <c r="A2">
        <v>1</v>
      </c>
      <c r="B2" t="s">
        <v>160</v>
      </c>
      <c r="C2" t="s">
        <v>39</v>
      </c>
      <c r="D2">
        <v>59</v>
      </c>
      <c r="E2">
        <v>75</v>
      </c>
      <c r="F2" s="94">
        <v>44760</v>
      </c>
      <c r="G2" t="s">
        <v>161</v>
      </c>
      <c r="H2" t="s">
        <v>162</v>
      </c>
      <c r="I2" s="95">
        <f t="shared" ref="I2:I3" si="0">+D2/E2</f>
        <v>0.78666666666666663</v>
      </c>
    </row>
    <row r="3" spans="1:9">
      <c r="A3">
        <v>2</v>
      </c>
      <c r="B3" t="s">
        <v>163</v>
      </c>
      <c r="C3" t="s">
        <v>164</v>
      </c>
      <c r="D3">
        <v>138</v>
      </c>
      <c r="E3">
        <v>200</v>
      </c>
      <c r="F3" s="94">
        <v>44761</v>
      </c>
      <c r="G3" t="s">
        <v>161</v>
      </c>
      <c r="H3" t="s">
        <v>162</v>
      </c>
      <c r="I3" s="95">
        <f t="shared" si="0"/>
        <v>0.69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125"/>
  <sheetViews>
    <sheetView zoomScale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2" sqref="G12"/>
    </sheetView>
  </sheetViews>
  <sheetFormatPr baseColWidth="10" defaultRowHeight="13"/>
  <cols>
    <col min="1" max="1" width="8.33203125" customWidth="1"/>
    <col min="2" max="2" width="8.5" customWidth="1"/>
    <col min="3" max="3" width="9.5" customWidth="1"/>
    <col min="4" max="7" width="12" customWidth="1"/>
    <col min="8" max="10" width="10.5" customWidth="1"/>
    <col min="11" max="12" width="11" customWidth="1"/>
    <col min="13" max="13" width="11.1640625" customWidth="1"/>
    <col min="14" max="14" width="12" customWidth="1"/>
    <col min="15" max="16" width="7.33203125" customWidth="1"/>
    <col min="17" max="17" width="29.1640625" customWidth="1"/>
  </cols>
  <sheetData>
    <row r="1" spans="1:40" ht="25.5" customHeight="1">
      <c r="A1" s="104" t="s">
        <v>17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 t="s">
        <v>23</v>
      </c>
      <c r="P1" s="106"/>
      <c r="Q1" s="3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s="5" customFormat="1" ht="27" customHeight="1" thickBot="1">
      <c r="A2" s="107" t="s">
        <v>14</v>
      </c>
      <c r="B2" s="108"/>
      <c r="C2" s="33"/>
      <c r="D2" s="34"/>
      <c r="E2" s="34"/>
      <c r="F2" s="34" t="s">
        <v>27</v>
      </c>
      <c r="G2" s="33"/>
      <c r="H2" s="109" t="s">
        <v>16</v>
      </c>
      <c r="I2" s="109"/>
      <c r="J2" s="33"/>
      <c r="K2" s="35"/>
      <c r="L2" s="36"/>
      <c r="M2" s="35"/>
      <c r="N2" s="35"/>
      <c r="O2" s="110" t="s">
        <v>15</v>
      </c>
      <c r="P2" s="110"/>
      <c r="Q2" s="3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s="18" customFormat="1" ht="14.25" customHeight="1">
      <c r="A3" s="111" t="s">
        <v>0</v>
      </c>
      <c r="B3" s="98" t="s">
        <v>1</v>
      </c>
      <c r="C3" s="99" t="s">
        <v>1</v>
      </c>
      <c r="D3" s="98" t="s">
        <v>8</v>
      </c>
      <c r="E3" s="99" t="s">
        <v>4</v>
      </c>
      <c r="F3" s="96" t="s">
        <v>21</v>
      </c>
      <c r="G3" s="96" t="s">
        <v>22</v>
      </c>
      <c r="H3" s="98" t="s">
        <v>2</v>
      </c>
      <c r="I3" s="99"/>
      <c r="J3" s="100"/>
      <c r="K3" s="98" t="s">
        <v>11</v>
      </c>
      <c r="L3" s="100"/>
      <c r="M3" s="113" t="s">
        <v>25</v>
      </c>
      <c r="N3" s="113" t="s">
        <v>26</v>
      </c>
      <c r="O3" s="115" t="s">
        <v>18</v>
      </c>
      <c r="P3" s="116"/>
      <c r="Q3" s="96" t="s">
        <v>3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s="18" customFormat="1" ht="12.75" customHeight="1" thickBot="1">
      <c r="A4" s="112"/>
      <c r="B4" s="101"/>
      <c r="C4" s="102"/>
      <c r="D4" s="101"/>
      <c r="E4" s="102"/>
      <c r="F4" s="97"/>
      <c r="G4" s="97"/>
      <c r="H4" s="101"/>
      <c r="I4" s="102"/>
      <c r="J4" s="103"/>
      <c r="K4" s="101"/>
      <c r="L4" s="103"/>
      <c r="M4" s="114"/>
      <c r="N4" s="114"/>
      <c r="O4" s="117"/>
      <c r="P4" s="118"/>
      <c r="Q4" s="9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15.75" customHeight="1" thickBot="1">
      <c r="A5" s="112"/>
      <c r="B5" s="19" t="s">
        <v>9</v>
      </c>
      <c r="C5" s="20" t="s">
        <v>10</v>
      </c>
      <c r="D5" s="19" t="s">
        <v>5</v>
      </c>
      <c r="E5" s="20" t="s">
        <v>4</v>
      </c>
      <c r="F5" s="97"/>
      <c r="G5" s="97"/>
      <c r="H5" s="19" t="s">
        <v>6</v>
      </c>
      <c r="I5" s="21" t="s">
        <v>24</v>
      </c>
      <c r="J5" s="22" t="s">
        <v>7</v>
      </c>
      <c r="K5" s="23" t="s">
        <v>12</v>
      </c>
      <c r="L5" s="19" t="s">
        <v>13</v>
      </c>
      <c r="M5" s="114"/>
      <c r="N5" s="114"/>
      <c r="O5" s="24" t="s">
        <v>19</v>
      </c>
      <c r="P5" s="25" t="s">
        <v>20</v>
      </c>
      <c r="Q5" s="9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s="18" customFormat="1" ht="25" customHeight="1">
      <c r="A6" s="28"/>
      <c r="B6" s="26"/>
      <c r="C6" s="27"/>
      <c r="D6" s="26"/>
      <c r="E6" s="27"/>
      <c r="F6" s="28"/>
      <c r="G6" s="28"/>
      <c r="H6" s="26"/>
      <c r="I6" s="29"/>
      <c r="J6" s="27"/>
      <c r="K6" s="26"/>
      <c r="L6" s="30"/>
      <c r="M6" s="27"/>
      <c r="N6" s="27"/>
      <c r="O6" s="26"/>
      <c r="P6" s="27"/>
      <c r="Q6" s="27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ht="25" customHeight="1">
      <c r="A7" s="6"/>
      <c r="B7" s="7"/>
      <c r="C7" s="8"/>
      <c r="D7" s="7"/>
      <c r="E7" s="8"/>
      <c r="F7" s="6"/>
      <c r="G7" s="6"/>
      <c r="H7" s="7"/>
      <c r="I7" s="9"/>
      <c r="J7" s="8"/>
      <c r="K7" s="7"/>
      <c r="L7" s="10"/>
      <c r="M7" s="8"/>
      <c r="N7" s="8"/>
      <c r="O7" s="7"/>
      <c r="P7" s="8"/>
      <c r="Q7" s="8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25" customHeight="1">
      <c r="A8" s="6"/>
      <c r="B8" s="7"/>
      <c r="C8" s="8"/>
      <c r="D8" s="7"/>
      <c r="E8" s="8"/>
      <c r="F8" s="6"/>
      <c r="G8" s="6"/>
      <c r="H8" s="7"/>
      <c r="I8" s="9"/>
      <c r="J8" s="8"/>
      <c r="K8" s="7"/>
      <c r="L8" s="10"/>
      <c r="M8" s="8"/>
      <c r="N8" s="8"/>
      <c r="O8" s="7"/>
      <c r="P8" s="8"/>
      <c r="Q8" s="8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25" customHeight="1">
      <c r="A9" s="6"/>
      <c r="B9" s="7"/>
      <c r="C9" s="8"/>
      <c r="D9" s="7"/>
      <c r="E9" s="8"/>
      <c r="F9" s="6"/>
      <c r="G9" s="6"/>
      <c r="H9" s="7"/>
      <c r="I9" s="9"/>
      <c r="J9" s="8"/>
      <c r="K9" s="7"/>
      <c r="L9" s="10"/>
      <c r="M9" s="8"/>
      <c r="N9" s="8"/>
      <c r="O9" s="7"/>
      <c r="P9" s="8"/>
      <c r="Q9" s="8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25" customHeight="1">
      <c r="A10" s="6"/>
      <c r="B10" s="7"/>
      <c r="C10" s="8"/>
      <c r="D10" s="7"/>
      <c r="E10" s="8"/>
      <c r="F10" s="6"/>
      <c r="G10" s="6"/>
      <c r="H10" s="7"/>
      <c r="I10" s="9"/>
      <c r="J10" s="8"/>
      <c r="K10" s="7"/>
      <c r="L10" s="10"/>
      <c r="M10" s="8"/>
      <c r="N10" s="8"/>
      <c r="O10" s="7"/>
      <c r="P10" s="8"/>
      <c r="Q10" s="8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25" customHeight="1">
      <c r="A11" s="6"/>
      <c r="B11" s="7"/>
      <c r="C11" s="8"/>
      <c r="D11" s="7"/>
      <c r="E11" s="8"/>
      <c r="F11" s="6"/>
      <c r="G11" s="6"/>
      <c r="H11" s="7"/>
      <c r="I11" s="9"/>
      <c r="J11" s="8"/>
      <c r="K11" s="7"/>
      <c r="L11" s="10"/>
      <c r="M11" s="8"/>
      <c r="N11" s="8"/>
      <c r="O11" s="7"/>
      <c r="P11" s="8"/>
      <c r="Q11" s="8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25" customHeight="1">
      <c r="A12" s="6"/>
      <c r="B12" s="7"/>
      <c r="C12" s="8"/>
      <c r="D12" s="7"/>
      <c r="E12" s="8"/>
      <c r="F12" s="6"/>
      <c r="G12" s="6"/>
      <c r="H12" s="7"/>
      <c r="I12" s="9"/>
      <c r="J12" s="8"/>
      <c r="K12" s="7"/>
      <c r="L12" s="10"/>
      <c r="M12" s="8"/>
      <c r="N12" s="8"/>
      <c r="O12" s="7"/>
      <c r="P12" s="8"/>
      <c r="Q12" s="8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25" customHeight="1">
      <c r="A13" s="6"/>
      <c r="B13" s="7"/>
      <c r="C13" s="8"/>
      <c r="D13" s="7"/>
      <c r="E13" s="8"/>
      <c r="F13" s="6"/>
      <c r="G13" s="6"/>
      <c r="H13" s="7"/>
      <c r="I13" s="9"/>
      <c r="J13" s="8"/>
      <c r="K13" s="7"/>
      <c r="L13" s="10"/>
      <c r="M13" s="8"/>
      <c r="N13" s="8"/>
      <c r="O13" s="7"/>
      <c r="P13" s="8"/>
      <c r="Q13" s="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25" customHeight="1">
      <c r="A14" s="6"/>
      <c r="B14" s="7"/>
      <c r="C14" s="8"/>
      <c r="D14" s="7"/>
      <c r="E14" s="8"/>
      <c r="F14" s="6"/>
      <c r="G14" s="6"/>
      <c r="H14" s="7"/>
      <c r="I14" s="9"/>
      <c r="J14" s="8"/>
      <c r="K14" s="7"/>
      <c r="L14" s="10"/>
      <c r="M14" s="8"/>
      <c r="N14" s="8"/>
      <c r="O14" s="7"/>
      <c r="P14" s="8"/>
      <c r="Q14" s="8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25" customHeight="1">
      <c r="A15" s="6"/>
      <c r="B15" s="7"/>
      <c r="C15" s="8"/>
      <c r="D15" s="7"/>
      <c r="E15" s="8"/>
      <c r="F15" s="6"/>
      <c r="G15" s="6"/>
      <c r="H15" s="7"/>
      <c r="I15" s="9"/>
      <c r="J15" s="8"/>
      <c r="K15" s="7"/>
      <c r="L15" s="10"/>
      <c r="M15" s="8"/>
      <c r="N15" s="8"/>
      <c r="O15" s="7"/>
      <c r="P15" s="8"/>
      <c r="Q15" s="8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25" customHeight="1">
      <c r="A16" s="6"/>
      <c r="B16" s="7"/>
      <c r="C16" s="8"/>
      <c r="D16" s="7"/>
      <c r="E16" s="8"/>
      <c r="F16" s="6"/>
      <c r="G16" s="6"/>
      <c r="H16" s="7"/>
      <c r="I16" s="9"/>
      <c r="J16" s="8"/>
      <c r="K16" s="7"/>
      <c r="L16" s="10"/>
      <c r="M16" s="8"/>
      <c r="N16" s="8"/>
      <c r="O16" s="7"/>
      <c r="P16" s="8"/>
      <c r="Q16" s="8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25" customHeight="1">
      <c r="A17" s="6"/>
      <c r="B17" s="7"/>
      <c r="C17" s="8"/>
      <c r="D17" s="7"/>
      <c r="E17" s="8"/>
      <c r="F17" s="6"/>
      <c r="G17" s="6"/>
      <c r="H17" s="7"/>
      <c r="I17" s="9"/>
      <c r="J17" s="8"/>
      <c r="K17" s="7"/>
      <c r="L17" s="10"/>
      <c r="M17" s="8"/>
      <c r="N17" s="8"/>
      <c r="O17" s="7"/>
      <c r="P17" s="8"/>
      <c r="Q17" s="8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25" customHeight="1">
      <c r="A18" s="6"/>
      <c r="B18" s="7"/>
      <c r="C18" s="8"/>
      <c r="D18" s="7"/>
      <c r="E18" s="8"/>
      <c r="F18" s="6"/>
      <c r="G18" s="6"/>
      <c r="H18" s="7"/>
      <c r="I18" s="9"/>
      <c r="J18" s="8"/>
      <c r="K18" s="7"/>
      <c r="L18" s="10"/>
      <c r="M18" s="8"/>
      <c r="N18" s="8"/>
      <c r="O18" s="7"/>
      <c r="P18" s="8"/>
      <c r="Q18" s="8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25" customHeight="1">
      <c r="A19" s="6"/>
      <c r="B19" s="7"/>
      <c r="C19" s="8"/>
      <c r="D19" s="7"/>
      <c r="E19" s="8"/>
      <c r="F19" s="6"/>
      <c r="G19" s="6"/>
      <c r="H19" s="7"/>
      <c r="I19" s="9"/>
      <c r="J19" s="8"/>
      <c r="K19" s="7"/>
      <c r="L19" s="10"/>
      <c r="M19" s="8"/>
      <c r="N19" s="8"/>
      <c r="O19" s="7"/>
      <c r="P19" s="8"/>
      <c r="Q19" s="8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25" customHeight="1">
      <c r="A20" s="6"/>
      <c r="B20" s="7"/>
      <c r="C20" s="8"/>
      <c r="D20" s="7"/>
      <c r="E20" s="8"/>
      <c r="F20" s="6"/>
      <c r="G20" s="6"/>
      <c r="H20" s="7"/>
      <c r="I20" s="9"/>
      <c r="J20" s="8"/>
      <c r="K20" s="7"/>
      <c r="L20" s="10"/>
      <c r="M20" s="8"/>
      <c r="N20" s="8"/>
      <c r="O20" s="7"/>
      <c r="P20" s="8"/>
      <c r="Q20" s="8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25" customHeight="1">
      <c r="A21" s="6"/>
      <c r="B21" s="7"/>
      <c r="C21" s="8"/>
      <c r="D21" s="7"/>
      <c r="E21" s="8"/>
      <c r="F21" s="6"/>
      <c r="G21" s="6"/>
      <c r="H21" s="7"/>
      <c r="I21" s="9"/>
      <c r="J21" s="8"/>
      <c r="K21" s="7"/>
      <c r="L21" s="10"/>
      <c r="M21" s="8"/>
      <c r="N21" s="8"/>
      <c r="O21" s="7"/>
      <c r="P21" s="8"/>
      <c r="Q21" s="8"/>
    </row>
    <row r="22" spans="1:40" ht="25" customHeight="1">
      <c r="A22" s="6"/>
      <c r="B22" s="7"/>
      <c r="C22" s="8"/>
      <c r="D22" s="7"/>
      <c r="E22" s="8"/>
      <c r="F22" s="6"/>
      <c r="G22" s="6"/>
      <c r="H22" s="7"/>
      <c r="I22" s="9"/>
      <c r="J22" s="8"/>
      <c r="K22" s="7"/>
      <c r="L22" s="10"/>
      <c r="M22" s="8"/>
      <c r="N22" s="8"/>
      <c r="O22" s="7"/>
      <c r="P22" s="8"/>
      <c r="Q22" s="8"/>
    </row>
    <row r="23" spans="1:40" ht="25" customHeight="1">
      <c r="A23" s="6"/>
      <c r="B23" s="7"/>
      <c r="C23" s="8"/>
      <c r="D23" s="7"/>
      <c r="E23" s="8"/>
      <c r="F23" s="6"/>
      <c r="G23" s="6"/>
      <c r="H23" s="7"/>
      <c r="I23" s="9"/>
      <c r="J23" s="8"/>
      <c r="K23" s="7"/>
      <c r="L23" s="10"/>
      <c r="M23" s="8"/>
      <c r="N23" s="8"/>
      <c r="O23" s="7"/>
      <c r="P23" s="8"/>
      <c r="Q23" s="8"/>
    </row>
    <row r="24" spans="1:40" ht="25" customHeight="1">
      <c r="A24" s="6"/>
      <c r="B24" s="7"/>
      <c r="C24" s="8"/>
      <c r="D24" s="7"/>
      <c r="E24" s="8"/>
      <c r="F24" s="6"/>
      <c r="G24" s="6"/>
      <c r="H24" s="7"/>
      <c r="I24" s="9"/>
      <c r="J24" s="8"/>
      <c r="K24" s="7"/>
      <c r="L24" s="10"/>
      <c r="M24" s="8"/>
      <c r="N24" s="8"/>
      <c r="O24" s="7"/>
      <c r="P24" s="8"/>
      <c r="Q24" s="8"/>
    </row>
    <row r="25" spans="1:40" ht="25" customHeight="1">
      <c r="A25" s="6"/>
      <c r="B25" s="7"/>
      <c r="C25" s="8"/>
      <c r="D25" s="7"/>
      <c r="E25" s="8"/>
      <c r="F25" s="6"/>
      <c r="G25" s="6"/>
      <c r="H25" s="7"/>
      <c r="I25" s="9"/>
      <c r="J25" s="8"/>
      <c r="K25" s="7"/>
      <c r="L25" s="10"/>
      <c r="M25" s="8"/>
      <c r="N25" s="8"/>
      <c r="O25" s="7"/>
      <c r="P25" s="8"/>
      <c r="Q25" s="8"/>
    </row>
    <row r="26" spans="1:40" s="18" customFormat="1" ht="25" customHeight="1">
      <c r="A26" s="38"/>
      <c r="B26" s="39"/>
      <c r="C26" s="40"/>
      <c r="D26" s="39"/>
      <c r="E26" s="40"/>
      <c r="F26" s="38"/>
      <c r="G26" s="38"/>
      <c r="H26" s="39"/>
      <c r="I26" s="41"/>
      <c r="J26" s="40"/>
      <c r="K26" s="39"/>
      <c r="L26" s="42"/>
      <c r="M26" s="40"/>
      <c r="N26" s="40"/>
      <c r="O26" s="39"/>
      <c r="P26" s="40"/>
      <c r="Q26" s="40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ht="25" customHeight="1">
      <c r="A27" s="6"/>
      <c r="B27" s="7"/>
      <c r="C27" s="8"/>
      <c r="D27" s="7"/>
      <c r="E27" s="8"/>
      <c r="F27" s="6"/>
      <c r="G27" s="6"/>
      <c r="H27" s="7"/>
      <c r="I27" s="9"/>
      <c r="J27" s="8"/>
      <c r="K27" s="7"/>
      <c r="L27" s="10"/>
      <c r="M27" s="8"/>
      <c r="N27" s="8"/>
      <c r="O27" s="7"/>
      <c r="P27" s="8"/>
      <c r="Q27" s="8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25" customHeight="1">
      <c r="A28" s="6"/>
      <c r="B28" s="7"/>
      <c r="C28" s="8"/>
      <c r="D28" s="7"/>
      <c r="E28" s="8"/>
      <c r="F28" s="6"/>
      <c r="G28" s="6"/>
      <c r="H28" s="7"/>
      <c r="I28" s="9"/>
      <c r="J28" s="8"/>
      <c r="K28" s="7"/>
      <c r="L28" s="10"/>
      <c r="M28" s="8"/>
      <c r="N28" s="8"/>
      <c r="O28" s="7"/>
      <c r="P28" s="8"/>
      <c r="Q28" s="8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25" customHeight="1">
      <c r="A29" s="6"/>
      <c r="B29" s="7"/>
      <c r="C29" s="8"/>
      <c r="D29" s="7"/>
      <c r="E29" s="8"/>
      <c r="F29" s="6"/>
      <c r="G29" s="6"/>
      <c r="H29" s="7"/>
      <c r="I29" s="9"/>
      <c r="J29" s="8"/>
      <c r="K29" s="7"/>
      <c r="L29" s="10"/>
      <c r="M29" s="8"/>
      <c r="N29" s="8"/>
      <c r="O29" s="7"/>
      <c r="P29" s="8"/>
      <c r="Q29" s="8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25" customHeight="1">
      <c r="A30" s="6"/>
      <c r="B30" s="7"/>
      <c r="C30" s="8"/>
      <c r="D30" s="7"/>
      <c r="E30" s="8"/>
      <c r="F30" s="6"/>
      <c r="G30" s="6"/>
      <c r="H30" s="7"/>
      <c r="I30" s="9"/>
      <c r="J30" s="8"/>
      <c r="K30" s="7"/>
      <c r="L30" s="10"/>
      <c r="M30" s="8"/>
      <c r="N30" s="8"/>
      <c r="O30" s="7"/>
      <c r="P30" s="8"/>
      <c r="Q30" s="8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25" customHeight="1">
      <c r="A31" s="6"/>
      <c r="B31" s="7"/>
      <c r="C31" s="8"/>
      <c r="D31" s="7"/>
      <c r="E31" s="8"/>
      <c r="F31" s="6"/>
      <c r="G31" s="6"/>
      <c r="H31" s="7"/>
      <c r="I31" s="9"/>
      <c r="J31" s="8"/>
      <c r="K31" s="7"/>
      <c r="L31" s="10"/>
      <c r="M31" s="8"/>
      <c r="N31" s="8"/>
      <c r="O31" s="7"/>
      <c r="P31" s="8"/>
      <c r="Q31" s="8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25" customHeight="1">
      <c r="A32" s="6"/>
      <c r="B32" s="7"/>
      <c r="C32" s="8"/>
      <c r="D32" s="7"/>
      <c r="E32" s="8"/>
      <c r="F32" s="6"/>
      <c r="G32" s="6"/>
      <c r="H32" s="7"/>
      <c r="I32" s="9"/>
      <c r="J32" s="8"/>
      <c r="K32" s="7"/>
      <c r="L32" s="10"/>
      <c r="M32" s="8"/>
      <c r="N32" s="8"/>
      <c r="O32" s="7"/>
      <c r="P32" s="8"/>
      <c r="Q32" s="8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25" customHeight="1">
      <c r="A33" s="6"/>
      <c r="B33" s="7"/>
      <c r="C33" s="8"/>
      <c r="D33" s="7"/>
      <c r="E33" s="8"/>
      <c r="F33" s="6"/>
      <c r="G33" s="6"/>
      <c r="H33" s="7"/>
      <c r="I33" s="9"/>
      <c r="J33" s="8"/>
      <c r="K33" s="7"/>
      <c r="L33" s="10"/>
      <c r="M33" s="8"/>
      <c r="N33" s="8"/>
      <c r="O33" s="7"/>
      <c r="P33" s="8"/>
      <c r="Q33" s="8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25" customHeight="1">
      <c r="A34" s="6"/>
      <c r="B34" s="7"/>
      <c r="C34" s="8"/>
      <c r="D34" s="7"/>
      <c r="E34" s="8"/>
      <c r="F34" s="6"/>
      <c r="G34" s="6"/>
      <c r="H34" s="7"/>
      <c r="I34" s="9"/>
      <c r="J34" s="8"/>
      <c r="K34" s="7"/>
      <c r="L34" s="10"/>
      <c r="M34" s="8"/>
      <c r="N34" s="8"/>
      <c r="O34" s="7"/>
      <c r="P34" s="8"/>
      <c r="Q34" s="8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25" customHeight="1">
      <c r="A35" s="6"/>
      <c r="B35" s="7"/>
      <c r="C35" s="8"/>
      <c r="D35" s="7"/>
      <c r="E35" s="8"/>
      <c r="F35" s="6"/>
      <c r="G35" s="6"/>
      <c r="H35" s="7"/>
      <c r="I35" s="9"/>
      <c r="J35" s="8"/>
      <c r="K35" s="7"/>
      <c r="L35" s="10"/>
      <c r="M35" s="8"/>
      <c r="N35" s="8"/>
      <c r="O35" s="7"/>
      <c r="P35" s="8"/>
      <c r="Q35" s="8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25" customHeight="1">
      <c r="A36" s="6"/>
      <c r="B36" s="7"/>
      <c r="C36" s="8"/>
      <c r="D36" s="7"/>
      <c r="E36" s="8"/>
      <c r="F36" s="6"/>
      <c r="G36" s="6"/>
      <c r="H36" s="7"/>
      <c r="I36" s="9"/>
      <c r="J36" s="8"/>
      <c r="K36" s="7"/>
      <c r="L36" s="10"/>
      <c r="M36" s="8"/>
      <c r="N36" s="8"/>
      <c r="O36" s="7"/>
      <c r="P36" s="8"/>
      <c r="Q36" s="8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25" customHeight="1">
      <c r="A37" s="6"/>
      <c r="B37" s="7"/>
      <c r="C37" s="8"/>
      <c r="D37" s="7"/>
      <c r="E37" s="8"/>
      <c r="F37" s="6"/>
      <c r="G37" s="6"/>
      <c r="H37" s="7"/>
      <c r="I37" s="9"/>
      <c r="J37" s="8"/>
      <c r="K37" s="7"/>
      <c r="L37" s="10"/>
      <c r="M37" s="8"/>
      <c r="N37" s="8"/>
      <c r="O37" s="7"/>
      <c r="P37" s="8"/>
      <c r="Q37" s="8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25" customHeight="1">
      <c r="A38" s="6"/>
      <c r="B38" s="7"/>
      <c r="C38" s="8"/>
      <c r="D38" s="7"/>
      <c r="E38" s="8"/>
      <c r="F38" s="6"/>
      <c r="G38" s="6"/>
      <c r="H38" s="7"/>
      <c r="I38" s="9"/>
      <c r="J38" s="8"/>
      <c r="K38" s="7"/>
      <c r="L38" s="10"/>
      <c r="M38" s="8"/>
      <c r="N38" s="8"/>
      <c r="O38" s="7"/>
      <c r="P38" s="8"/>
      <c r="Q38" s="8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25" customHeight="1">
      <c r="A39" s="6"/>
      <c r="B39" s="7"/>
      <c r="C39" s="8"/>
      <c r="D39" s="7"/>
      <c r="E39" s="8"/>
      <c r="F39" s="6"/>
      <c r="G39" s="6"/>
      <c r="H39" s="7"/>
      <c r="I39" s="9"/>
      <c r="J39" s="8"/>
      <c r="K39" s="7"/>
      <c r="L39" s="10"/>
      <c r="M39" s="8"/>
      <c r="N39" s="8"/>
      <c r="O39" s="7"/>
      <c r="P39" s="8"/>
      <c r="Q39" s="8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25" customHeight="1">
      <c r="A40" s="6"/>
      <c r="B40" s="7"/>
      <c r="C40" s="8"/>
      <c r="D40" s="7"/>
      <c r="E40" s="8"/>
      <c r="F40" s="6"/>
      <c r="G40" s="6"/>
      <c r="H40" s="7"/>
      <c r="I40" s="9"/>
      <c r="J40" s="8"/>
      <c r="K40" s="7"/>
      <c r="L40" s="10"/>
      <c r="M40" s="8"/>
      <c r="N40" s="8"/>
      <c r="O40" s="7"/>
      <c r="P40" s="8"/>
      <c r="Q40" s="8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25" customHeight="1">
      <c r="A41" s="6"/>
      <c r="B41" s="7"/>
      <c r="C41" s="8"/>
      <c r="D41" s="7"/>
      <c r="E41" s="8"/>
      <c r="F41" s="6"/>
      <c r="G41" s="6"/>
      <c r="H41" s="7"/>
      <c r="I41" s="9"/>
      <c r="J41" s="8"/>
      <c r="K41" s="7"/>
      <c r="L41" s="10"/>
      <c r="M41" s="8"/>
      <c r="N41" s="8"/>
      <c r="O41" s="7"/>
      <c r="P41" s="8"/>
      <c r="Q41" s="8"/>
    </row>
    <row r="42" spans="1:40" ht="25" customHeight="1">
      <c r="A42" s="6"/>
      <c r="B42" s="7"/>
      <c r="C42" s="8"/>
      <c r="D42" s="7"/>
      <c r="E42" s="8"/>
      <c r="F42" s="6"/>
      <c r="G42" s="6"/>
      <c r="H42" s="7"/>
      <c r="I42" s="9"/>
      <c r="J42" s="8"/>
      <c r="K42" s="7"/>
      <c r="L42" s="10"/>
      <c r="M42" s="8"/>
      <c r="N42" s="8"/>
      <c r="O42" s="7"/>
      <c r="P42" s="8"/>
      <c r="Q42" s="8"/>
    </row>
    <row r="43" spans="1:40" ht="25" customHeight="1">
      <c r="A43" s="6"/>
      <c r="B43" s="7"/>
      <c r="C43" s="8"/>
      <c r="D43" s="7"/>
      <c r="E43" s="8"/>
      <c r="F43" s="6"/>
      <c r="G43" s="6"/>
      <c r="H43" s="7"/>
      <c r="I43" s="9"/>
      <c r="J43" s="8"/>
      <c r="K43" s="7"/>
      <c r="L43" s="10"/>
      <c r="M43" s="8"/>
      <c r="N43" s="8"/>
      <c r="O43" s="7"/>
      <c r="P43" s="8"/>
      <c r="Q43" s="8"/>
    </row>
    <row r="44" spans="1:40" ht="25" customHeight="1">
      <c r="A44" s="6"/>
      <c r="B44" s="7"/>
      <c r="C44" s="8"/>
      <c r="D44" s="7"/>
      <c r="E44" s="8"/>
      <c r="F44" s="6"/>
      <c r="G44" s="6"/>
      <c r="H44" s="7"/>
      <c r="I44" s="9"/>
      <c r="J44" s="8"/>
      <c r="K44" s="7"/>
      <c r="L44" s="10"/>
      <c r="M44" s="8"/>
      <c r="N44" s="8"/>
      <c r="O44" s="7"/>
      <c r="P44" s="8"/>
      <c r="Q44" s="8"/>
    </row>
    <row r="45" spans="1:40" ht="25" customHeight="1">
      <c r="A45" s="6"/>
      <c r="B45" s="7"/>
      <c r="C45" s="8"/>
      <c r="D45" s="7"/>
      <c r="E45" s="8"/>
      <c r="F45" s="6"/>
      <c r="G45" s="6"/>
      <c r="H45" s="7"/>
      <c r="I45" s="9"/>
      <c r="J45" s="8"/>
      <c r="K45" s="7"/>
      <c r="L45" s="10"/>
      <c r="M45" s="8"/>
      <c r="N45" s="8"/>
      <c r="O45" s="7"/>
      <c r="P45" s="8"/>
      <c r="Q45" s="8"/>
    </row>
    <row r="46" spans="1:40" s="18" customFormat="1" ht="25" customHeight="1">
      <c r="A46" s="38"/>
      <c r="B46" s="39"/>
      <c r="C46" s="40"/>
      <c r="D46" s="39"/>
      <c r="E46" s="40"/>
      <c r="F46" s="38"/>
      <c r="G46" s="38"/>
      <c r="H46" s="39"/>
      <c r="I46" s="41"/>
      <c r="J46" s="40"/>
      <c r="K46" s="39"/>
      <c r="L46" s="42"/>
      <c r="M46" s="40"/>
      <c r="N46" s="40"/>
      <c r="O46" s="39"/>
      <c r="P46" s="40"/>
      <c r="Q46" s="40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 ht="25" customHeight="1">
      <c r="A47" s="6"/>
      <c r="B47" s="7"/>
      <c r="C47" s="8"/>
      <c r="D47" s="7"/>
      <c r="E47" s="8"/>
      <c r="F47" s="6"/>
      <c r="G47" s="6"/>
      <c r="H47" s="7"/>
      <c r="I47" s="9"/>
      <c r="J47" s="8"/>
      <c r="K47" s="7"/>
      <c r="L47" s="10"/>
      <c r="M47" s="8"/>
      <c r="N47" s="8"/>
      <c r="O47" s="7"/>
      <c r="P47" s="8"/>
      <c r="Q47" s="8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25" customHeight="1">
      <c r="A48" s="6"/>
      <c r="B48" s="7"/>
      <c r="C48" s="8"/>
      <c r="D48" s="7"/>
      <c r="E48" s="8"/>
      <c r="F48" s="6"/>
      <c r="G48" s="6"/>
      <c r="H48" s="7"/>
      <c r="I48" s="9"/>
      <c r="J48" s="8"/>
      <c r="K48" s="7"/>
      <c r="L48" s="10"/>
      <c r="M48" s="8"/>
      <c r="N48" s="8"/>
      <c r="O48" s="7"/>
      <c r="P48" s="8"/>
      <c r="Q48" s="8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25" customHeight="1">
      <c r="A49" s="6"/>
      <c r="B49" s="7"/>
      <c r="C49" s="8"/>
      <c r="D49" s="7"/>
      <c r="E49" s="8"/>
      <c r="F49" s="6"/>
      <c r="G49" s="6"/>
      <c r="H49" s="7"/>
      <c r="I49" s="9"/>
      <c r="J49" s="8"/>
      <c r="K49" s="7"/>
      <c r="L49" s="10"/>
      <c r="M49" s="8"/>
      <c r="N49" s="8"/>
      <c r="O49" s="7"/>
      <c r="P49" s="8"/>
      <c r="Q49" s="8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25" customHeight="1">
      <c r="A50" s="6"/>
      <c r="B50" s="7"/>
      <c r="C50" s="8"/>
      <c r="D50" s="7"/>
      <c r="E50" s="8"/>
      <c r="F50" s="6"/>
      <c r="G50" s="6"/>
      <c r="H50" s="7"/>
      <c r="I50" s="9"/>
      <c r="J50" s="8"/>
      <c r="K50" s="7"/>
      <c r="L50" s="10"/>
      <c r="M50" s="8"/>
      <c r="N50" s="8"/>
      <c r="O50" s="7"/>
      <c r="P50" s="8"/>
      <c r="Q50" s="8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25" customHeight="1">
      <c r="A51" s="6"/>
      <c r="B51" s="7"/>
      <c r="C51" s="8"/>
      <c r="D51" s="7"/>
      <c r="E51" s="8"/>
      <c r="F51" s="6"/>
      <c r="G51" s="6"/>
      <c r="H51" s="7"/>
      <c r="I51" s="9"/>
      <c r="J51" s="8"/>
      <c r="K51" s="7"/>
      <c r="L51" s="10"/>
      <c r="M51" s="8"/>
      <c r="N51" s="8"/>
      <c r="O51" s="7"/>
      <c r="P51" s="8"/>
      <c r="Q51" s="8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25" customHeight="1">
      <c r="A52" s="6"/>
      <c r="B52" s="7"/>
      <c r="C52" s="8"/>
      <c r="D52" s="7"/>
      <c r="E52" s="8"/>
      <c r="F52" s="6"/>
      <c r="G52" s="6"/>
      <c r="H52" s="7"/>
      <c r="I52" s="9"/>
      <c r="J52" s="8"/>
      <c r="K52" s="7"/>
      <c r="L52" s="10"/>
      <c r="M52" s="8"/>
      <c r="N52" s="8"/>
      <c r="O52" s="7"/>
      <c r="P52" s="8"/>
      <c r="Q52" s="8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25" customHeight="1">
      <c r="A53" s="6"/>
      <c r="B53" s="7"/>
      <c r="C53" s="8"/>
      <c r="D53" s="7"/>
      <c r="E53" s="8"/>
      <c r="F53" s="6"/>
      <c r="G53" s="6"/>
      <c r="H53" s="7"/>
      <c r="I53" s="9"/>
      <c r="J53" s="8"/>
      <c r="K53" s="7"/>
      <c r="L53" s="10"/>
      <c r="M53" s="8"/>
      <c r="N53" s="8"/>
      <c r="O53" s="7"/>
      <c r="P53" s="8"/>
      <c r="Q53" s="8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25" customHeight="1">
      <c r="A54" s="6"/>
      <c r="B54" s="7"/>
      <c r="C54" s="8"/>
      <c r="D54" s="7"/>
      <c r="E54" s="8"/>
      <c r="F54" s="6"/>
      <c r="G54" s="6"/>
      <c r="H54" s="7"/>
      <c r="I54" s="9"/>
      <c r="J54" s="8"/>
      <c r="K54" s="7"/>
      <c r="L54" s="10"/>
      <c r="M54" s="8"/>
      <c r="N54" s="8"/>
      <c r="O54" s="7"/>
      <c r="P54" s="8"/>
      <c r="Q54" s="8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25" customHeight="1">
      <c r="A55" s="6"/>
      <c r="B55" s="7"/>
      <c r="C55" s="8"/>
      <c r="D55" s="7"/>
      <c r="E55" s="8"/>
      <c r="F55" s="6"/>
      <c r="G55" s="6"/>
      <c r="H55" s="7"/>
      <c r="I55" s="9"/>
      <c r="J55" s="8"/>
      <c r="K55" s="7"/>
      <c r="L55" s="10"/>
      <c r="M55" s="8"/>
      <c r="N55" s="8"/>
      <c r="O55" s="7"/>
      <c r="P55" s="8"/>
      <c r="Q55" s="8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25" customHeight="1">
      <c r="A56" s="6"/>
      <c r="B56" s="7"/>
      <c r="C56" s="8"/>
      <c r="D56" s="7"/>
      <c r="E56" s="8"/>
      <c r="F56" s="6"/>
      <c r="G56" s="6"/>
      <c r="H56" s="7"/>
      <c r="I56" s="9"/>
      <c r="J56" s="8"/>
      <c r="K56" s="7"/>
      <c r="L56" s="10"/>
      <c r="M56" s="8"/>
      <c r="N56" s="8"/>
      <c r="O56" s="7"/>
      <c r="P56" s="8"/>
      <c r="Q56" s="8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25" customHeight="1">
      <c r="A57" s="6"/>
      <c r="B57" s="7"/>
      <c r="C57" s="8"/>
      <c r="D57" s="7"/>
      <c r="E57" s="8"/>
      <c r="F57" s="6"/>
      <c r="G57" s="6"/>
      <c r="H57" s="7"/>
      <c r="I57" s="9"/>
      <c r="J57" s="8"/>
      <c r="K57" s="7"/>
      <c r="L57" s="10"/>
      <c r="M57" s="8"/>
      <c r="N57" s="8"/>
      <c r="O57" s="7"/>
      <c r="P57" s="8"/>
      <c r="Q57" s="8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25" customHeight="1">
      <c r="A58" s="6"/>
      <c r="B58" s="7"/>
      <c r="C58" s="8"/>
      <c r="D58" s="7"/>
      <c r="E58" s="8"/>
      <c r="F58" s="6"/>
      <c r="G58" s="6"/>
      <c r="H58" s="7"/>
      <c r="I58" s="9"/>
      <c r="J58" s="8"/>
      <c r="K58" s="7"/>
      <c r="L58" s="10"/>
      <c r="M58" s="8"/>
      <c r="N58" s="8"/>
      <c r="O58" s="7"/>
      <c r="P58" s="8"/>
      <c r="Q58" s="8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25" customHeight="1">
      <c r="A59" s="6"/>
      <c r="B59" s="7"/>
      <c r="C59" s="8"/>
      <c r="D59" s="7"/>
      <c r="E59" s="8"/>
      <c r="F59" s="6"/>
      <c r="G59" s="6"/>
      <c r="H59" s="7"/>
      <c r="I59" s="9"/>
      <c r="J59" s="8"/>
      <c r="K59" s="7"/>
      <c r="L59" s="10"/>
      <c r="M59" s="8"/>
      <c r="N59" s="8"/>
      <c r="O59" s="7"/>
      <c r="P59" s="8"/>
      <c r="Q59" s="8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25" customHeight="1">
      <c r="A60" s="6"/>
      <c r="B60" s="7"/>
      <c r="C60" s="8"/>
      <c r="D60" s="7"/>
      <c r="E60" s="8"/>
      <c r="F60" s="6"/>
      <c r="G60" s="6"/>
      <c r="H60" s="7"/>
      <c r="I60" s="9"/>
      <c r="J60" s="8"/>
      <c r="K60" s="7"/>
      <c r="L60" s="10"/>
      <c r="M60" s="8"/>
      <c r="N60" s="8"/>
      <c r="O60" s="7"/>
      <c r="P60" s="8"/>
      <c r="Q60" s="8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25" customHeight="1">
      <c r="A61" s="6"/>
      <c r="B61" s="7"/>
      <c r="C61" s="8"/>
      <c r="D61" s="7"/>
      <c r="E61" s="8"/>
      <c r="F61" s="6"/>
      <c r="G61" s="6"/>
      <c r="H61" s="7"/>
      <c r="I61" s="9"/>
      <c r="J61" s="8"/>
      <c r="K61" s="7"/>
      <c r="L61" s="10"/>
      <c r="M61" s="8"/>
      <c r="N61" s="8"/>
      <c r="O61" s="7"/>
      <c r="P61" s="8"/>
      <c r="Q61" s="8"/>
    </row>
    <row r="62" spans="1:40" ht="25" customHeight="1">
      <c r="A62" s="6"/>
      <c r="B62" s="7"/>
      <c r="C62" s="8"/>
      <c r="D62" s="7"/>
      <c r="E62" s="8"/>
      <c r="F62" s="6"/>
      <c r="G62" s="6"/>
      <c r="H62" s="7"/>
      <c r="I62" s="9"/>
      <c r="J62" s="8"/>
      <c r="K62" s="7"/>
      <c r="L62" s="10"/>
      <c r="M62" s="8"/>
      <c r="N62" s="8"/>
      <c r="O62" s="7"/>
      <c r="P62" s="8"/>
      <c r="Q62" s="8"/>
    </row>
    <row r="63" spans="1:40" ht="25" customHeight="1">
      <c r="A63" s="6"/>
      <c r="B63" s="7"/>
      <c r="C63" s="8"/>
      <c r="D63" s="7"/>
      <c r="E63" s="8"/>
      <c r="F63" s="6"/>
      <c r="G63" s="6"/>
      <c r="H63" s="7"/>
      <c r="I63" s="9"/>
      <c r="J63" s="8"/>
      <c r="K63" s="7"/>
      <c r="L63" s="10"/>
      <c r="M63" s="8"/>
      <c r="N63" s="8"/>
      <c r="O63" s="7"/>
      <c r="P63" s="8"/>
      <c r="Q63" s="8"/>
    </row>
    <row r="64" spans="1:40" ht="25" customHeight="1">
      <c r="A64" s="6"/>
      <c r="B64" s="7"/>
      <c r="C64" s="8"/>
      <c r="D64" s="7"/>
      <c r="E64" s="8"/>
      <c r="F64" s="6"/>
      <c r="G64" s="6"/>
      <c r="H64" s="7"/>
      <c r="I64" s="9"/>
      <c r="J64" s="8"/>
      <c r="K64" s="7"/>
      <c r="L64" s="10"/>
      <c r="M64" s="8"/>
      <c r="N64" s="8"/>
      <c r="O64" s="7"/>
      <c r="P64" s="8"/>
      <c r="Q64" s="8"/>
    </row>
    <row r="65" spans="1:40" ht="25" customHeight="1">
      <c r="A65" s="6"/>
      <c r="B65" s="7"/>
      <c r="C65" s="8"/>
      <c r="D65" s="7"/>
      <c r="E65" s="8"/>
      <c r="F65" s="6"/>
      <c r="G65" s="6"/>
      <c r="H65" s="7"/>
      <c r="I65" s="9"/>
      <c r="J65" s="8"/>
      <c r="K65" s="7"/>
      <c r="L65" s="10"/>
      <c r="M65" s="8"/>
      <c r="N65" s="8"/>
      <c r="O65" s="7"/>
      <c r="P65" s="8"/>
      <c r="Q65" s="8"/>
    </row>
    <row r="66" spans="1:40" s="18" customFormat="1" ht="25" customHeight="1">
      <c r="A66" s="38"/>
      <c r="B66" s="39"/>
      <c r="C66" s="40"/>
      <c r="D66" s="39"/>
      <c r="E66" s="40"/>
      <c r="F66" s="38"/>
      <c r="G66" s="38"/>
      <c r="H66" s="39"/>
      <c r="I66" s="41"/>
      <c r="J66" s="40"/>
      <c r="K66" s="39"/>
      <c r="L66" s="42"/>
      <c r="M66" s="40"/>
      <c r="N66" s="40"/>
      <c r="O66" s="39"/>
      <c r="P66" s="40"/>
      <c r="Q66" s="40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 ht="25" customHeight="1">
      <c r="A67" s="6"/>
      <c r="B67" s="7"/>
      <c r="C67" s="8"/>
      <c r="D67" s="7"/>
      <c r="E67" s="8"/>
      <c r="F67" s="6"/>
      <c r="G67" s="6"/>
      <c r="H67" s="7"/>
      <c r="I67" s="9"/>
      <c r="J67" s="8"/>
      <c r="K67" s="7"/>
      <c r="L67" s="10"/>
      <c r="M67" s="8"/>
      <c r="N67" s="8"/>
      <c r="O67" s="7"/>
      <c r="P67" s="8"/>
      <c r="Q67" s="8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25" customHeight="1">
      <c r="A68" s="6"/>
      <c r="B68" s="7"/>
      <c r="C68" s="8"/>
      <c r="D68" s="7"/>
      <c r="E68" s="8"/>
      <c r="F68" s="6"/>
      <c r="G68" s="6"/>
      <c r="H68" s="7"/>
      <c r="I68" s="9"/>
      <c r="J68" s="8"/>
      <c r="K68" s="7"/>
      <c r="L68" s="10"/>
      <c r="M68" s="8"/>
      <c r="N68" s="8"/>
      <c r="O68" s="7"/>
      <c r="P68" s="8"/>
      <c r="Q68" s="8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25" customHeight="1">
      <c r="A69" s="6"/>
      <c r="B69" s="7"/>
      <c r="C69" s="8"/>
      <c r="D69" s="7"/>
      <c r="E69" s="8"/>
      <c r="F69" s="6"/>
      <c r="G69" s="6"/>
      <c r="H69" s="7"/>
      <c r="I69" s="9"/>
      <c r="J69" s="8"/>
      <c r="K69" s="7"/>
      <c r="L69" s="10"/>
      <c r="M69" s="8"/>
      <c r="N69" s="8"/>
      <c r="O69" s="7"/>
      <c r="P69" s="8"/>
      <c r="Q69" s="8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25" customHeight="1">
      <c r="A70" s="6"/>
      <c r="B70" s="7"/>
      <c r="C70" s="8"/>
      <c r="D70" s="7"/>
      <c r="E70" s="8"/>
      <c r="F70" s="6"/>
      <c r="G70" s="6"/>
      <c r="H70" s="7"/>
      <c r="I70" s="9"/>
      <c r="J70" s="8"/>
      <c r="K70" s="7"/>
      <c r="L70" s="10"/>
      <c r="M70" s="8"/>
      <c r="N70" s="8"/>
      <c r="O70" s="7"/>
      <c r="P70" s="8"/>
      <c r="Q70" s="8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25" customHeight="1">
      <c r="A71" s="6"/>
      <c r="B71" s="7"/>
      <c r="C71" s="8"/>
      <c r="D71" s="7"/>
      <c r="E71" s="8"/>
      <c r="F71" s="6"/>
      <c r="G71" s="6"/>
      <c r="H71" s="7"/>
      <c r="I71" s="9"/>
      <c r="J71" s="8"/>
      <c r="K71" s="7"/>
      <c r="L71" s="10"/>
      <c r="M71" s="8"/>
      <c r="N71" s="8"/>
      <c r="O71" s="7"/>
      <c r="P71" s="8"/>
      <c r="Q71" s="8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25" customHeight="1">
      <c r="A72" s="6"/>
      <c r="B72" s="7"/>
      <c r="C72" s="8"/>
      <c r="D72" s="7"/>
      <c r="E72" s="8"/>
      <c r="F72" s="6"/>
      <c r="G72" s="6"/>
      <c r="H72" s="7"/>
      <c r="I72" s="9"/>
      <c r="J72" s="8"/>
      <c r="K72" s="7"/>
      <c r="L72" s="10"/>
      <c r="M72" s="8"/>
      <c r="N72" s="8"/>
      <c r="O72" s="7"/>
      <c r="P72" s="8"/>
      <c r="Q72" s="8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25" customHeight="1">
      <c r="A73" s="6"/>
      <c r="B73" s="7"/>
      <c r="C73" s="8"/>
      <c r="D73" s="7"/>
      <c r="E73" s="8"/>
      <c r="F73" s="6"/>
      <c r="G73" s="6"/>
      <c r="H73" s="7"/>
      <c r="I73" s="9"/>
      <c r="J73" s="8"/>
      <c r="K73" s="7"/>
      <c r="L73" s="10"/>
      <c r="M73" s="8"/>
      <c r="N73" s="8"/>
      <c r="O73" s="7"/>
      <c r="P73" s="8"/>
      <c r="Q73" s="8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25" customHeight="1">
      <c r="A74" s="6"/>
      <c r="B74" s="7"/>
      <c r="C74" s="8"/>
      <c r="D74" s="7"/>
      <c r="E74" s="8"/>
      <c r="F74" s="6"/>
      <c r="G74" s="6"/>
      <c r="H74" s="7"/>
      <c r="I74" s="9"/>
      <c r="J74" s="8"/>
      <c r="K74" s="7"/>
      <c r="L74" s="10"/>
      <c r="M74" s="8"/>
      <c r="N74" s="8"/>
      <c r="O74" s="7"/>
      <c r="P74" s="8"/>
      <c r="Q74" s="8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25" customHeight="1">
      <c r="A75" s="6"/>
      <c r="B75" s="7"/>
      <c r="C75" s="8"/>
      <c r="D75" s="7"/>
      <c r="E75" s="8"/>
      <c r="F75" s="6"/>
      <c r="G75" s="6"/>
      <c r="H75" s="7"/>
      <c r="I75" s="9"/>
      <c r="J75" s="8"/>
      <c r="K75" s="7"/>
      <c r="L75" s="10"/>
      <c r="M75" s="8"/>
      <c r="N75" s="8"/>
      <c r="O75" s="7"/>
      <c r="P75" s="8"/>
      <c r="Q75" s="8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25" customHeight="1">
      <c r="A76" s="6"/>
      <c r="B76" s="7"/>
      <c r="C76" s="8"/>
      <c r="D76" s="7"/>
      <c r="E76" s="8"/>
      <c r="F76" s="6"/>
      <c r="G76" s="6"/>
      <c r="H76" s="7"/>
      <c r="I76" s="9"/>
      <c r="J76" s="8"/>
      <c r="K76" s="7"/>
      <c r="L76" s="10"/>
      <c r="M76" s="8"/>
      <c r="N76" s="8"/>
      <c r="O76" s="7"/>
      <c r="P76" s="8"/>
      <c r="Q76" s="8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25" customHeight="1">
      <c r="A77" s="6"/>
      <c r="B77" s="7"/>
      <c r="C77" s="8"/>
      <c r="D77" s="7"/>
      <c r="E77" s="8"/>
      <c r="F77" s="6"/>
      <c r="G77" s="6"/>
      <c r="H77" s="7"/>
      <c r="I77" s="9"/>
      <c r="J77" s="8"/>
      <c r="K77" s="7"/>
      <c r="L77" s="10"/>
      <c r="M77" s="8"/>
      <c r="N77" s="8"/>
      <c r="O77" s="7"/>
      <c r="P77" s="8"/>
      <c r="Q77" s="8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25" customHeight="1">
      <c r="A78" s="6"/>
      <c r="B78" s="7"/>
      <c r="C78" s="8"/>
      <c r="D78" s="7"/>
      <c r="E78" s="8"/>
      <c r="F78" s="6"/>
      <c r="G78" s="6"/>
      <c r="H78" s="7"/>
      <c r="I78" s="9"/>
      <c r="J78" s="8"/>
      <c r="K78" s="7"/>
      <c r="L78" s="10"/>
      <c r="M78" s="8"/>
      <c r="N78" s="8"/>
      <c r="O78" s="7"/>
      <c r="P78" s="8"/>
      <c r="Q78" s="8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25" customHeight="1">
      <c r="A79" s="6"/>
      <c r="B79" s="7"/>
      <c r="C79" s="8"/>
      <c r="D79" s="7"/>
      <c r="E79" s="8"/>
      <c r="F79" s="6"/>
      <c r="G79" s="6"/>
      <c r="H79" s="7"/>
      <c r="I79" s="9"/>
      <c r="J79" s="8"/>
      <c r="K79" s="7"/>
      <c r="L79" s="10"/>
      <c r="M79" s="8"/>
      <c r="N79" s="8"/>
      <c r="O79" s="7"/>
      <c r="P79" s="8"/>
      <c r="Q79" s="8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25" customHeight="1">
      <c r="A80" s="6"/>
      <c r="B80" s="7"/>
      <c r="C80" s="8"/>
      <c r="D80" s="7"/>
      <c r="E80" s="8"/>
      <c r="F80" s="6"/>
      <c r="G80" s="6"/>
      <c r="H80" s="7"/>
      <c r="I80" s="9"/>
      <c r="J80" s="8"/>
      <c r="K80" s="7"/>
      <c r="L80" s="10"/>
      <c r="M80" s="8"/>
      <c r="N80" s="8"/>
      <c r="O80" s="7"/>
      <c r="P80" s="8"/>
      <c r="Q80" s="8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25" customHeight="1">
      <c r="A81" s="6"/>
      <c r="B81" s="7"/>
      <c r="C81" s="8"/>
      <c r="D81" s="7"/>
      <c r="E81" s="8"/>
      <c r="F81" s="6"/>
      <c r="G81" s="6"/>
      <c r="H81" s="7"/>
      <c r="I81" s="9"/>
      <c r="J81" s="8"/>
      <c r="K81" s="7"/>
      <c r="L81" s="10"/>
      <c r="M81" s="8"/>
      <c r="N81" s="8"/>
      <c r="O81" s="7"/>
      <c r="P81" s="8"/>
      <c r="Q81" s="8"/>
    </row>
    <row r="82" spans="1:40" ht="25" customHeight="1">
      <c r="A82" s="6"/>
      <c r="B82" s="7"/>
      <c r="C82" s="8"/>
      <c r="D82" s="7"/>
      <c r="E82" s="8"/>
      <c r="F82" s="6"/>
      <c r="G82" s="6"/>
      <c r="H82" s="7"/>
      <c r="I82" s="9"/>
      <c r="J82" s="8"/>
      <c r="K82" s="7"/>
      <c r="L82" s="10"/>
      <c r="M82" s="8"/>
      <c r="N82" s="8"/>
      <c r="O82" s="7"/>
      <c r="P82" s="8"/>
      <c r="Q82" s="8"/>
    </row>
    <row r="83" spans="1:40" ht="25" customHeight="1">
      <c r="A83" s="6"/>
      <c r="B83" s="7"/>
      <c r="C83" s="8"/>
      <c r="D83" s="7"/>
      <c r="E83" s="8"/>
      <c r="F83" s="6"/>
      <c r="G83" s="6"/>
      <c r="H83" s="7"/>
      <c r="I83" s="9"/>
      <c r="J83" s="8"/>
      <c r="K83" s="7"/>
      <c r="L83" s="10"/>
      <c r="M83" s="8"/>
      <c r="N83" s="8"/>
      <c r="O83" s="7"/>
      <c r="P83" s="8"/>
      <c r="Q83" s="8"/>
    </row>
    <row r="84" spans="1:40" ht="25" customHeight="1">
      <c r="A84" s="6"/>
      <c r="B84" s="7"/>
      <c r="C84" s="8"/>
      <c r="D84" s="7"/>
      <c r="E84" s="8"/>
      <c r="F84" s="6"/>
      <c r="G84" s="6"/>
      <c r="H84" s="7"/>
      <c r="I84" s="9"/>
      <c r="J84" s="8"/>
      <c r="K84" s="7"/>
      <c r="L84" s="10"/>
      <c r="M84" s="8"/>
      <c r="N84" s="8"/>
      <c r="O84" s="7"/>
      <c r="P84" s="8"/>
      <c r="Q84" s="8"/>
    </row>
    <row r="85" spans="1:40" ht="25" customHeight="1">
      <c r="A85" s="6"/>
      <c r="B85" s="7"/>
      <c r="C85" s="8"/>
      <c r="D85" s="7"/>
      <c r="E85" s="8"/>
      <c r="F85" s="6"/>
      <c r="G85" s="6"/>
      <c r="H85" s="7"/>
      <c r="I85" s="9"/>
      <c r="J85" s="8"/>
      <c r="K85" s="7"/>
      <c r="L85" s="10"/>
      <c r="M85" s="8"/>
      <c r="N85" s="8"/>
      <c r="O85" s="7"/>
      <c r="P85" s="8"/>
      <c r="Q85" s="8"/>
    </row>
    <row r="86" spans="1:40" s="18" customFormat="1" ht="25" customHeight="1">
      <c r="A86" s="38"/>
      <c r="B86" s="39"/>
      <c r="C86" s="40"/>
      <c r="D86" s="39"/>
      <c r="E86" s="40"/>
      <c r="F86" s="38"/>
      <c r="G86" s="38"/>
      <c r="H86" s="39"/>
      <c r="I86" s="41"/>
      <c r="J86" s="40"/>
      <c r="K86" s="39"/>
      <c r="L86" s="42"/>
      <c r="M86" s="40"/>
      <c r="N86" s="40"/>
      <c r="O86" s="39"/>
      <c r="P86" s="40"/>
      <c r="Q86" s="40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 ht="25" customHeight="1">
      <c r="A87" s="6"/>
      <c r="B87" s="7"/>
      <c r="C87" s="8"/>
      <c r="D87" s="7"/>
      <c r="E87" s="8"/>
      <c r="F87" s="6"/>
      <c r="G87" s="6"/>
      <c r="H87" s="7"/>
      <c r="I87" s="9"/>
      <c r="J87" s="8"/>
      <c r="K87" s="7"/>
      <c r="L87" s="10"/>
      <c r="M87" s="8"/>
      <c r="N87" s="8"/>
      <c r="O87" s="7"/>
      <c r="P87" s="8"/>
      <c r="Q87" s="8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25" customHeight="1">
      <c r="A88" s="6"/>
      <c r="B88" s="7"/>
      <c r="C88" s="8"/>
      <c r="D88" s="7"/>
      <c r="E88" s="8"/>
      <c r="F88" s="6"/>
      <c r="G88" s="6"/>
      <c r="H88" s="7"/>
      <c r="I88" s="9"/>
      <c r="J88" s="8"/>
      <c r="K88" s="7"/>
      <c r="L88" s="10"/>
      <c r="M88" s="8"/>
      <c r="N88" s="8"/>
      <c r="O88" s="7"/>
      <c r="P88" s="8"/>
      <c r="Q88" s="8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25" customHeight="1">
      <c r="A89" s="6"/>
      <c r="B89" s="7"/>
      <c r="C89" s="8"/>
      <c r="D89" s="7"/>
      <c r="E89" s="8"/>
      <c r="F89" s="6"/>
      <c r="G89" s="6"/>
      <c r="H89" s="7"/>
      <c r="I89" s="9"/>
      <c r="J89" s="8"/>
      <c r="K89" s="7"/>
      <c r="L89" s="10"/>
      <c r="M89" s="8"/>
      <c r="N89" s="8"/>
      <c r="O89" s="7"/>
      <c r="P89" s="8"/>
      <c r="Q89" s="8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25" customHeight="1">
      <c r="A90" s="6"/>
      <c r="B90" s="7"/>
      <c r="C90" s="8"/>
      <c r="D90" s="7"/>
      <c r="E90" s="8"/>
      <c r="F90" s="6"/>
      <c r="G90" s="6"/>
      <c r="H90" s="7"/>
      <c r="I90" s="9"/>
      <c r="J90" s="8"/>
      <c r="K90" s="7"/>
      <c r="L90" s="10"/>
      <c r="M90" s="8"/>
      <c r="N90" s="8"/>
      <c r="O90" s="7"/>
      <c r="P90" s="8"/>
      <c r="Q90" s="8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25" customHeight="1">
      <c r="A91" s="6"/>
      <c r="B91" s="7"/>
      <c r="C91" s="8"/>
      <c r="D91" s="7"/>
      <c r="E91" s="8"/>
      <c r="F91" s="6"/>
      <c r="G91" s="6"/>
      <c r="H91" s="7"/>
      <c r="I91" s="9"/>
      <c r="J91" s="8"/>
      <c r="K91" s="7"/>
      <c r="L91" s="10"/>
      <c r="M91" s="8"/>
      <c r="N91" s="8"/>
      <c r="O91" s="7"/>
      <c r="P91" s="8"/>
      <c r="Q91" s="8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25" customHeight="1">
      <c r="A92" s="6"/>
      <c r="B92" s="7"/>
      <c r="C92" s="8"/>
      <c r="D92" s="7"/>
      <c r="E92" s="8"/>
      <c r="F92" s="6"/>
      <c r="G92" s="6"/>
      <c r="H92" s="7"/>
      <c r="I92" s="9"/>
      <c r="J92" s="8"/>
      <c r="K92" s="7"/>
      <c r="L92" s="10"/>
      <c r="M92" s="8"/>
      <c r="N92" s="8"/>
      <c r="O92" s="7"/>
      <c r="P92" s="8"/>
      <c r="Q92" s="8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25" customHeight="1">
      <c r="A93" s="6"/>
      <c r="B93" s="7"/>
      <c r="C93" s="8"/>
      <c r="D93" s="7"/>
      <c r="E93" s="8"/>
      <c r="F93" s="6"/>
      <c r="G93" s="6"/>
      <c r="H93" s="7"/>
      <c r="I93" s="9"/>
      <c r="J93" s="8"/>
      <c r="K93" s="7"/>
      <c r="L93" s="10"/>
      <c r="M93" s="8"/>
      <c r="N93" s="8"/>
      <c r="O93" s="7"/>
      <c r="P93" s="8"/>
      <c r="Q93" s="8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25" customHeight="1">
      <c r="A94" s="6"/>
      <c r="B94" s="7"/>
      <c r="C94" s="8"/>
      <c r="D94" s="7"/>
      <c r="E94" s="8"/>
      <c r="F94" s="6"/>
      <c r="G94" s="6"/>
      <c r="H94" s="7"/>
      <c r="I94" s="9"/>
      <c r="J94" s="8"/>
      <c r="K94" s="7"/>
      <c r="L94" s="10"/>
      <c r="M94" s="8"/>
      <c r="N94" s="8"/>
      <c r="O94" s="7"/>
      <c r="P94" s="8"/>
      <c r="Q94" s="8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25" customHeight="1">
      <c r="A95" s="6"/>
      <c r="B95" s="7"/>
      <c r="C95" s="8"/>
      <c r="D95" s="7"/>
      <c r="E95" s="8"/>
      <c r="F95" s="6"/>
      <c r="G95" s="6"/>
      <c r="H95" s="7"/>
      <c r="I95" s="9"/>
      <c r="J95" s="8"/>
      <c r="K95" s="7"/>
      <c r="L95" s="10"/>
      <c r="M95" s="8"/>
      <c r="N95" s="8"/>
      <c r="O95" s="7"/>
      <c r="P95" s="8"/>
      <c r="Q95" s="8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25" customHeight="1">
      <c r="A96" s="6"/>
      <c r="B96" s="7"/>
      <c r="C96" s="8"/>
      <c r="D96" s="7"/>
      <c r="E96" s="8"/>
      <c r="F96" s="6"/>
      <c r="G96" s="6"/>
      <c r="H96" s="7"/>
      <c r="I96" s="9"/>
      <c r="J96" s="8"/>
      <c r="K96" s="7"/>
      <c r="L96" s="10"/>
      <c r="M96" s="8"/>
      <c r="N96" s="8"/>
      <c r="O96" s="7"/>
      <c r="P96" s="8"/>
      <c r="Q96" s="8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25" customHeight="1">
      <c r="A97" s="6"/>
      <c r="B97" s="7"/>
      <c r="C97" s="8"/>
      <c r="D97" s="7"/>
      <c r="E97" s="8"/>
      <c r="F97" s="6"/>
      <c r="G97" s="6"/>
      <c r="H97" s="7"/>
      <c r="I97" s="9"/>
      <c r="J97" s="8"/>
      <c r="K97" s="7"/>
      <c r="L97" s="10"/>
      <c r="M97" s="8"/>
      <c r="N97" s="8"/>
      <c r="O97" s="7"/>
      <c r="P97" s="8"/>
      <c r="Q97" s="8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25" customHeight="1">
      <c r="A98" s="6"/>
      <c r="B98" s="7"/>
      <c r="C98" s="8"/>
      <c r="D98" s="7"/>
      <c r="E98" s="8"/>
      <c r="F98" s="6"/>
      <c r="G98" s="6"/>
      <c r="H98" s="7"/>
      <c r="I98" s="9"/>
      <c r="J98" s="8"/>
      <c r="K98" s="7"/>
      <c r="L98" s="10"/>
      <c r="M98" s="8"/>
      <c r="N98" s="8"/>
      <c r="O98" s="7"/>
      <c r="P98" s="8"/>
      <c r="Q98" s="8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25" customHeight="1">
      <c r="A99" s="6"/>
      <c r="B99" s="7"/>
      <c r="C99" s="8"/>
      <c r="D99" s="7"/>
      <c r="E99" s="8"/>
      <c r="F99" s="6"/>
      <c r="G99" s="6"/>
      <c r="H99" s="7"/>
      <c r="I99" s="9"/>
      <c r="J99" s="8"/>
      <c r="K99" s="7"/>
      <c r="L99" s="10"/>
      <c r="M99" s="8"/>
      <c r="N99" s="8"/>
      <c r="O99" s="7"/>
      <c r="P99" s="8"/>
      <c r="Q99" s="8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25" customHeight="1">
      <c r="A100" s="6"/>
      <c r="B100" s="7"/>
      <c r="C100" s="8"/>
      <c r="D100" s="7"/>
      <c r="E100" s="8"/>
      <c r="F100" s="6"/>
      <c r="G100" s="6"/>
      <c r="H100" s="7"/>
      <c r="I100" s="9"/>
      <c r="J100" s="8"/>
      <c r="K100" s="7"/>
      <c r="L100" s="10"/>
      <c r="M100" s="8"/>
      <c r="N100" s="8"/>
      <c r="O100" s="7"/>
      <c r="P100" s="8"/>
      <c r="Q100" s="8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25" customHeight="1">
      <c r="A101" s="6"/>
      <c r="B101" s="7"/>
      <c r="C101" s="8"/>
      <c r="D101" s="7"/>
      <c r="E101" s="8"/>
      <c r="F101" s="6"/>
      <c r="G101" s="6"/>
      <c r="H101" s="7"/>
      <c r="I101" s="9"/>
      <c r="J101" s="8"/>
      <c r="K101" s="7"/>
      <c r="L101" s="10"/>
      <c r="M101" s="8"/>
      <c r="N101" s="8"/>
      <c r="O101" s="7"/>
      <c r="P101" s="8"/>
      <c r="Q101" s="8"/>
    </row>
    <row r="102" spans="1:40" ht="25" customHeight="1">
      <c r="A102" s="6"/>
      <c r="B102" s="7"/>
      <c r="C102" s="8"/>
      <c r="D102" s="7"/>
      <c r="E102" s="8"/>
      <c r="F102" s="6"/>
      <c r="G102" s="6"/>
      <c r="H102" s="7"/>
      <c r="I102" s="9"/>
      <c r="J102" s="8"/>
      <c r="K102" s="7"/>
      <c r="L102" s="10"/>
      <c r="M102" s="8"/>
      <c r="N102" s="8"/>
      <c r="O102" s="7"/>
      <c r="P102" s="8"/>
      <c r="Q102" s="8"/>
    </row>
    <row r="103" spans="1:40" ht="25" customHeight="1">
      <c r="A103" s="6"/>
      <c r="B103" s="7"/>
      <c r="C103" s="8"/>
      <c r="D103" s="7"/>
      <c r="E103" s="8"/>
      <c r="F103" s="6"/>
      <c r="G103" s="6"/>
      <c r="H103" s="7"/>
      <c r="I103" s="9"/>
      <c r="J103" s="8"/>
      <c r="K103" s="7"/>
      <c r="L103" s="10"/>
      <c r="M103" s="8"/>
      <c r="N103" s="8"/>
      <c r="O103" s="7"/>
      <c r="P103" s="8"/>
      <c r="Q103" s="8"/>
    </row>
    <row r="104" spans="1:40" ht="25" customHeight="1">
      <c r="A104" s="6"/>
      <c r="B104" s="7"/>
      <c r="C104" s="8"/>
      <c r="D104" s="7"/>
      <c r="E104" s="8"/>
      <c r="F104" s="6"/>
      <c r="G104" s="6"/>
      <c r="H104" s="7"/>
      <c r="I104" s="9"/>
      <c r="J104" s="8"/>
      <c r="K104" s="7"/>
      <c r="L104" s="10"/>
      <c r="M104" s="8"/>
      <c r="N104" s="8"/>
      <c r="O104" s="7"/>
      <c r="P104" s="8"/>
      <c r="Q104" s="8"/>
    </row>
    <row r="105" spans="1:40" ht="25" customHeight="1">
      <c r="A105" s="6"/>
      <c r="B105" s="7"/>
      <c r="C105" s="8"/>
      <c r="D105" s="7"/>
      <c r="E105" s="8"/>
      <c r="F105" s="6"/>
      <c r="G105" s="6"/>
      <c r="H105" s="7"/>
      <c r="I105" s="9"/>
      <c r="J105" s="8"/>
      <c r="K105" s="7"/>
      <c r="L105" s="10"/>
      <c r="M105" s="8"/>
      <c r="N105" s="8"/>
      <c r="O105" s="7"/>
      <c r="P105" s="8"/>
      <c r="Q105" s="8"/>
    </row>
    <row r="106" spans="1:40" s="18" customFormat="1" ht="25" customHeight="1">
      <c r="A106" s="38"/>
      <c r="B106" s="39"/>
      <c r="C106" s="40"/>
      <c r="D106" s="39"/>
      <c r="E106" s="40"/>
      <c r="F106" s="38"/>
      <c r="G106" s="38"/>
      <c r="H106" s="39"/>
      <c r="I106" s="41"/>
      <c r="J106" s="40"/>
      <c r="K106" s="39"/>
      <c r="L106" s="42"/>
      <c r="M106" s="40"/>
      <c r="N106" s="40"/>
      <c r="O106" s="39"/>
      <c r="P106" s="40"/>
      <c r="Q106" s="40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 ht="25" customHeight="1">
      <c r="A107" s="6"/>
      <c r="B107" s="7"/>
      <c r="C107" s="8"/>
      <c r="D107" s="7"/>
      <c r="E107" s="8"/>
      <c r="F107" s="6"/>
      <c r="G107" s="6"/>
      <c r="H107" s="7"/>
      <c r="I107" s="9"/>
      <c r="J107" s="8"/>
      <c r="K107" s="7"/>
      <c r="L107" s="10"/>
      <c r="M107" s="8"/>
      <c r="N107" s="8"/>
      <c r="O107" s="7"/>
      <c r="P107" s="8"/>
      <c r="Q107" s="8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25" customHeight="1">
      <c r="A108" s="6"/>
      <c r="B108" s="7"/>
      <c r="C108" s="8"/>
      <c r="D108" s="7"/>
      <c r="E108" s="8"/>
      <c r="F108" s="6"/>
      <c r="G108" s="6"/>
      <c r="H108" s="7"/>
      <c r="I108" s="9"/>
      <c r="J108" s="8"/>
      <c r="K108" s="7"/>
      <c r="L108" s="10"/>
      <c r="M108" s="8"/>
      <c r="N108" s="8"/>
      <c r="O108" s="7"/>
      <c r="P108" s="8"/>
      <c r="Q108" s="8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25" customHeight="1">
      <c r="A109" s="6"/>
      <c r="B109" s="7"/>
      <c r="C109" s="8"/>
      <c r="D109" s="7"/>
      <c r="E109" s="8"/>
      <c r="F109" s="6"/>
      <c r="G109" s="6"/>
      <c r="H109" s="7"/>
      <c r="I109" s="9"/>
      <c r="J109" s="8"/>
      <c r="K109" s="7"/>
      <c r="L109" s="10"/>
      <c r="M109" s="8"/>
      <c r="N109" s="8"/>
      <c r="O109" s="7"/>
      <c r="P109" s="8"/>
      <c r="Q109" s="8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25" customHeight="1">
      <c r="A110" s="6"/>
      <c r="B110" s="7"/>
      <c r="C110" s="8"/>
      <c r="D110" s="7"/>
      <c r="E110" s="8"/>
      <c r="F110" s="6"/>
      <c r="G110" s="6"/>
      <c r="H110" s="7"/>
      <c r="I110" s="9"/>
      <c r="J110" s="8"/>
      <c r="K110" s="7"/>
      <c r="L110" s="10"/>
      <c r="M110" s="8"/>
      <c r="N110" s="8"/>
      <c r="O110" s="7"/>
      <c r="P110" s="8"/>
      <c r="Q110" s="8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25" customHeight="1">
      <c r="A111" s="6"/>
      <c r="B111" s="7"/>
      <c r="C111" s="8"/>
      <c r="D111" s="7"/>
      <c r="E111" s="8"/>
      <c r="F111" s="6"/>
      <c r="G111" s="6"/>
      <c r="H111" s="7"/>
      <c r="I111" s="9"/>
      <c r="J111" s="8"/>
      <c r="K111" s="7"/>
      <c r="L111" s="10"/>
      <c r="M111" s="8"/>
      <c r="N111" s="8"/>
      <c r="O111" s="7"/>
      <c r="P111" s="8"/>
      <c r="Q111" s="8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5" customHeight="1">
      <c r="A112" s="6"/>
      <c r="B112" s="7"/>
      <c r="C112" s="8"/>
      <c r="D112" s="7"/>
      <c r="E112" s="8"/>
      <c r="F112" s="6"/>
      <c r="G112" s="6"/>
      <c r="H112" s="7"/>
      <c r="I112" s="9"/>
      <c r="J112" s="8"/>
      <c r="K112" s="7"/>
      <c r="L112" s="10"/>
      <c r="M112" s="8"/>
      <c r="N112" s="8"/>
      <c r="O112" s="7"/>
      <c r="P112" s="8"/>
      <c r="Q112" s="8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25" customHeight="1">
      <c r="A113" s="6"/>
      <c r="B113" s="7"/>
      <c r="C113" s="8"/>
      <c r="D113" s="7"/>
      <c r="E113" s="8"/>
      <c r="F113" s="6"/>
      <c r="G113" s="6"/>
      <c r="H113" s="7"/>
      <c r="I113" s="9"/>
      <c r="J113" s="8"/>
      <c r="K113" s="7"/>
      <c r="L113" s="10"/>
      <c r="M113" s="8"/>
      <c r="N113" s="8"/>
      <c r="O113" s="7"/>
      <c r="P113" s="8"/>
      <c r="Q113" s="8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25" customHeight="1">
      <c r="A114" s="6"/>
      <c r="B114" s="7"/>
      <c r="C114" s="8"/>
      <c r="D114" s="7"/>
      <c r="E114" s="8"/>
      <c r="F114" s="6"/>
      <c r="G114" s="6"/>
      <c r="H114" s="7"/>
      <c r="I114" s="9"/>
      <c r="J114" s="8"/>
      <c r="K114" s="7"/>
      <c r="L114" s="10"/>
      <c r="M114" s="8"/>
      <c r="N114" s="8"/>
      <c r="O114" s="7"/>
      <c r="P114" s="8"/>
      <c r="Q114" s="8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25" customHeight="1">
      <c r="A115" s="6"/>
      <c r="B115" s="7"/>
      <c r="C115" s="8"/>
      <c r="D115" s="7"/>
      <c r="E115" s="8"/>
      <c r="F115" s="6"/>
      <c r="G115" s="6"/>
      <c r="H115" s="7"/>
      <c r="I115" s="9"/>
      <c r="J115" s="8"/>
      <c r="K115" s="7"/>
      <c r="L115" s="10"/>
      <c r="M115" s="8"/>
      <c r="N115" s="8"/>
      <c r="O115" s="7"/>
      <c r="P115" s="8"/>
      <c r="Q115" s="8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25" customHeight="1">
      <c r="A116" s="6"/>
      <c r="B116" s="7"/>
      <c r="C116" s="8"/>
      <c r="D116" s="7"/>
      <c r="E116" s="8"/>
      <c r="F116" s="6"/>
      <c r="G116" s="6"/>
      <c r="H116" s="7"/>
      <c r="I116" s="9"/>
      <c r="J116" s="8"/>
      <c r="K116" s="7"/>
      <c r="L116" s="10"/>
      <c r="M116" s="8"/>
      <c r="N116" s="8"/>
      <c r="O116" s="7"/>
      <c r="P116" s="8"/>
      <c r="Q116" s="8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25" customHeight="1">
      <c r="A117" s="6"/>
      <c r="B117" s="7"/>
      <c r="C117" s="8"/>
      <c r="D117" s="7"/>
      <c r="E117" s="8"/>
      <c r="F117" s="6"/>
      <c r="G117" s="6"/>
      <c r="H117" s="7"/>
      <c r="I117" s="9"/>
      <c r="J117" s="8"/>
      <c r="K117" s="7"/>
      <c r="L117" s="10"/>
      <c r="M117" s="8"/>
      <c r="N117" s="8"/>
      <c r="O117" s="7"/>
      <c r="P117" s="8"/>
      <c r="Q117" s="8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25" customHeight="1">
      <c r="A118" s="6"/>
      <c r="B118" s="7"/>
      <c r="C118" s="8"/>
      <c r="D118" s="7"/>
      <c r="E118" s="8"/>
      <c r="F118" s="6"/>
      <c r="G118" s="6"/>
      <c r="H118" s="7"/>
      <c r="I118" s="9"/>
      <c r="J118" s="8"/>
      <c r="K118" s="7"/>
      <c r="L118" s="10"/>
      <c r="M118" s="8"/>
      <c r="N118" s="8"/>
      <c r="O118" s="7"/>
      <c r="P118" s="8"/>
      <c r="Q118" s="8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25" customHeight="1">
      <c r="A119" s="6"/>
      <c r="B119" s="7"/>
      <c r="C119" s="8"/>
      <c r="D119" s="7"/>
      <c r="E119" s="8"/>
      <c r="F119" s="6"/>
      <c r="G119" s="6"/>
      <c r="H119" s="7"/>
      <c r="I119" s="9"/>
      <c r="J119" s="8"/>
      <c r="K119" s="7"/>
      <c r="L119" s="10"/>
      <c r="M119" s="8"/>
      <c r="N119" s="8"/>
      <c r="O119" s="7"/>
      <c r="P119" s="8"/>
      <c r="Q119" s="8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25" customHeight="1">
      <c r="A120" s="6"/>
      <c r="B120" s="7"/>
      <c r="C120" s="8"/>
      <c r="D120" s="7"/>
      <c r="E120" s="8"/>
      <c r="F120" s="6"/>
      <c r="G120" s="6"/>
      <c r="H120" s="7"/>
      <c r="I120" s="9"/>
      <c r="J120" s="8"/>
      <c r="K120" s="7"/>
      <c r="L120" s="10"/>
      <c r="M120" s="8"/>
      <c r="N120" s="8"/>
      <c r="O120" s="7"/>
      <c r="P120" s="8"/>
      <c r="Q120" s="8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ht="25" customHeight="1">
      <c r="A121" s="6"/>
      <c r="B121" s="7"/>
      <c r="C121" s="8"/>
      <c r="D121" s="7"/>
      <c r="E121" s="8"/>
      <c r="F121" s="6"/>
      <c r="G121" s="6"/>
      <c r="H121" s="7"/>
      <c r="I121" s="9"/>
      <c r="J121" s="8"/>
      <c r="K121" s="7"/>
      <c r="L121" s="10"/>
      <c r="M121" s="8"/>
      <c r="N121" s="8"/>
      <c r="O121" s="7"/>
      <c r="P121" s="8"/>
      <c r="Q121" s="8"/>
    </row>
    <row r="122" spans="1:40" ht="25" customHeight="1">
      <c r="A122" s="6"/>
      <c r="B122" s="7"/>
      <c r="C122" s="8"/>
      <c r="D122" s="7"/>
      <c r="E122" s="8"/>
      <c r="F122" s="6"/>
      <c r="G122" s="6"/>
      <c r="H122" s="7"/>
      <c r="I122" s="9"/>
      <c r="J122" s="8"/>
      <c r="K122" s="7"/>
      <c r="L122" s="10"/>
      <c r="M122" s="8"/>
      <c r="N122" s="8"/>
      <c r="O122" s="7"/>
      <c r="P122" s="8"/>
      <c r="Q122" s="8"/>
    </row>
    <row r="123" spans="1:40" ht="25" customHeight="1">
      <c r="A123" s="6"/>
      <c r="B123" s="7"/>
      <c r="C123" s="8"/>
      <c r="D123" s="7"/>
      <c r="E123" s="8"/>
      <c r="F123" s="6"/>
      <c r="G123" s="6"/>
      <c r="H123" s="7"/>
      <c r="I123" s="9"/>
      <c r="J123" s="8"/>
      <c r="K123" s="7"/>
      <c r="L123" s="10"/>
      <c r="M123" s="8"/>
      <c r="N123" s="8"/>
      <c r="O123" s="7"/>
      <c r="P123" s="8"/>
      <c r="Q123" s="8"/>
    </row>
    <row r="124" spans="1:40" ht="25" customHeight="1">
      <c r="A124" s="6"/>
      <c r="B124" s="7"/>
      <c r="C124" s="8"/>
      <c r="D124" s="7"/>
      <c r="E124" s="8"/>
      <c r="F124" s="6"/>
      <c r="G124" s="6"/>
      <c r="H124" s="7"/>
      <c r="I124" s="9"/>
      <c r="J124" s="8"/>
      <c r="K124" s="7"/>
      <c r="L124" s="10"/>
      <c r="M124" s="8"/>
      <c r="N124" s="8"/>
      <c r="O124" s="7"/>
      <c r="P124" s="8"/>
      <c r="Q124" s="8"/>
    </row>
    <row r="125" spans="1:40" ht="25" customHeight="1" thickBot="1">
      <c r="A125" s="11"/>
      <c r="B125" s="12"/>
      <c r="C125" s="13"/>
      <c r="D125" s="12"/>
      <c r="E125" s="13"/>
      <c r="F125" s="11"/>
      <c r="G125" s="11"/>
      <c r="H125" s="12"/>
      <c r="I125" s="14"/>
      <c r="J125" s="13"/>
      <c r="K125" s="12"/>
      <c r="L125" s="15"/>
      <c r="M125" s="13"/>
      <c r="N125" s="13"/>
      <c r="O125" s="12"/>
      <c r="P125" s="13"/>
      <c r="Q125" s="13"/>
    </row>
  </sheetData>
  <mergeCells count="16">
    <mergeCell ref="Q3:Q5"/>
    <mergeCell ref="H3:J4"/>
    <mergeCell ref="A1:N1"/>
    <mergeCell ref="O1:P1"/>
    <mergeCell ref="A2:B2"/>
    <mergeCell ref="H2:I2"/>
    <mergeCell ref="O2:P2"/>
    <mergeCell ref="A3:A5"/>
    <mergeCell ref="B3:C4"/>
    <mergeCell ref="D3:E4"/>
    <mergeCell ref="F3:F5"/>
    <mergeCell ref="G3:G5"/>
    <mergeCell ref="K3:L4"/>
    <mergeCell ref="M3:M5"/>
    <mergeCell ref="N3:N5"/>
    <mergeCell ref="O3:P4"/>
  </mergeCells>
  <pageMargins left="0.39370078740157483" right="0.19685039370078741" top="0.39370078740157483" bottom="0.23622047244094491" header="0" footer="0"/>
  <pageSetup paperSize="9" scale="74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opLeftCell="A34" workbookViewId="0">
      <selection activeCell="G5" sqref="G5"/>
    </sheetView>
  </sheetViews>
  <sheetFormatPr baseColWidth="10" defaultRowHeight="13"/>
  <sheetData>
    <row r="1" spans="1:8">
      <c r="A1" t="s">
        <v>96</v>
      </c>
      <c r="B1" t="s">
        <v>97</v>
      </c>
      <c r="C1" t="s">
        <v>98</v>
      </c>
      <c r="D1" t="s">
        <v>99</v>
      </c>
      <c r="E1" t="s">
        <v>100</v>
      </c>
    </row>
    <row r="2" spans="1:8">
      <c r="A2" t="s">
        <v>101</v>
      </c>
      <c r="B2">
        <v>1</v>
      </c>
      <c r="C2" t="s">
        <v>102</v>
      </c>
      <c r="D2">
        <v>5</v>
      </c>
      <c r="E2">
        <v>8.4699999999999998E-2</v>
      </c>
      <c r="F2">
        <f>+E2*100</f>
        <v>8.4699999999999989</v>
      </c>
    </row>
    <row r="3" spans="1:8">
      <c r="A3" t="s">
        <v>101</v>
      </c>
      <c r="B3">
        <v>2</v>
      </c>
      <c r="C3" t="s">
        <v>103</v>
      </c>
      <c r="D3">
        <v>3</v>
      </c>
      <c r="E3">
        <v>5.0799999999999998E-2</v>
      </c>
      <c r="F3">
        <f t="shared" ref="F3:F6" si="0">+E3*100</f>
        <v>5.08</v>
      </c>
      <c r="G3" s="86" t="s">
        <v>71</v>
      </c>
      <c r="H3" s="88">
        <f>+F3+F2</f>
        <v>13.549999999999999</v>
      </c>
    </row>
    <row r="4" spans="1:8">
      <c r="A4" t="s">
        <v>101</v>
      </c>
      <c r="B4">
        <v>5</v>
      </c>
      <c r="C4" t="s">
        <v>106</v>
      </c>
      <c r="D4">
        <v>42</v>
      </c>
      <c r="E4">
        <v>0.71189999999999998</v>
      </c>
      <c r="F4">
        <f>+E4*100</f>
        <v>71.19</v>
      </c>
      <c r="G4" s="86" t="s">
        <v>68</v>
      </c>
      <c r="H4" s="88">
        <f>+F4</f>
        <v>71.19</v>
      </c>
    </row>
    <row r="5" spans="1:8">
      <c r="A5" t="s">
        <v>101</v>
      </c>
      <c r="B5">
        <v>3</v>
      </c>
      <c r="C5" t="s">
        <v>104</v>
      </c>
      <c r="D5">
        <v>4</v>
      </c>
      <c r="E5">
        <v>6.7799999999999999E-2</v>
      </c>
      <c r="F5">
        <f t="shared" si="0"/>
        <v>6.78</v>
      </c>
      <c r="G5" s="86" t="s">
        <v>35</v>
      </c>
      <c r="H5" s="88">
        <f>+F5+F6</f>
        <v>15.25</v>
      </c>
    </row>
    <row r="6" spans="1:8">
      <c r="A6" t="s">
        <v>101</v>
      </c>
      <c r="B6">
        <v>4</v>
      </c>
      <c r="C6" t="s">
        <v>105</v>
      </c>
      <c r="D6">
        <v>5</v>
      </c>
      <c r="E6">
        <v>8.4699999999999998E-2</v>
      </c>
      <c r="F6">
        <f t="shared" si="0"/>
        <v>8.4699999999999989</v>
      </c>
    </row>
    <row r="10" spans="1:8">
      <c r="A10" t="s">
        <v>96</v>
      </c>
      <c r="B10" t="s">
        <v>97</v>
      </c>
      <c r="C10" t="s">
        <v>98</v>
      </c>
      <c r="D10" t="s">
        <v>99</v>
      </c>
      <c r="E10" t="s">
        <v>100</v>
      </c>
      <c r="G10" s="16" t="s">
        <v>148</v>
      </c>
    </row>
    <row r="11" spans="1:8">
      <c r="A11" t="s">
        <v>107</v>
      </c>
      <c r="B11">
        <v>3</v>
      </c>
      <c r="C11" t="s">
        <v>110</v>
      </c>
      <c r="D11">
        <v>1</v>
      </c>
      <c r="E11">
        <v>1.6899999999999998E-2</v>
      </c>
      <c r="F11">
        <f t="shared" ref="F11:F30" si="1">+E11*100</f>
        <v>1.69</v>
      </c>
      <c r="G11" s="87" t="s">
        <v>150</v>
      </c>
      <c r="H11" s="89">
        <f>+F11+F12+F13</f>
        <v>5.07</v>
      </c>
    </row>
    <row r="12" spans="1:8">
      <c r="A12" t="s">
        <v>107</v>
      </c>
      <c r="B12">
        <v>4</v>
      </c>
      <c r="C12" t="s">
        <v>111</v>
      </c>
      <c r="D12">
        <v>1</v>
      </c>
      <c r="E12">
        <v>1.6899999999999998E-2</v>
      </c>
      <c r="F12">
        <f t="shared" si="1"/>
        <v>1.69</v>
      </c>
      <c r="G12" s="16" t="s">
        <v>150</v>
      </c>
      <c r="H12" s="90"/>
    </row>
    <row r="13" spans="1:8">
      <c r="A13" t="s">
        <v>107</v>
      </c>
      <c r="B13">
        <v>5</v>
      </c>
      <c r="C13" t="s">
        <v>112</v>
      </c>
      <c r="D13">
        <v>1</v>
      </c>
      <c r="E13">
        <v>1.6899999999999998E-2</v>
      </c>
      <c r="F13">
        <f t="shared" si="1"/>
        <v>1.69</v>
      </c>
      <c r="G13" s="16" t="s">
        <v>150</v>
      </c>
      <c r="H13" s="90"/>
    </row>
    <row r="14" spans="1:8">
      <c r="A14" t="s">
        <v>107</v>
      </c>
      <c r="B14">
        <v>1</v>
      </c>
      <c r="C14" t="s">
        <v>108</v>
      </c>
      <c r="D14">
        <v>17</v>
      </c>
      <c r="E14">
        <v>0.28810000000000002</v>
      </c>
      <c r="F14">
        <f t="shared" si="1"/>
        <v>28.810000000000002</v>
      </c>
      <c r="G14" s="87" t="s">
        <v>149</v>
      </c>
      <c r="H14" s="89">
        <f>+F14+F15</f>
        <v>30.500000000000004</v>
      </c>
    </row>
    <row r="15" spans="1:8">
      <c r="A15" t="s">
        <v>107</v>
      </c>
      <c r="B15">
        <v>2</v>
      </c>
      <c r="C15" t="s">
        <v>109</v>
      </c>
      <c r="D15">
        <v>1</v>
      </c>
      <c r="E15">
        <v>1.6899999999999998E-2</v>
      </c>
      <c r="F15">
        <f t="shared" si="1"/>
        <v>1.69</v>
      </c>
      <c r="G15" s="16" t="s">
        <v>149</v>
      </c>
      <c r="H15" s="90"/>
    </row>
    <row r="16" spans="1:8">
      <c r="A16" t="s">
        <v>107</v>
      </c>
      <c r="B16">
        <v>7</v>
      </c>
      <c r="C16" t="s">
        <v>114</v>
      </c>
      <c r="D16">
        <v>4</v>
      </c>
      <c r="E16">
        <v>6.7799999999999999E-2</v>
      </c>
      <c r="F16">
        <f t="shared" si="1"/>
        <v>6.78</v>
      </c>
      <c r="G16" s="87" t="s">
        <v>151</v>
      </c>
      <c r="H16" s="89">
        <f>+F16+F17+F18+F19</f>
        <v>13.55</v>
      </c>
    </row>
    <row r="17" spans="1:8">
      <c r="A17" t="s">
        <v>107</v>
      </c>
      <c r="B17">
        <v>8</v>
      </c>
      <c r="C17" t="s">
        <v>115</v>
      </c>
      <c r="D17">
        <v>1</v>
      </c>
      <c r="E17">
        <v>1.6899999999999998E-2</v>
      </c>
      <c r="F17">
        <f t="shared" si="1"/>
        <v>1.69</v>
      </c>
      <c r="G17" s="16" t="s">
        <v>151</v>
      </c>
      <c r="H17" s="90"/>
    </row>
    <row r="18" spans="1:8">
      <c r="A18" t="s">
        <v>107</v>
      </c>
      <c r="B18">
        <v>9</v>
      </c>
      <c r="C18" t="s">
        <v>116</v>
      </c>
      <c r="D18">
        <v>1</v>
      </c>
      <c r="E18">
        <v>1.6899999999999998E-2</v>
      </c>
      <c r="F18">
        <f t="shared" si="1"/>
        <v>1.69</v>
      </c>
      <c r="G18" s="16" t="s">
        <v>151</v>
      </c>
      <c r="H18" s="90"/>
    </row>
    <row r="19" spans="1:8">
      <c r="A19" t="s">
        <v>107</v>
      </c>
      <c r="B19">
        <v>16</v>
      </c>
      <c r="C19" t="s">
        <v>123</v>
      </c>
      <c r="D19">
        <v>2</v>
      </c>
      <c r="E19">
        <v>3.39E-2</v>
      </c>
      <c r="F19">
        <f t="shared" si="1"/>
        <v>3.39</v>
      </c>
      <c r="G19" s="16" t="s">
        <v>151</v>
      </c>
      <c r="H19" s="90"/>
    </row>
    <row r="20" spans="1:8">
      <c r="A20" t="s">
        <v>107</v>
      </c>
      <c r="B20">
        <v>10</v>
      </c>
      <c r="C20" t="s">
        <v>117</v>
      </c>
      <c r="D20">
        <v>1</v>
      </c>
      <c r="E20">
        <v>1.6899999999999998E-2</v>
      </c>
      <c r="F20">
        <f t="shared" si="1"/>
        <v>1.69</v>
      </c>
      <c r="G20" s="86" t="s">
        <v>152</v>
      </c>
      <c r="H20" s="89">
        <f>+F20</f>
        <v>1.69</v>
      </c>
    </row>
    <row r="21" spans="1:8">
      <c r="A21" t="s">
        <v>107</v>
      </c>
      <c r="B21">
        <v>6</v>
      </c>
      <c r="C21" t="s">
        <v>113</v>
      </c>
      <c r="D21">
        <v>2</v>
      </c>
      <c r="E21">
        <v>3.39E-2</v>
      </c>
      <c r="F21">
        <f t="shared" si="1"/>
        <v>3.39</v>
      </c>
      <c r="G21" s="86" t="s">
        <v>153</v>
      </c>
      <c r="H21" s="89">
        <f>SUM(F21:F30)</f>
        <v>49.120000000000005</v>
      </c>
    </row>
    <row r="22" spans="1:8">
      <c r="A22" t="s">
        <v>107</v>
      </c>
      <c r="B22">
        <v>11</v>
      </c>
      <c r="C22" t="s">
        <v>118</v>
      </c>
      <c r="D22">
        <v>3</v>
      </c>
      <c r="E22">
        <v>5.0799999999999998E-2</v>
      </c>
      <c r="F22">
        <f t="shared" si="1"/>
        <v>5.08</v>
      </c>
      <c r="G22" s="16" t="s">
        <v>153</v>
      </c>
    </row>
    <row r="23" spans="1:8">
      <c r="A23" t="s">
        <v>107</v>
      </c>
      <c r="B23">
        <v>12</v>
      </c>
      <c r="C23" t="s">
        <v>119</v>
      </c>
      <c r="D23">
        <v>2</v>
      </c>
      <c r="E23">
        <v>3.39E-2</v>
      </c>
      <c r="F23">
        <f t="shared" si="1"/>
        <v>3.39</v>
      </c>
      <c r="G23" s="16" t="s">
        <v>153</v>
      </c>
    </row>
    <row r="24" spans="1:8">
      <c r="A24" t="s">
        <v>107</v>
      </c>
      <c r="B24">
        <v>13</v>
      </c>
      <c r="C24" t="s">
        <v>120</v>
      </c>
      <c r="D24">
        <v>1</v>
      </c>
      <c r="E24">
        <v>1.6899999999999998E-2</v>
      </c>
      <c r="F24">
        <f t="shared" si="1"/>
        <v>1.69</v>
      </c>
      <c r="G24" s="16" t="s">
        <v>153</v>
      </c>
    </row>
    <row r="25" spans="1:8">
      <c r="A25" t="s">
        <v>107</v>
      </c>
      <c r="B25">
        <v>14</v>
      </c>
      <c r="C25" t="s">
        <v>121</v>
      </c>
      <c r="D25">
        <v>3</v>
      </c>
      <c r="E25">
        <v>5.0799999999999998E-2</v>
      </c>
      <c r="F25">
        <f t="shared" si="1"/>
        <v>5.08</v>
      </c>
      <c r="G25" s="16" t="s">
        <v>153</v>
      </c>
    </row>
    <row r="26" spans="1:8">
      <c r="A26" t="s">
        <v>107</v>
      </c>
      <c r="B26">
        <v>15</v>
      </c>
      <c r="C26" t="s">
        <v>122</v>
      </c>
      <c r="D26">
        <v>1</v>
      </c>
      <c r="E26">
        <v>1.6899999999999998E-2</v>
      </c>
      <c r="F26">
        <f t="shared" si="1"/>
        <v>1.69</v>
      </c>
      <c r="G26" s="16" t="s">
        <v>153</v>
      </c>
    </row>
    <row r="27" spans="1:8">
      <c r="A27" t="s">
        <v>107</v>
      </c>
      <c r="B27">
        <v>17</v>
      </c>
      <c r="C27" t="s">
        <v>124</v>
      </c>
      <c r="D27">
        <v>7</v>
      </c>
      <c r="E27">
        <v>0.1186</v>
      </c>
      <c r="F27">
        <f t="shared" si="1"/>
        <v>11.86</v>
      </c>
      <c r="G27" s="16" t="s">
        <v>153</v>
      </c>
    </row>
    <row r="28" spans="1:8">
      <c r="A28" t="s">
        <v>107</v>
      </c>
      <c r="B28">
        <v>18</v>
      </c>
      <c r="C28" t="s">
        <v>125</v>
      </c>
      <c r="D28">
        <v>3</v>
      </c>
      <c r="E28">
        <v>5.0799999999999998E-2</v>
      </c>
      <c r="F28">
        <f t="shared" si="1"/>
        <v>5.08</v>
      </c>
      <c r="G28" s="16" t="s">
        <v>153</v>
      </c>
    </row>
    <row r="29" spans="1:8">
      <c r="A29" t="s">
        <v>107</v>
      </c>
      <c r="B29">
        <v>19</v>
      </c>
      <c r="C29" t="s">
        <v>126</v>
      </c>
      <c r="D29">
        <v>4</v>
      </c>
      <c r="E29">
        <v>6.7799999999999999E-2</v>
      </c>
      <c r="F29">
        <f t="shared" si="1"/>
        <v>6.78</v>
      </c>
      <c r="G29" s="16" t="s">
        <v>153</v>
      </c>
    </row>
    <row r="30" spans="1:8">
      <c r="A30" t="s">
        <v>107</v>
      </c>
      <c r="B30">
        <v>20</v>
      </c>
      <c r="C30" t="s">
        <v>127</v>
      </c>
      <c r="D30">
        <v>3</v>
      </c>
      <c r="E30">
        <v>5.0799999999999998E-2</v>
      </c>
      <c r="F30">
        <f t="shared" si="1"/>
        <v>5.08</v>
      </c>
      <c r="G30" s="16" t="s">
        <v>153</v>
      </c>
    </row>
    <row r="33" spans="1:14">
      <c r="A33" t="s">
        <v>96</v>
      </c>
      <c r="B33" t="s">
        <v>97</v>
      </c>
      <c r="C33" t="s">
        <v>98</v>
      </c>
      <c r="D33" t="s">
        <v>99</v>
      </c>
      <c r="E33" t="s">
        <v>100</v>
      </c>
      <c r="F33" s="88"/>
      <c r="G33" s="88" t="s">
        <v>135</v>
      </c>
      <c r="H33" s="88" t="s">
        <v>92</v>
      </c>
      <c r="I33" t="s">
        <v>133</v>
      </c>
      <c r="J33" t="s">
        <v>134</v>
      </c>
      <c r="L33" t="s">
        <v>136</v>
      </c>
      <c r="M33" t="s">
        <v>137</v>
      </c>
      <c r="N33" t="s">
        <v>138</v>
      </c>
    </row>
    <row r="34" spans="1:14">
      <c r="A34" t="s">
        <v>128</v>
      </c>
      <c r="B34">
        <v>4</v>
      </c>
      <c r="C34" t="s">
        <v>132</v>
      </c>
      <c r="D34">
        <v>7</v>
      </c>
      <c r="E34">
        <v>0.1186</v>
      </c>
      <c r="F34" s="88">
        <f>+E34*100</f>
        <v>11.86</v>
      </c>
      <c r="G34" s="88">
        <v>20.49</v>
      </c>
      <c r="H34" s="88" t="s">
        <v>147</v>
      </c>
      <c r="I34" t="s">
        <v>64</v>
      </c>
      <c r="J34">
        <v>7</v>
      </c>
      <c r="L34">
        <v>0.59</v>
      </c>
      <c r="M34">
        <v>19.61</v>
      </c>
      <c r="N34">
        <v>20.99</v>
      </c>
    </row>
    <row r="35" spans="1:14">
      <c r="A35" t="s">
        <v>128</v>
      </c>
      <c r="B35">
        <v>1</v>
      </c>
      <c r="C35" t="s">
        <v>129</v>
      </c>
      <c r="D35">
        <v>38</v>
      </c>
      <c r="E35">
        <v>0.64410000000000001</v>
      </c>
      <c r="F35" s="88">
        <f>+E35*100</f>
        <v>64.41</v>
      </c>
      <c r="G35" s="88">
        <v>24.02</v>
      </c>
      <c r="H35" s="88" t="s">
        <v>139</v>
      </c>
      <c r="I35" t="s">
        <v>64</v>
      </c>
      <c r="J35">
        <v>38</v>
      </c>
      <c r="L35">
        <v>1.08</v>
      </c>
      <c r="M35">
        <v>22.19</v>
      </c>
      <c r="N35">
        <v>25.97</v>
      </c>
    </row>
    <row r="36" spans="1:14">
      <c r="A36" t="s">
        <v>128</v>
      </c>
      <c r="B36">
        <v>3</v>
      </c>
      <c r="C36" t="s">
        <v>131</v>
      </c>
      <c r="D36">
        <v>13</v>
      </c>
      <c r="E36">
        <v>0.2203</v>
      </c>
      <c r="F36" s="88">
        <f>+E36*100</f>
        <v>22.03</v>
      </c>
      <c r="G36" s="88">
        <v>27.42</v>
      </c>
      <c r="H36" s="88" t="s">
        <v>146</v>
      </c>
      <c r="I36" t="s">
        <v>64</v>
      </c>
      <c r="J36">
        <v>13</v>
      </c>
      <c r="L36">
        <v>1.1200000000000001</v>
      </c>
      <c r="M36">
        <v>26.01</v>
      </c>
      <c r="N36">
        <v>29.28</v>
      </c>
    </row>
    <row r="37" spans="1:14">
      <c r="A37" t="s">
        <v>128</v>
      </c>
      <c r="B37">
        <v>2</v>
      </c>
      <c r="C37" t="s">
        <v>130</v>
      </c>
      <c r="D37">
        <v>1</v>
      </c>
      <c r="E37">
        <v>1.6899999999999998E-2</v>
      </c>
      <c r="F37" s="88">
        <f>+E37*100</f>
        <v>1.69</v>
      </c>
      <c r="G37" s="88">
        <v>31.36</v>
      </c>
      <c r="H37" s="88" t="s">
        <v>145</v>
      </c>
      <c r="I37" t="s">
        <v>64</v>
      </c>
      <c r="J37">
        <v>1</v>
      </c>
      <c r="L37">
        <v>0</v>
      </c>
      <c r="M37">
        <v>31.36</v>
      </c>
      <c r="N37">
        <v>31.36</v>
      </c>
    </row>
    <row r="38" spans="1:14">
      <c r="G38" s="91">
        <v>24.47</v>
      </c>
    </row>
    <row r="39" spans="1:14">
      <c r="H39" t="s">
        <v>140</v>
      </c>
      <c r="I39" t="s">
        <v>141</v>
      </c>
      <c r="J39" t="s">
        <v>142</v>
      </c>
      <c r="K39" t="s">
        <v>143</v>
      </c>
      <c r="L39" t="s">
        <v>144</v>
      </c>
      <c r="M39" t="s">
        <v>143</v>
      </c>
      <c r="N39" t="s">
        <v>143</v>
      </c>
    </row>
  </sheetData>
  <sortState xmlns:xlrd2="http://schemas.microsoft.com/office/spreadsheetml/2017/richdata2" ref="A9:G29">
    <sortCondition ref="G9:G29"/>
  </sortState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130"/>
  <sheetViews>
    <sheetView tabSelected="1" zoomScale="70" zoomScaleNormal="70" workbookViewId="0">
      <pane xSplit="2" ySplit="5" topLeftCell="C114" activePane="bottomRight" state="frozen"/>
      <selection pane="topRight" activeCell="C1" sqref="C1"/>
      <selection pane="bottomLeft" activeCell="A6" sqref="A6"/>
      <selection pane="bottomRight" activeCell="A133" sqref="A133"/>
    </sheetView>
  </sheetViews>
  <sheetFormatPr baseColWidth="10" defaultRowHeight="13"/>
  <cols>
    <col min="1" max="1" width="8.33203125" customWidth="1"/>
    <col min="2" max="2" width="8.5" customWidth="1"/>
    <col min="3" max="3" width="9.5" customWidth="1"/>
    <col min="4" max="7" width="12" customWidth="1"/>
    <col min="8" max="10" width="10.5" customWidth="1"/>
    <col min="11" max="12" width="11" customWidth="1"/>
    <col min="13" max="13" width="11.1640625" customWidth="1"/>
    <col min="14" max="14" width="12" customWidth="1"/>
    <col min="15" max="16" width="7.33203125" customWidth="1"/>
    <col min="17" max="17" width="29.1640625" customWidth="1"/>
    <col min="18" max="18" width="7.5" customWidth="1"/>
    <col min="19" max="19" width="8.5" customWidth="1"/>
    <col min="20" max="21" width="11.5" customWidth="1"/>
    <col min="22" max="22" width="8.1640625" customWidth="1"/>
    <col min="23" max="27" width="8.83203125" customWidth="1"/>
    <col min="28" max="28" width="11.5" customWidth="1"/>
    <col min="30" max="30" width="8.83203125" customWidth="1"/>
  </cols>
  <sheetData>
    <row r="1" spans="1:40" ht="25.5" customHeight="1">
      <c r="A1" s="104" t="s">
        <v>17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 t="s">
        <v>23</v>
      </c>
      <c r="P1" s="106"/>
      <c r="Q1" s="32">
        <v>75</v>
      </c>
      <c r="R1" s="1">
        <v>59</v>
      </c>
      <c r="S1" s="1">
        <f>+R1/Q1</f>
        <v>0.78666666666666663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s="5" customFormat="1" ht="27" customHeight="1" thickBot="1">
      <c r="A2" s="107" t="s">
        <v>14</v>
      </c>
      <c r="B2" s="108"/>
      <c r="C2" s="33" t="s">
        <v>38</v>
      </c>
      <c r="D2" s="34"/>
      <c r="E2" s="34"/>
      <c r="F2" s="34" t="s">
        <v>27</v>
      </c>
      <c r="G2" s="33" t="s">
        <v>39</v>
      </c>
      <c r="H2" s="109" t="s">
        <v>16</v>
      </c>
      <c r="I2" s="109"/>
      <c r="J2" s="33" t="s">
        <v>40</v>
      </c>
      <c r="K2" s="43"/>
      <c r="L2" s="36"/>
      <c r="M2" s="43"/>
      <c r="N2" s="43"/>
      <c r="O2" s="110" t="s">
        <v>15</v>
      </c>
      <c r="P2" s="110"/>
      <c r="Q2" s="37">
        <v>44760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s="18" customFormat="1" ht="14.25" customHeight="1">
      <c r="B3" s="98" t="s">
        <v>1</v>
      </c>
      <c r="C3" s="99" t="s">
        <v>1</v>
      </c>
      <c r="D3" s="98" t="s">
        <v>8</v>
      </c>
      <c r="E3" s="99" t="s">
        <v>4</v>
      </c>
      <c r="H3" s="98" t="s">
        <v>2</v>
      </c>
      <c r="I3" s="99"/>
      <c r="J3" s="100"/>
      <c r="K3" s="98" t="s">
        <v>11</v>
      </c>
      <c r="L3" s="100"/>
      <c r="O3" s="115" t="s">
        <v>18</v>
      </c>
      <c r="P3" s="116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s="18" customFormat="1" ht="12.75" customHeight="1" thickBot="1">
      <c r="A4" s="77"/>
      <c r="B4" s="101"/>
      <c r="C4" s="102"/>
      <c r="D4" s="101"/>
      <c r="E4" s="102"/>
      <c r="F4" s="73"/>
      <c r="G4" s="73"/>
      <c r="H4" s="101"/>
      <c r="I4" s="102"/>
      <c r="J4" s="103"/>
      <c r="K4" s="101"/>
      <c r="L4" s="103"/>
      <c r="M4" s="75"/>
      <c r="N4" s="75"/>
      <c r="O4" s="117"/>
      <c r="P4" s="118"/>
      <c r="Q4" s="73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6.25" customHeight="1" thickBot="1">
      <c r="A5" s="76" t="s">
        <v>0</v>
      </c>
      <c r="B5" s="19" t="s">
        <v>9</v>
      </c>
      <c r="C5" s="20" t="s">
        <v>10</v>
      </c>
      <c r="D5" s="19" t="s">
        <v>5</v>
      </c>
      <c r="E5" s="20" t="s">
        <v>4</v>
      </c>
      <c r="F5" s="72" t="s">
        <v>21</v>
      </c>
      <c r="G5" s="72" t="s">
        <v>22</v>
      </c>
      <c r="H5" s="21" t="s">
        <v>6</v>
      </c>
      <c r="I5" s="21" t="s">
        <v>24</v>
      </c>
      <c r="J5" s="21" t="s">
        <v>7</v>
      </c>
      <c r="K5" s="19" t="s">
        <v>12</v>
      </c>
      <c r="L5" s="19" t="s">
        <v>13</v>
      </c>
      <c r="M5" s="74" t="s">
        <v>25</v>
      </c>
      <c r="N5" s="74" t="s">
        <v>26</v>
      </c>
      <c r="O5" s="24" t="s">
        <v>19</v>
      </c>
      <c r="P5" s="25" t="s">
        <v>20</v>
      </c>
      <c r="Q5" s="72" t="s">
        <v>3</v>
      </c>
      <c r="R5" s="47" t="s">
        <v>53</v>
      </c>
      <c r="S5" s="48" t="s">
        <v>54</v>
      </c>
      <c r="T5" s="48" t="s">
        <v>55</v>
      </c>
      <c r="U5" s="49" t="s">
        <v>56</v>
      </c>
      <c r="V5" s="48" t="s">
        <v>57</v>
      </c>
      <c r="W5" s="49" t="s">
        <v>58</v>
      </c>
      <c r="X5" s="48" t="s">
        <v>59</v>
      </c>
      <c r="Y5" s="48" t="s">
        <v>60</v>
      </c>
      <c r="Z5" s="48" t="s">
        <v>61</v>
      </c>
      <c r="AA5" s="50" t="s">
        <v>62</v>
      </c>
      <c r="AB5" s="51" t="s">
        <v>63</v>
      </c>
      <c r="AC5" s="52" t="s">
        <v>64</v>
      </c>
      <c r="AD5" s="48" t="s">
        <v>92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s="18" customFormat="1" ht="25" customHeight="1">
      <c r="A6" s="28">
        <v>1</v>
      </c>
      <c r="B6" s="26" t="s">
        <v>49</v>
      </c>
      <c r="C6" s="27"/>
      <c r="D6" s="26" t="s">
        <v>28</v>
      </c>
      <c r="E6" s="27" t="s">
        <v>37</v>
      </c>
      <c r="F6" s="28" t="s">
        <v>33</v>
      </c>
      <c r="G6" s="6" t="s">
        <v>36</v>
      </c>
      <c r="H6" s="44">
        <v>0.7</v>
      </c>
      <c r="I6" s="45">
        <v>1.2</v>
      </c>
      <c r="J6" s="46">
        <v>1.0900000000000001</v>
      </c>
      <c r="K6" s="39">
        <v>3</v>
      </c>
      <c r="L6" s="30">
        <v>0</v>
      </c>
      <c r="M6" s="27">
        <v>3</v>
      </c>
      <c r="N6" s="28" t="s">
        <v>43</v>
      </c>
      <c r="O6" s="26" t="s">
        <v>45</v>
      </c>
      <c r="P6" s="27"/>
      <c r="Q6" s="27"/>
      <c r="R6" s="53" t="s">
        <v>65</v>
      </c>
      <c r="S6" s="54">
        <v>823</v>
      </c>
      <c r="T6" s="54" t="s">
        <v>66</v>
      </c>
      <c r="U6" s="55" t="s">
        <v>67</v>
      </c>
      <c r="V6" s="56">
        <v>1</v>
      </c>
      <c r="W6" s="57">
        <v>12</v>
      </c>
      <c r="X6" s="4" t="s">
        <v>68</v>
      </c>
      <c r="Y6" s="58" t="s">
        <v>69</v>
      </c>
      <c r="Z6" s="4">
        <v>23.3</v>
      </c>
      <c r="AA6" s="59">
        <v>23.5</v>
      </c>
      <c r="AB6" s="60">
        <f t="shared" ref="AB6:AB34" si="0">AVERAGE(Z6:AA6)</f>
        <v>23.4</v>
      </c>
      <c r="AC6" s="61">
        <f t="shared" ref="AC6:AC34" si="1">3.0803+(0.921*AB6)</f>
        <v>24.631700000000002</v>
      </c>
      <c r="AD6" s="4" t="s">
        <v>94</v>
      </c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ht="25" customHeight="1">
      <c r="A7" s="6">
        <v>2</v>
      </c>
      <c r="B7" s="7" t="s">
        <v>50</v>
      </c>
      <c r="C7" s="8"/>
      <c r="D7" s="7" t="s">
        <v>7</v>
      </c>
      <c r="E7" s="8" t="s">
        <v>37</v>
      </c>
      <c r="F7" s="6" t="s">
        <v>34</v>
      </c>
      <c r="G7" s="6" t="s">
        <v>42</v>
      </c>
      <c r="H7" s="44">
        <v>0.9</v>
      </c>
      <c r="I7" s="45">
        <v>1.4</v>
      </c>
      <c r="J7" s="46">
        <v>1.2</v>
      </c>
      <c r="K7" s="7">
        <v>0</v>
      </c>
      <c r="L7" s="10">
        <v>0</v>
      </c>
      <c r="M7" s="8">
        <v>3</v>
      </c>
      <c r="N7" s="38" t="s">
        <v>43</v>
      </c>
      <c r="O7" s="7" t="s">
        <v>45</v>
      </c>
      <c r="P7" s="8"/>
      <c r="Q7" s="8"/>
      <c r="R7" s="53" t="s">
        <v>65</v>
      </c>
      <c r="S7" s="54">
        <v>824</v>
      </c>
      <c r="T7" s="54" t="s">
        <v>66</v>
      </c>
      <c r="U7" s="55" t="s">
        <v>67</v>
      </c>
      <c r="V7" s="56">
        <v>2</v>
      </c>
      <c r="W7" s="62">
        <v>9</v>
      </c>
      <c r="X7" s="4" t="s">
        <v>68</v>
      </c>
      <c r="Y7" s="59" t="s">
        <v>70</v>
      </c>
      <c r="Z7" s="4">
        <v>23.5</v>
      </c>
      <c r="AA7" s="59">
        <v>23.1</v>
      </c>
      <c r="AB7" s="60">
        <f t="shared" si="0"/>
        <v>23.3</v>
      </c>
      <c r="AC7" s="61">
        <f t="shared" si="1"/>
        <v>24.539600000000004</v>
      </c>
      <c r="AD7" s="4" t="s">
        <v>94</v>
      </c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25" customHeight="1">
      <c r="A8" s="6">
        <v>3</v>
      </c>
      <c r="B8" s="7" t="s">
        <v>50</v>
      </c>
      <c r="C8" s="8"/>
      <c r="D8" s="7" t="s">
        <v>7</v>
      </c>
      <c r="E8" s="8" t="s">
        <v>31</v>
      </c>
      <c r="F8" s="38" t="s">
        <v>34</v>
      </c>
      <c r="G8" s="6" t="s">
        <v>36</v>
      </c>
      <c r="H8" s="44">
        <v>0.8</v>
      </c>
      <c r="I8" s="45">
        <v>1.35</v>
      </c>
      <c r="J8" s="46">
        <v>1.1000000000000001</v>
      </c>
      <c r="K8" s="7">
        <v>0</v>
      </c>
      <c r="L8" s="10">
        <v>0</v>
      </c>
      <c r="M8" s="8">
        <v>3</v>
      </c>
      <c r="N8" s="38" t="s">
        <v>44</v>
      </c>
      <c r="O8" s="7" t="s">
        <v>45</v>
      </c>
      <c r="P8" s="8"/>
      <c r="Q8" s="8"/>
      <c r="R8" s="53" t="s">
        <v>65</v>
      </c>
      <c r="S8" s="54">
        <v>825</v>
      </c>
      <c r="T8" s="54" t="s">
        <v>66</v>
      </c>
      <c r="U8" s="55" t="s">
        <v>67</v>
      </c>
      <c r="V8" s="56">
        <v>3</v>
      </c>
      <c r="W8" s="62">
        <v>9</v>
      </c>
      <c r="X8" s="4" t="s">
        <v>71</v>
      </c>
      <c r="Y8" s="59" t="s">
        <v>70</v>
      </c>
      <c r="Z8" s="4">
        <v>24.4</v>
      </c>
      <c r="AA8" s="59">
        <v>26.5</v>
      </c>
      <c r="AB8" s="60">
        <f t="shared" si="0"/>
        <v>25.45</v>
      </c>
      <c r="AC8" s="61">
        <f t="shared" si="1"/>
        <v>26.519750000000002</v>
      </c>
      <c r="AD8" s="4" t="s">
        <v>32</v>
      </c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25" customHeight="1">
      <c r="A9" s="6">
        <v>4</v>
      </c>
      <c r="B9" s="7" t="s">
        <v>49</v>
      </c>
      <c r="C9" s="8"/>
      <c r="D9" s="7" t="s">
        <v>7</v>
      </c>
      <c r="E9" s="8" t="s">
        <v>31</v>
      </c>
      <c r="F9" s="6" t="s">
        <v>33</v>
      </c>
      <c r="G9" s="6" t="s">
        <v>35</v>
      </c>
      <c r="H9" s="44">
        <v>0.7</v>
      </c>
      <c r="I9" s="45">
        <v>1.35</v>
      </c>
      <c r="J9" s="46">
        <v>1.1000000000000001</v>
      </c>
      <c r="K9" s="7">
        <v>3</v>
      </c>
      <c r="L9" s="10">
        <v>2</v>
      </c>
      <c r="M9" s="8">
        <v>4</v>
      </c>
      <c r="N9" s="38" t="s">
        <v>43</v>
      </c>
      <c r="O9" s="7" t="s">
        <v>45</v>
      </c>
      <c r="P9" s="8"/>
      <c r="Q9" s="8"/>
      <c r="R9" s="53" t="s">
        <v>65</v>
      </c>
      <c r="S9" s="54">
        <v>826</v>
      </c>
      <c r="T9" s="54" t="s">
        <v>66</v>
      </c>
      <c r="U9" s="55" t="s">
        <v>67</v>
      </c>
      <c r="V9" s="56">
        <v>4</v>
      </c>
      <c r="W9" s="62">
        <v>15</v>
      </c>
      <c r="X9" s="4" t="s">
        <v>68</v>
      </c>
      <c r="Y9" s="59" t="s">
        <v>72</v>
      </c>
      <c r="Z9" s="4">
        <v>23.2</v>
      </c>
      <c r="AA9" s="59">
        <v>23.2</v>
      </c>
      <c r="AB9" s="60">
        <f t="shared" si="0"/>
        <v>23.2</v>
      </c>
      <c r="AC9" s="61">
        <f t="shared" si="1"/>
        <v>24.447500000000002</v>
      </c>
      <c r="AD9" s="4" t="s">
        <v>94</v>
      </c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25" customHeight="1">
      <c r="A10" s="38">
        <v>5</v>
      </c>
      <c r="B10" s="7" t="s">
        <v>50</v>
      </c>
      <c r="C10" s="8"/>
      <c r="D10" s="7" t="s">
        <v>28</v>
      </c>
      <c r="E10" s="8" t="s">
        <v>37</v>
      </c>
      <c r="F10" s="6" t="s">
        <v>33</v>
      </c>
      <c r="G10" s="6" t="s">
        <v>42</v>
      </c>
      <c r="H10" s="44">
        <v>0.65</v>
      </c>
      <c r="I10" s="45">
        <v>1</v>
      </c>
      <c r="J10" s="46">
        <v>0.9</v>
      </c>
      <c r="K10" s="7">
        <v>2</v>
      </c>
      <c r="L10" s="10">
        <v>4</v>
      </c>
      <c r="M10" s="8">
        <v>3</v>
      </c>
      <c r="N10" s="38" t="s">
        <v>43</v>
      </c>
      <c r="O10" s="7" t="s">
        <v>45</v>
      </c>
      <c r="P10" s="8"/>
      <c r="Q10" s="8"/>
      <c r="R10" s="53" t="s">
        <v>65</v>
      </c>
      <c r="S10" s="54">
        <v>827</v>
      </c>
      <c r="T10" s="54" t="s">
        <v>66</v>
      </c>
      <c r="U10" s="55" t="s">
        <v>67</v>
      </c>
      <c r="V10" s="56">
        <v>5</v>
      </c>
      <c r="W10" s="62">
        <v>11.5</v>
      </c>
      <c r="X10" s="4" t="s">
        <v>68</v>
      </c>
      <c r="Y10" s="59" t="s">
        <v>73</v>
      </c>
      <c r="Z10" s="4">
        <v>24.6</v>
      </c>
      <c r="AA10" s="59">
        <v>25.7</v>
      </c>
      <c r="AB10" s="60">
        <f t="shared" si="0"/>
        <v>25.15</v>
      </c>
      <c r="AC10" s="61">
        <f t="shared" si="1"/>
        <v>26.243449999999999</v>
      </c>
      <c r="AD10" s="4" t="s">
        <v>32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25" customHeight="1">
      <c r="A11" s="6">
        <v>6</v>
      </c>
      <c r="B11" s="7" t="s">
        <v>50</v>
      </c>
      <c r="C11" s="8"/>
      <c r="D11" s="7" t="s">
        <v>28</v>
      </c>
      <c r="E11" s="8" t="s">
        <v>31</v>
      </c>
      <c r="F11" s="6" t="s">
        <v>34</v>
      </c>
      <c r="G11" s="6" t="s">
        <v>36</v>
      </c>
      <c r="H11" s="44">
        <v>0.85</v>
      </c>
      <c r="I11" s="45">
        <v>1.21</v>
      </c>
      <c r="J11" s="46">
        <v>1.2</v>
      </c>
      <c r="K11" s="7">
        <v>0</v>
      </c>
      <c r="L11" s="10">
        <v>0</v>
      </c>
      <c r="M11" s="8">
        <v>3</v>
      </c>
      <c r="N11" s="38" t="s">
        <v>43</v>
      </c>
      <c r="O11" s="7" t="s">
        <v>45</v>
      </c>
      <c r="P11" s="8"/>
      <c r="Q11" s="8"/>
      <c r="R11" s="53" t="s">
        <v>65</v>
      </c>
      <c r="S11" s="54">
        <v>828</v>
      </c>
      <c r="T11" s="54" t="s">
        <v>66</v>
      </c>
      <c r="U11" s="55" t="s">
        <v>67</v>
      </c>
      <c r="V11" s="56">
        <v>6</v>
      </c>
      <c r="W11" s="62">
        <v>9</v>
      </c>
      <c r="X11" s="4" t="s">
        <v>68</v>
      </c>
      <c r="Y11" s="59" t="s">
        <v>70</v>
      </c>
      <c r="Z11" s="4">
        <v>17.899999999999999</v>
      </c>
      <c r="AA11" s="63">
        <v>18</v>
      </c>
      <c r="AB11" s="60">
        <f t="shared" si="0"/>
        <v>17.95</v>
      </c>
      <c r="AC11" s="61">
        <f t="shared" si="1"/>
        <v>19.61225</v>
      </c>
      <c r="AD11" s="4" t="s">
        <v>93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25" customHeight="1">
      <c r="A12" s="6">
        <v>7</v>
      </c>
      <c r="B12" s="7" t="s">
        <v>51</v>
      </c>
      <c r="C12" s="8"/>
      <c r="D12" s="7" t="s">
        <v>7</v>
      </c>
      <c r="E12" s="8" t="s">
        <v>31</v>
      </c>
      <c r="F12" s="38" t="s">
        <v>33</v>
      </c>
      <c r="G12" s="6" t="s">
        <v>35</v>
      </c>
      <c r="H12" s="44">
        <v>0.85</v>
      </c>
      <c r="I12" s="45">
        <v>1.2</v>
      </c>
      <c r="J12" s="46">
        <v>1.1000000000000001</v>
      </c>
      <c r="K12" s="7">
        <v>0</v>
      </c>
      <c r="L12" s="10">
        <v>0</v>
      </c>
      <c r="M12" s="8">
        <v>4</v>
      </c>
      <c r="N12" s="38" t="s">
        <v>43</v>
      </c>
      <c r="O12" s="7" t="s">
        <v>45</v>
      </c>
      <c r="P12" s="8"/>
      <c r="Q12" s="8"/>
      <c r="R12" s="53" t="s">
        <v>65</v>
      </c>
      <c r="S12" s="54">
        <v>829</v>
      </c>
      <c r="T12" s="54" t="s">
        <v>66</v>
      </c>
      <c r="U12" s="55" t="s">
        <v>67</v>
      </c>
      <c r="V12" s="56">
        <v>7</v>
      </c>
      <c r="W12" s="62">
        <v>11.5</v>
      </c>
      <c r="X12" s="4" t="s">
        <v>68</v>
      </c>
      <c r="Y12" s="59" t="s">
        <v>74</v>
      </c>
      <c r="Z12" s="64">
        <v>25</v>
      </c>
      <c r="AA12" s="59">
        <v>24.7</v>
      </c>
      <c r="AB12" s="60">
        <f t="shared" si="0"/>
        <v>24.85</v>
      </c>
      <c r="AC12" s="61">
        <f t="shared" si="1"/>
        <v>25.967150000000004</v>
      </c>
      <c r="AD12" s="64" t="s">
        <v>94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25" customHeight="1">
      <c r="A13" s="6">
        <v>8</v>
      </c>
      <c r="B13" s="7" t="s">
        <v>49</v>
      </c>
      <c r="C13" s="8"/>
      <c r="D13" s="7" t="s">
        <v>7</v>
      </c>
      <c r="E13" s="8" t="s">
        <v>31</v>
      </c>
      <c r="F13" s="6" t="s">
        <v>34</v>
      </c>
      <c r="G13" s="6" t="s">
        <v>35</v>
      </c>
      <c r="H13" s="44">
        <v>0.9</v>
      </c>
      <c r="I13" s="45">
        <v>1.45</v>
      </c>
      <c r="J13" s="46">
        <v>1.2</v>
      </c>
      <c r="K13" s="7">
        <v>3</v>
      </c>
      <c r="L13" s="10">
        <v>0</v>
      </c>
      <c r="M13" s="8">
        <v>3</v>
      </c>
      <c r="N13" s="38" t="s">
        <v>43</v>
      </c>
      <c r="O13" s="7"/>
      <c r="P13" s="8">
        <v>2</v>
      </c>
      <c r="Q13" s="8"/>
      <c r="R13" s="53" t="s">
        <v>65</v>
      </c>
      <c r="S13" s="54">
        <v>830</v>
      </c>
      <c r="T13" s="54" t="s">
        <v>66</v>
      </c>
      <c r="U13" s="55" t="s">
        <v>67</v>
      </c>
      <c r="V13" s="56">
        <v>8</v>
      </c>
      <c r="W13" s="62">
        <v>12</v>
      </c>
      <c r="X13" s="4" t="s">
        <v>75</v>
      </c>
      <c r="Y13" s="59" t="s">
        <v>76</v>
      </c>
      <c r="Z13" s="4">
        <v>26.2</v>
      </c>
      <c r="AA13" s="59">
        <v>26.5</v>
      </c>
      <c r="AB13" s="60">
        <f t="shared" si="0"/>
        <v>26.35</v>
      </c>
      <c r="AC13" s="61">
        <f t="shared" si="1"/>
        <v>27.348650000000003</v>
      </c>
      <c r="AD13" s="4" t="s">
        <v>32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25" customHeight="1">
      <c r="A14" s="38">
        <v>9</v>
      </c>
      <c r="B14" s="7" t="s">
        <v>50</v>
      </c>
      <c r="C14" s="8"/>
      <c r="D14" s="7" t="s">
        <v>29</v>
      </c>
      <c r="E14" s="8" t="s">
        <v>31</v>
      </c>
      <c r="F14" s="6" t="s">
        <v>34</v>
      </c>
      <c r="G14" s="6" t="s">
        <v>36</v>
      </c>
      <c r="H14" s="44">
        <v>0.8</v>
      </c>
      <c r="I14" s="45">
        <v>1.1499999999999999</v>
      </c>
      <c r="J14" s="46">
        <v>1.05</v>
      </c>
      <c r="K14" s="7">
        <v>2</v>
      </c>
      <c r="L14" s="10">
        <v>0</v>
      </c>
      <c r="M14" s="8">
        <v>2</v>
      </c>
      <c r="N14" s="38" t="s">
        <v>43</v>
      </c>
      <c r="O14" s="7" t="s">
        <v>45</v>
      </c>
      <c r="P14" s="8"/>
      <c r="Q14" s="8"/>
      <c r="R14" s="53" t="s">
        <v>65</v>
      </c>
      <c r="S14" s="54">
        <v>831</v>
      </c>
      <c r="T14" s="54" t="s">
        <v>66</v>
      </c>
      <c r="U14" s="55" t="s">
        <v>67</v>
      </c>
      <c r="V14" s="56">
        <v>9</v>
      </c>
      <c r="W14" s="62">
        <v>9</v>
      </c>
      <c r="X14" s="4" t="s">
        <v>68</v>
      </c>
      <c r="Y14" s="59" t="s">
        <v>70</v>
      </c>
      <c r="Z14" s="4">
        <v>18.100000000000001</v>
      </c>
      <c r="AA14" s="63">
        <v>18</v>
      </c>
      <c r="AB14" s="60">
        <f t="shared" si="0"/>
        <v>18.05</v>
      </c>
      <c r="AC14" s="61">
        <f t="shared" si="1"/>
        <v>19.704350000000002</v>
      </c>
      <c r="AD14" s="4" t="s">
        <v>93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25" customHeight="1">
      <c r="A15" s="6">
        <v>10</v>
      </c>
      <c r="B15" s="7" t="s">
        <v>50</v>
      </c>
      <c r="C15" s="8"/>
      <c r="D15" s="7" t="s">
        <v>28</v>
      </c>
      <c r="E15" s="8" t="s">
        <v>31</v>
      </c>
      <c r="F15" s="6" t="s">
        <v>34</v>
      </c>
      <c r="G15" s="6" t="s">
        <v>35</v>
      </c>
      <c r="H15" s="44">
        <v>0.85</v>
      </c>
      <c r="I15" s="45">
        <v>1.25</v>
      </c>
      <c r="J15" s="46">
        <v>1.1000000000000001</v>
      </c>
      <c r="K15" s="7">
        <v>3</v>
      </c>
      <c r="L15" s="10">
        <v>0</v>
      </c>
      <c r="M15" s="8">
        <v>3</v>
      </c>
      <c r="N15" s="38" t="s">
        <v>43</v>
      </c>
      <c r="O15" s="7" t="s">
        <v>45</v>
      </c>
      <c r="P15" s="8"/>
      <c r="Q15" s="8"/>
      <c r="R15" s="53" t="s">
        <v>65</v>
      </c>
      <c r="S15" s="54">
        <v>832</v>
      </c>
      <c r="T15" s="54" t="s">
        <v>66</v>
      </c>
      <c r="U15" s="55" t="s">
        <v>67</v>
      </c>
      <c r="V15" s="56">
        <v>10</v>
      </c>
      <c r="W15" s="62">
        <v>13</v>
      </c>
      <c r="X15" s="4" t="s">
        <v>77</v>
      </c>
      <c r="Y15" s="59" t="s">
        <v>70</v>
      </c>
      <c r="Z15" s="4">
        <v>21.7</v>
      </c>
      <c r="AA15" s="59">
        <v>21.8</v>
      </c>
      <c r="AB15" s="60">
        <f t="shared" si="0"/>
        <v>21.75</v>
      </c>
      <c r="AC15" s="61">
        <f t="shared" si="1"/>
        <v>23.112050000000004</v>
      </c>
      <c r="AD15" s="4" t="s">
        <v>94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25" customHeight="1">
      <c r="A16" s="6">
        <v>11</v>
      </c>
      <c r="B16" s="7" t="s">
        <v>50</v>
      </c>
      <c r="C16" s="8"/>
      <c r="D16" s="7" t="s">
        <v>28</v>
      </c>
      <c r="E16" s="8" t="s">
        <v>31</v>
      </c>
      <c r="F16" s="6" t="s">
        <v>33</v>
      </c>
      <c r="G16" s="6" t="s">
        <v>35</v>
      </c>
      <c r="H16" s="44">
        <v>0.92</v>
      </c>
      <c r="I16" s="45">
        <v>1.4</v>
      </c>
      <c r="J16" s="46">
        <v>1.1000000000000001</v>
      </c>
      <c r="K16" s="7">
        <v>1</v>
      </c>
      <c r="L16" s="10">
        <v>2</v>
      </c>
      <c r="M16" s="8">
        <v>3</v>
      </c>
      <c r="N16" s="38" t="s">
        <v>43</v>
      </c>
      <c r="O16" s="7" t="s">
        <v>45</v>
      </c>
      <c r="P16" s="8"/>
      <c r="Q16" s="8"/>
      <c r="R16" s="53" t="s">
        <v>65</v>
      </c>
      <c r="S16" s="54">
        <v>833</v>
      </c>
      <c r="T16" s="54" t="s">
        <v>66</v>
      </c>
      <c r="U16" s="55" t="s">
        <v>67</v>
      </c>
      <c r="V16" s="56">
        <v>11</v>
      </c>
      <c r="W16" s="62">
        <v>15</v>
      </c>
      <c r="X16" s="4" t="s">
        <v>68</v>
      </c>
      <c r="Y16" s="59" t="s">
        <v>70</v>
      </c>
      <c r="Z16" s="4">
        <v>26.8</v>
      </c>
      <c r="AA16" s="59">
        <v>26.7</v>
      </c>
      <c r="AB16" s="60">
        <f t="shared" si="0"/>
        <v>26.75</v>
      </c>
      <c r="AC16" s="61">
        <f t="shared" si="1"/>
        <v>27.717050000000004</v>
      </c>
      <c r="AD16" s="4" t="s">
        <v>32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25" customHeight="1">
      <c r="A17" s="6">
        <v>12</v>
      </c>
      <c r="B17" s="7" t="s">
        <v>50</v>
      </c>
      <c r="C17" s="8"/>
      <c r="D17" s="7" t="s">
        <v>28</v>
      </c>
      <c r="E17" s="8" t="s">
        <v>32</v>
      </c>
      <c r="F17" s="38" t="s">
        <v>34</v>
      </c>
      <c r="G17" s="6" t="s">
        <v>35</v>
      </c>
      <c r="H17" s="44">
        <v>0.85</v>
      </c>
      <c r="I17" s="45">
        <v>1.1000000000000001</v>
      </c>
      <c r="J17" s="46">
        <v>1</v>
      </c>
      <c r="K17" s="7">
        <v>2</v>
      </c>
      <c r="L17" s="10">
        <v>2</v>
      </c>
      <c r="M17" s="8">
        <v>2</v>
      </c>
      <c r="N17" s="38" t="s">
        <v>43</v>
      </c>
      <c r="O17" s="7" t="s">
        <v>45</v>
      </c>
      <c r="P17" s="8"/>
      <c r="Q17" s="8"/>
      <c r="R17" s="53" t="s">
        <v>65</v>
      </c>
      <c r="S17" s="54">
        <v>834</v>
      </c>
      <c r="T17" s="54" t="s">
        <v>66</v>
      </c>
      <c r="U17" s="55" t="s">
        <v>67</v>
      </c>
      <c r="V17" s="56">
        <v>12</v>
      </c>
      <c r="W17" s="62">
        <v>19.5</v>
      </c>
      <c r="X17" s="4" t="s">
        <v>35</v>
      </c>
      <c r="Y17" s="59" t="s">
        <v>78</v>
      </c>
      <c r="Z17" s="4">
        <v>25.1</v>
      </c>
      <c r="AA17" s="59">
        <v>24.7</v>
      </c>
      <c r="AB17" s="60">
        <f t="shared" si="0"/>
        <v>24.9</v>
      </c>
      <c r="AC17" s="61">
        <f t="shared" si="1"/>
        <v>26.013200000000001</v>
      </c>
      <c r="AD17" s="4" t="s">
        <v>32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25" customHeight="1">
      <c r="A18" s="38">
        <v>13</v>
      </c>
      <c r="B18" s="7" t="s">
        <v>50</v>
      </c>
      <c r="C18" s="8"/>
      <c r="D18" s="7" t="s">
        <v>7</v>
      </c>
      <c r="E18" s="8" t="s">
        <v>31</v>
      </c>
      <c r="F18" s="6" t="s">
        <v>33</v>
      </c>
      <c r="G18" s="6" t="s">
        <v>36</v>
      </c>
      <c r="H18" s="44">
        <v>0.9</v>
      </c>
      <c r="I18" s="45">
        <v>1.35</v>
      </c>
      <c r="J18" s="46">
        <v>1.3</v>
      </c>
      <c r="K18" s="7">
        <v>0</v>
      </c>
      <c r="L18" s="10">
        <v>0</v>
      </c>
      <c r="M18" s="8">
        <v>3</v>
      </c>
      <c r="N18" s="38" t="s">
        <v>43</v>
      </c>
      <c r="O18" s="7" t="s">
        <v>45</v>
      </c>
      <c r="P18" s="8"/>
      <c r="Q18" s="8"/>
      <c r="R18" s="53" t="s">
        <v>65</v>
      </c>
      <c r="S18" s="54">
        <v>835</v>
      </c>
      <c r="T18" s="54" t="s">
        <v>66</v>
      </c>
      <c r="U18" s="55" t="s">
        <v>67</v>
      </c>
      <c r="V18" s="56">
        <v>13</v>
      </c>
      <c r="W18" s="62">
        <v>11</v>
      </c>
      <c r="X18" s="4" t="s">
        <v>68</v>
      </c>
      <c r="Y18" s="59" t="s">
        <v>70</v>
      </c>
      <c r="Z18" s="4">
        <v>24.3</v>
      </c>
      <c r="AA18" s="59">
        <v>23.9</v>
      </c>
      <c r="AB18" s="60">
        <f t="shared" si="0"/>
        <v>24.1</v>
      </c>
      <c r="AC18" s="61">
        <f t="shared" si="1"/>
        <v>25.276400000000002</v>
      </c>
      <c r="AD18" s="4" t="s">
        <v>94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25" customHeight="1">
      <c r="A19" s="6">
        <v>14</v>
      </c>
      <c r="B19" s="7" t="s">
        <v>51</v>
      </c>
      <c r="C19" s="8"/>
      <c r="D19" s="7" t="s">
        <v>30</v>
      </c>
      <c r="E19" s="8" t="s">
        <v>31</v>
      </c>
      <c r="F19" s="6" t="s">
        <v>34</v>
      </c>
      <c r="G19" s="6" t="s">
        <v>35</v>
      </c>
      <c r="H19" s="44">
        <v>0.7</v>
      </c>
      <c r="I19" s="45">
        <v>1.1499999999999999</v>
      </c>
      <c r="J19" s="46">
        <v>1</v>
      </c>
      <c r="K19" s="7">
        <v>1</v>
      </c>
      <c r="L19" s="10">
        <v>3</v>
      </c>
      <c r="M19" s="8">
        <v>1</v>
      </c>
      <c r="N19" s="38" t="s">
        <v>44</v>
      </c>
      <c r="O19" s="7" t="s">
        <v>45</v>
      </c>
      <c r="P19" s="8"/>
      <c r="Q19" s="8" t="s">
        <v>46</v>
      </c>
      <c r="R19" s="53" t="s">
        <v>65</v>
      </c>
      <c r="S19" s="54">
        <v>836</v>
      </c>
      <c r="T19" s="54" t="s">
        <v>66</v>
      </c>
      <c r="U19" s="55" t="s">
        <v>67</v>
      </c>
      <c r="V19" s="56">
        <v>14</v>
      </c>
      <c r="W19" s="62">
        <v>17</v>
      </c>
      <c r="X19" s="4" t="s">
        <v>68</v>
      </c>
      <c r="Y19" s="59" t="s">
        <v>79</v>
      </c>
      <c r="Z19" s="4">
        <v>23.2</v>
      </c>
      <c r="AA19" s="59">
        <v>22.4</v>
      </c>
      <c r="AB19" s="60">
        <f t="shared" si="0"/>
        <v>22.799999999999997</v>
      </c>
      <c r="AC19" s="61">
        <f t="shared" si="1"/>
        <v>24.0791</v>
      </c>
      <c r="AD19" s="4" t="s">
        <v>94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25" customHeight="1">
      <c r="A20" s="6">
        <v>15</v>
      </c>
      <c r="B20" s="7" t="s">
        <v>50</v>
      </c>
      <c r="C20" s="8"/>
      <c r="D20" s="7" t="s">
        <v>7</v>
      </c>
      <c r="E20" s="8" t="s">
        <v>37</v>
      </c>
      <c r="F20" s="6" t="s">
        <v>33</v>
      </c>
      <c r="G20" s="6" t="s">
        <v>37</v>
      </c>
      <c r="H20" s="44">
        <v>0.85</v>
      </c>
      <c r="I20" s="45">
        <v>1.3</v>
      </c>
      <c r="J20" s="46">
        <v>1.1200000000000001</v>
      </c>
      <c r="K20" s="7">
        <v>6</v>
      </c>
      <c r="L20" s="10">
        <v>3</v>
      </c>
      <c r="M20" s="8">
        <v>4</v>
      </c>
      <c r="N20" s="38" t="s">
        <v>43</v>
      </c>
      <c r="O20" s="7" t="s">
        <v>45</v>
      </c>
      <c r="P20" s="8"/>
      <c r="Q20" s="8"/>
      <c r="R20" s="53" t="s">
        <v>65</v>
      </c>
      <c r="S20" s="54">
        <v>837</v>
      </c>
      <c r="T20" s="54" t="s">
        <v>66</v>
      </c>
      <c r="U20" s="55" t="s">
        <v>67</v>
      </c>
      <c r="V20" s="56">
        <v>15</v>
      </c>
      <c r="W20" s="62">
        <v>15</v>
      </c>
      <c r="X20" s="4" t="s">
        <v>68</v>
      </c>
      <c r="Y20" s="59" t="s">
        <v>80</v>
      </c>
      <c r="Z20" s="4">
        <v>24.4</v>
      </c>
      <c r="AA20" s="59">
        <v>25.1</v>
      </c>
      <c r="AB20" s="60">
        <f t="shared" si="0"/>
        <v>24.75</v>
      </c>
      <c r="AC20" s="61">
        <f t="shared" si="1"/>
        <v>25.875050000000002</v>
      </c>
      <c r="AD20" s="4" t="s">
        <v>94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25" customHeight="1">
      <c r="A21" s="6">
        <v>16</v>
      </c>
      <c r="B21" s="7" t="s">
        <v>49</v>
      </c>
      <c r="C21" s="8"/>
      <c r="D21" s="7" t="s">
        <v>7</v>
      </c>
      <c r="E21" s="8" t="s">
        <v>31</v>
      </c>
      <c r="F21" s="6" t="s">
        <v>34</v>
      </c>
      <c r="G21" s="6" t="s">
        <v>35</v>
      </c>
      <c r="H21" s="44">
        <v>0.95</v>
      </c>
      <c r="I21" s="45">
        <v>1.35</v>
      </c>
      <c r="J21" s="46">
        <v>1.1000000000000001</v>
      </c>
      <c r="K21" s="7">
        <v>3</v>
      </c>
      <c r="L21" s="10">
        <v>2</v>
      </c>
      <c r="M21" s="8">
        <v>3</v>
      </c>
      <c r="N21" s="38" t="s">
        <v>43</v>
      </c>
      <c r="O21" s="7" t="s">
        <v>45</v>
      </c>
      <c r="P21" s="8"/>
      <c r="Q21" s="8"/>
      <c r="R21" s="53" t="s">
        <v>65</v>
      </c>
      <c r="S21" s="54">
        <v>838</v>
      </c>
      <c r="T21" s="54" t="s">
        <v>66</v>
      </c>
      <c r="U21" s="55" t="s">
        <v>67</v>
      </c>
      <c r="V21" s="56">
        <v>16</v>
      </c>
      <c r="W21" s="62">
        <v>13.5</v>
      </c>
      <c r="X21" s="4" t="s">
        <v>68</v>
      </c>
      <c r="Y21" s="59" t="s">
        <v>72</v>
      </c>
      <c r="Z21" s="4">
        <v>22.8</v>
      </c>
      <c r="AA21" s="59">
        <v>23.6</v>
      </c>
      <c r="AB21" s="60">
        <f t="shared" si="0"/>
        <v>23.200000000000003</v>
      </c>
      <c r="AC21" s="61">
        <f t="shared" si="1"/>
        <v>24.447500000000005</v>
      </c>
      <c r="AD21" s="4" t="s">
        <v>94</v>
      </c>
    </row>
    <row r="22" spans="1:40" ht="25" customHeight="1">
      <c r="A22" s="38">
        <v>17</v>
      </c>
      <c r="B22" s="7" t="s">
        <v>52</v>
      </c>
      <c r="C22" s="8"/>
      <c r="D22" s="7" t="s">
        <v>7</v>
      </c>
      <c r="E22" s="8" t="s">
        <v>31</v>
      </c>
      <c r="F22" s="6" t="s">
        <v>33</v>
      </c>
      <c r="G22" s="6" t="s">
        <v>35</v>
      </c>
      <c r="H22" s="44">
        <v>0.95</v>
      </c>
      <c r="I22" s="45">
        <v>1.3</v>
      </c>
      <c r="J22" s="46">
        <v>1.1000000000000001</v>
      </c>
      <c r="K22" s="7">
        <v>7</v>
      </c>
      <c r="L22" s="10">
        <v>3</v>
      </c>
      <c r="M22" s="8">
        <v>3</v>
      </c>
      <c r="N22" s="38" t="s">
        <v>43</v>
      </c>
      <c r="O22" s="7" t="s">
        <v>45</v>
      </c>
      <c r="P22" s="8"/>
      <c r="Q22" s="8"/>
      <c r="R22" s="53" t="s">
        <v>65</v>
      </c>
      <c r="S22" s="54">
        <v>839</v>
      </c>
      <c r="T22" s="54" t="s">
        <v>66</v>
      </c>
      <c r="U22" s="55" t="s">
        <v>67</v>
      </c>
      <c r="V22" s="56">
        <v>17</v>
      </c>
      <c r="W22" s="62">
        <v>15.5</v>
      </c>
      <c r="X22" s="4" t="s">
        <v>68</v>
      </c>
      <c r="Y22" s="59" t="s">
        <v>81</v>
      </c>
      <c r="Z22" s="4">
        <v>20.8</v>
      </c>
      <c r="AA22" s="59">
        <v>21.4</v>
      </c>
      <c r="AB22" s="60">
        <f t="shared" si="0"/>
        <v>21.1</v>
      </c>
      <c r="AC22" s="61">
        <f t="shared" si="1"/>
        <v>22.513400000000004</v>
      </c>
      <c r="AD22" s="4" t="s">
        <v>94</v>
      </c>
    </row>
    <row r="23" spans="1:40" ht="25" customHeight="1">
      <c r="A23" s="6">
        <v>18</v>
      </c>
      <c r="B23" s="7" t="s">
        <v>49</v>
      </c>
      <c r="C23" s="8"/>
      <c r="D23" s="7" t="s">
        <v>7</v>
      </c>
      <c r="E23" s="8" t="s">
        <v>32</v>
      </c>
      <c r="F23" s="6" t="s">
        <v>34</v>
      </c>
      <c r="G23" s="6" t="s">
        <v>35</v>
      </c>
      <c r="H23" s="44">
        <v>0.75</v>
      </c>
      <c r="I23" s="45">
        <v>1.3</v>
      </c>
      <c r="J23" s="46">
        <v>1.1100000000000001</v>
      </c>
      <c r="K23" s="7">
        <v>5</v>
      </c>
      <c r="L23" s="10">
        <v>0</v>
      </c>
      <c r="M23" s="8">
        <v>3</v>
      </c>
      <c r="N23" s="38" t="s">
        <v>43</v>
      </c>
      <c r="O23" s="7" t="s">
        <v>45</v>
      </c>
      <c r="P23" s="8"/>
      <c r="Q23" s="8"/>
      <c r="R23" s="53" t="s">
        <v>65</v>
      </c>
      <c r="S23" s="54">
        <v>840</v>
      </c>
      <c r="T23" s="54" t="s">
        <v>66</v>
      </c>
      <c r="U23" s="55" t="s">
        <v>67</v>
      </c>
      <c r="V23" s="56">
        <v>18</v>
      </c>
      <c r="W23" s="62">
        <v>16</v>
      </c>
      <c r="X23" s="4" t="s">
        <v>68</v>
      </c>
      <c r="Y23" s="59" t="s">
        <v>72</v>
      </c>
      <c r="Z23" s="4">
        <v>22.9</v>
      </c>
      <c r="AA23" s="59">
        <v>23.2</v>
      </c>
      <c r="AB23" s="60">
        <f t="shared" si="0"/>
        <v>23.049999999999997</v>
      </c>
      <c r="AC23" s="61">
        <f t="shared" si="1"/>
        <v>24.309349999999998</v>
      </c>
      <c r="AD23" s="4" t="s">
        <v>94</v>
      </c>
    </row>
    <row r="24" spans="1:40" ht="25" customHeight="1">
      <c r="A24" s="6">
        <v>19</v>
      </c>
      <c r="B24" s="7" t="s">
        <v>50</v>
      </c>
      <c r="C24" s="8"/>
      <c r="D24" s="7" t="s">
        <v>29</v>
      </c>
      <c r="E24" s="8" t="s">
        <v>31</v>
      </c>
      <c r="F24" s="6" t="s">
        <v>33</v>
      </c>
      <c r="G24" s="6" t="s">
        <v>36</v>
      </c>
      <c r="H24" s="44">
        <v>0.7</v>
      </c>
      <c r="I24" s="45">
        <v>1.1499999999999999</v>
      </c>
      <c r="J24" s="46">
        <v>0.95</v>
      </c>
      <c r="K24" s="7">
        <v>0</v>
      </c>
      <c r="L24" s="10">
        <v>0</v>
      </c>
      <c r="M24" s="8">
        <v>2</v>
      </c>
      <c r="N24" s="38" t="s">
        <v>43</v>
      </c>
      <c r="O24" s="7" t="s">
        <v>45</v>
      </c>
      <c r="P24" s="8"/>
      <c r="Q24" s="8"/>
      <c r="R24" s="53" t="s">
        <v>65</v>
      </c>
      <c r="S24" s="54">
        <v>841</v>
      </c>
      <c r="T24" s="54" t="s">
        <v>66</v>
      </c>
      <c r="U24" s="55" t="s">
        <v>67</v>
      </c>
      <c r="V24" s="56">
        <v>19</v>
      </c>
      <c r="W24" s="62">
        <v>15</v>
      </c>
      <c r="X24" s="4" t="s">
        <v>35</v>
      </c>
      <c r="Y24" s="59" t="s">
        <v>70</v>
      </c>
      <c r="Z24" s="4">
        <v>23.6</v>
      </c>
      <c r="AA24" s="59">
        <v>24.5</v>
      </c>
      <c r="AB24" s="60">
        <f t="shared" si="0"/>
        <v>24.05</v>
      </c>
      <c r="AC24" s="61">
        <f t="shared" si="1"/>
        <v>25.230350000000001</v>
      </c>
      <c r="AD24" s="4" t="s">
        <v>94</v>
      </c>
    </row>
    <row r="25" spans="1:40" ht="25" customHeight="1">
      <c r="A25" s="6">
        <v>20</v>
      </c>
      <c r="B25" s="7" t="s">
        <v>51</v>
      </c>
      <c r="C25" s="8"/>
      <c r="D25" s="7" t="s">
        <v>7</v>
      </c>
      <c r="E25" s="8" t="s">
        <v>31</v>
      </c>
      <c r="F25" s="6" t="s">
        <v>33</v>
      </c>
      <c r="G25" s="6" t="s">
        <v>36</v>
      </c>
      <c r="H25" s="44">
        <v>0.8</v>
      </c>
      <c r="I25" s="45">
        <v>1.35</v>
      </c>
      <c r="J25" s="46">
        <v>1.1000000000000001</v>
      </c>
      <c r="K25" s="7">
        <v>1</v>
      </c>
      <c r="L25" s="10">
        <v>3</v>
      </c>
      <c r="M25" s="8">
        <v>3</v>
      </c>
      <c r="N25" s="38" t="s">
        <v>43</v>
      </c>
      <c r="O25" s="7" t="s">
        <v>45</v>
      </c>
      <c r="P25" s="8"/>
      <c r="Q25" s="8"/>
      <c r="R25" s="53" t="s">
        <v>65</v>
      </c>
      <c r="S25" s="54">
        <v>842</v>
      </c>
      <c r="T25" s="54" t="s">
        <v>66</v>
      </c>
      <c r="U25" s="55" t="s">
        <v>67</v>
      </c>
      <c r="V25" s="56">
        <v>20</v>
      </c>
      <c r="W25" s="62">
        <v>9</v>
      </c>
      <c r="X25" s="4" t="s">
        <v>75</v>
      </c>
      <c r="Y25" s="59" t="s">
        <v>79</v>
      </c>
      <c r="Z25" s="4">
        <v>24.9</v>
      </c>
      <c r="AA25" s="59">
        <v>24.8</v>
      </c>
      <c r="AB25" s="60">
        <f t="shared" si="0"/>
        <v>24.85</v>
      </c>
      <c r="AC25" s="61">
        <f t="shared" si="1"/>
        <v>25.967150000000004</v>
      </c>
      <c r="AD25" s="4" t="s">
        <v>94</v>
      </c>
    </row>
    <row r="26" spans="1:40" s="18" customFormat="1" ht="25" customHeight="1">
      <c r="A26" s="38">
        <v>21</v>
      </c>
      <c r="B26" s="39" t="s">
        <v>49</v>
      </c>
      <c r="C26" s="40"/>
      <c r="D26" s="39" t="s">
        <v>28</v>
      </c>
      <c r="E26" s="40" t="s">
        <v>31</v>
      </c>
      <c r="F26" s="38" t="s">
        <v>33</v>
      </c>
      <c r="G26" s="38" t="s">
        <v>36</v>
      </c>
      <c r="H26" s="44">
        <v>0.65</v>
      </c>
      <c r="I26" s="45">
        <v>1.1000000000000001</v>
      </c>
      <c r="J26" s="46">
        <v>0.95</v>
      </c>
      <c r="K26" s="7">
        <v>2</v>
      </c>
      <c r="L26" s="42">
        <v>1</v>
      </c>
      <c r="M26" s="40">
        <v>3</v>
      </c>
      <c r="N26" s="38" t="s">
        <v>43</v>
      </c>
      <c r="O26" s="7" t="s">
        <v>45</v>
      </c>
      <c r="P26" s="40"/>
      <c r="Q26" s="40"/>
      <c r="R26" s="53" t="s">
        <v>65</v>
      </c>
      <c r="S26" s="54">
        <v>843</v>
      </c>
      <c r="T26" s="54" t="s">
        <v>66</v>
      </c>
      <c r="U26" s="55" t="s">
        <v>67</v>
      </c>
      <c r="V26" s="56">
        <v>21</v>
      </c>
      <c r="W26" s="62">
        <v>9.5</v>
      </c>
      <c r="X26" s="4" t="s">
        <v>68</v>
      </c>
      <c r="Y26" s="59" t="s">
        <v>72</v>
      </c>
      <c r="Z26" s="4">
        <v>20.5</v>
      </c>
      <c r="AA26" s="63">
        <v>21</v>
      </c>
      <c r="AB26" s="60">
        <f t="shared" si="0"/>
        <v>20.75</v>
      </c>
      <c r="AC26" s="61">
        <f t="shared" si="1"/>
        <v>22.191050000000001</v>
      </c>
      <c r="AD26" s="4" t="s">
        <v>94</v>
      </c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ht="25" customHeight="1">
      <c r="A27" s="6">
        <v>22</v>
      </c>
      <c r="B27" s="7" t="s">
        <v>50</v>
      </c>
      <c r="C27" s="8"/>
      <c r="D27" s="7" t="s">
        <v>7</v>
      </c>
      <c r="E27" s="8" t="s">
        <v>31</v>
      </c>
      <c r="F27" s="6" t="s">
        <v>34</v>
      </c>
      <c r="G27" s="6" t="s">
        <v>35</v>
      </c>
      <c r="H27" s="44">
        <v>0.95</v>
      </c>
      <c r="I27" s="45">
        <v>1.34</v>
      </c>
      <c r="J27" s="46">
        <v>1.1000000000000001</v>
      </c>
      <c r="K27" s="7">
        <v>5</v>
      </c>
      <c r="L27" s="10">
        <v>0</v>
      </c>
      <c r="M27" s="8">
        <v>4</v>
      </c>
      <c r="N27" s="38" t="s">
        <v>43</v>
      </c>
      <c r="O27" s="7"/>
      <c r="P27" s="8">
        <v>1</v>
      </c>
      <c r="Q27" s="8"/>
      <c r="R27" s="53" t="s">
        <v>65</v>
      </c>
      <c r="S27" s="54">
        <v>844</v>
      </c>
      <c r="T27" s="54" t="s">
        <v>66</v>
      </c>
      <c r="U27" s="55" t="s">
        <v>67</v>
      </c>
      <c r="V27" s="56">
        <v>22</v>
      </c>
      <c r="W27" s="62">
        <v>7.5</v>
      </c>
      <c r="X27" s="4" t="s">
        <v>68</v>
      </c>
      <c r="Y27" s="59" t="s">
        <v>70</v>
      </c>
      <c r="Z27" s="4">
        <v>23.4</v>
      </c>
      <c r="AA27" s="59">
        <v>23.3</v>
      </c>
      <c r="AB27" s="60">
        <f t="shared" si="0"/>
        <v>23.35</v>
      </c>
      <c r="AC27" s="61">
        <f t="shared" si="1"/>
        <v>24.585650000000005</v>
      </c>
      <c r="AD27" s="4" t="s">
        <v>94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25" customHeight="1">
      <c r="A28" s="6">
        <v>23</v>
      </c>
      <c r="B28" s="7" t="s">
        <v>51</v>
      </c>
      <c r="C28" s="8"/>
      <c r="D28" s="7" t="s">
        <v>29</v>
      </c>
      <c r="E28" s="8" t="s">
        <v>37</v>
      </c>
      <c r="F28" s="6" t="s">
        <v>33</v>
      </c>
      <c r="G28" s="6" t="s">
        <v>35</v>
      </c>
      <c r="H28" s="44">
        <v>0.75</v>
      </c>
      <c r="I28" s="45">
        <v>1.25</v>
      </c>
      <c r="J28" s="46">
        <v>1.1000000000000001</v>
      </c>
      <c r="K28" s="7">
        <v>0</v>
      </c>
      <c r="L28" s="10">
        <v>0</v>
      </c>
      <c r="M28" s="8">
        <v>3</v>
      </c>
      <c r="N28" s="38" t="s">
        <v>43</v>
      </c>
      <c r="O28" s="7" t="s">
        <v>45</v>
      </c>
      <c r="P28" s="8"/>
      <c r="Q28" s="8"/>
      <c r="R28" s="53" t="s">
        <v>65</v>
      </c>
      <c r="S28" s="54">
        <v>845</v>
      </c>
      <c r="T28" s="54" t="s">
        <v>66</v>
      </c>
      <c r="U28" s="55" t="s">
        <v>67</v>
      </c>
      <c r="V28" s="56">
        <v>23</v>
      </c>
      <c r="W28" s="62">
        <v>11</v>
      </c>
      <c r="X28" s="4" t="s">
        <v>68</v>
      </c>
      <c r="Y28" s="59" t="s">
        <v>79</v>
      </c>
      <c r="Z28" s="64">
        <v>21</v>
      </c>
      <c r="AA28" s="63">
        <v>22</v>
      </c>
      <c r="AB28" s="60">
        <f t="shared" si="0"/>
        <v>21.5</v>
      </c>
      <c r="AC28" s="61">
        <f t="shared" si="1"/>
        <v>22.881800000000002</v>
      </c>
      <c r="AD28" s="64" t="s">
        <v>94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25" customHeight="1">
      <c r="A29" s="6">
        <v>24</v>
      </c>
      <c r="B29" s="7" t="s">
        <v>49</v>
      </c>
      <c r="C29" s="8"/>
      <c r="D29" s="7" t="s">
        <v>29</v>
      </c>
      <c r="E29" s="8" t="s">
        <v>31</v>
      </c>
      <c r="F29" s="6" t="s">
        <v>34</v>
      </c>
      <c r="G29" s="6" t="s">
        <v>36</v>
      </c>
      <c r="H29" s="44">
        <v>0.95</v>
      </c>
      <c r="I29" s="45">
        <v>1.35</v>
      </c>
      <c r="J29" s="46">
        <v>1.2</v>
      </c>
      <c r="K29" s="7">
        <v>3</v>
      </c>
      <c r="L29" s="10">
        <v>0</v>
      </c>
      <c r="M29" s="8">
        <v>3</v>
      </c>
      <c r="N29" s="38" t="s">
        <v>43</v>
      </c>
      <c r="O29" s="7" t="s">
        <v>45</v>
      </c>
      <c r="P29" s="8"/>
      <c r="Q29" s="8"/>
      <c r="R29" s="53" t="s">
        <v>65</v>
      </c>
      <c r="S29" s="54">
        <v>846</v>
      </c>
      <c r="T29" s="54" t="s">
        <v>66</v>
      </c>
      <c r="U29" s="55" t="s">
        <v>67</v>
      </c>
      <c r="V29" s="56">
        <v>24</v>
      </c>
      <c r="W29" s="62">
        <v>12</v>
      </c>
      <c r="X29" s="4" t="s">
        <v>68</v>
      </c>
      <c r="Y29" s="59" t="s">
        <v>72</v>
      </c>
      <c r="Z29" s="64">
        <v>24</v>
      </c>
      <c r="AA29" s="59">
        <v>23.5</v>
      </c>
      <c r="AB29" s="60">
        <f t="shared" si="0"/>
        <v>23.75</v>
      </c>
      <c r="AC29" s="61">
        <f t="shared" si="1"/>
        <v>24.954050000000002</v>
      </c>
      <c r="AD29" s="64" t="s">
        <v>94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25" customHeight="1">
      <c r="A30" s="38">
        <v>25</v>
      </c>
      <c r="B30" s="7" t="s">
        <v>49</v>
      </c>
      <c r="C30" s="8"/>
      <c r="D30" s="7" t="s">
        <v>29</v>
      </c>
      <c r="E30" s="8" t="s">
        <v>31</v>
      </c>
      <c r="F30" s="6" t="s">
        <v>33</v>
      </c>
      <c r="G30" s="6" t="s">
        <v>35</v>
      </c>
      <c r="H30" s="44">
        <v>0.8</v>
      </c>
      <c r="I30" s="45">
        <v>1.3</v>
      </c>
      <c r="J30" s="46">
        <v>1.05</v>
      </c>
      <c r="K30" s="7">
        <v>1</v>
      </c>
      <c r="L30" s="10">
        <v>1</v>
      </c>
      <c r="M30" s="8">
        <v>3</v>
      </c>
      <c r="N30" s="38" t="s">
        <v>43</v>
      </c>
      <c r="O30" s="7" t="s">
        <v>45</v>
      </c>
      <c r="P30" s="8"/>
      <c r="Q30" s="8"/>
      <c r="R30" s="53" t="s">
        <v>65</v>
      </c>
      <c r="S30" s="54">
        <v>847</v>
      </c>
      <c r="T30" s="54" t="s">
        <v>66</v>
      </c>
      <c r="U30" s="55" t="s">
        <v>67</v>
      </c>
      <c r="V30" s="56">
        <v>25</v>
      </c>
      <c r="W30" s="62">
        <v>16.5</v>
      </c>
      <c r="X30" s="4" t="s">
        <v>68</v>
      </c>
      <c r="Y30" s="59" t="s">
        <v>82</v>
      </c>
      <c r="Z30" s="4">
        <v>30.5</v>
      </c>
      <c r="AA30" s="59">
        <v>30.9</v>
      </c>
      <c r="AB30" s="60">
        <f t="shared" si="0"/>
        <v>30.7</v>
      </c>
      <c r="AC30" s="61">
        <f t="shared" si="1"/>
        <v>31.355</v>
      </c>
      <c r="AD30" s="4" t="s">
        <v>95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25" customHeight="1">
      <c r="A31" s="6">
        <v>26</v>
      </c>
      <c r="B31" s="7" t="s">
        <v>49</v>
      </c>
      <c r="C31" s="8"/>
      <c r="D31" s="7" t="s">
        <v>29</v>
      </c>
      <c r="E31" s="8" t="s">
        <v>31</v>
      </c>
      <c r="F31" s="6" t="s">
        <v>34</v>
      </c>
      <c r="G31" s="6" t="s">
        <v>36</v>
      </c>
      <c r="H31" s="44">
        <v>0.75</v>
      </c>
      <c r="I31" s="45">
        <v>1.22</v>
      </c>
      <c r="J31" s="46">
        <v>1.1000000000000001</v>
      </c>
      <c r="K31" s="7">
        <v>3</v>
      </c>
      <c r="L31" s="10">
        <v>0</v>
      </c>
      <c r="M31" s="8">
        <v>3</v>
      </c>
      <c r="N31" s="38" t="s">
        <v>43</v>
      </c>
      <c r="O31" s="7" t="s">
        <v>45</v>
      </c>
      <c r="P31" s="8"/>
      <c r="Q31" s="8"/>
      <c r="R31" s="53" t="s">
        <v>65</v>
      </c>
      <c r="S31" s="54">
        <v>848</v>
      </c>
      <c r="T31" s="54" t="s">
        <v>66</v>
      </c>
      <c r="U31" s="55" t="s">
        <v>67</v>
      </c>
      <c r="V31" s="56">
        <v>26</v>
      </c>
      <c r="W31" s="62">
        <v>10</v>
      </c>
      <c r="X31" s="4" t="s">
        <v>68</v>
      </c>
      <c r="Y31" s="59" t="s">
        <v>80</v>
      </c>
      <c r="Z31" s="4">
        <v>22.8</v>
      </c>
      <c r="AA31" s="63">
        <v>24</v>
      </c>
      <c r="AB31" s="60">
        <f t="shared" si="0"/>
        <v>23.4</v>
      </c>
      <c r="AC31" s="61">
        <f t="shared" si="1"/>
        <v>24.631700000000002</v>
      </c>
      <c r="AD31" s="4" t="s">
        <v>94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25" customHeight="1">
      <c r="A32" s="6">
        <v>27</v>
      </c>
      <c r="B32" s="7" t="s">
        <v>49</v>
      </c>
      <c r="C32" s="8"/>
      <c r="D32" s="7" t="s">
        <v>28</v>
      </c>
      <c r="E32" s="8" t="s">
        <v>37</v>
      </c>
      <c r="F32" s="6" t="s">
        <v>33</v>
      </c>
      <c r="G32" s="6" t="s">
        <v>36</v>
      </c>
      <c r="H32" s="44">
        <v>0.7</v>
      </c>
      <c r="I32" s="45">
        <v>1.06</v>
      </c>
      <c r="J32" s="46">
        <v>1.1000000000000001</v>
      </c>
      <c r="K32" s="7">
        <v>3</v>
      </c>
      <c r="L32" s="10">
        <v>1</v>
      </c>
      <c r="M32" s="8">
        <v>2</v>
      </c>
      <c r="N32" s="38" t="s">
        <v>43</v>
      </c>
      <c r="O32" s="7" t="s">
        <v>45</v>
      </c>
      <c r="P32" s="8"/>
      <c r="Q32" s="8"/>
      <c r="R32" s="53" t="s">
        <v>65</v>
      </c>
      <c r="S32" s="54">
        <v>849</v>
      </c>
      <c r="T32" s="54" t="s">
        <v>66</v>
      </c>
      <c r="U32" s="55" t="s">
        <v>67</v>
      </c>
      <c r="V32" s="56">
        <v>27</v>
      </c>
      <c r="W32" s="62">
        <v>8.5</v>
      </c>
      <c r="X32" s="4" t="s">
        <v>68</v>
      </c>
      <c r="Y32" s="59" t="s">
        <v>72</v>
      </c>
      <c r="Z32" s="4">
        <v>23.1</v>
      </c>
      <c r="AA32" s="59">
        <v>22.1</v>
      </c>
      <c r="AB32" s="60">
        <f t="shared" si="0"/>
        <v>22.6</v>
      </c>
      <c r="AC32" s="61">
        <f t="shared" si="1"/>
        <v>23.894900000000003</v>
      </c>
      <c r="AD32" s="4" t="s">
        <v>94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25" customHeight="1">
      <c r="A33" s="6">
        <v>28</v>
      </c>
      <c r="B33" s="7" t="s">
        <v>51</v>
      </c>
      <c r="C33" s="8"/>
      <c r="D33" s="7" t="s">
        <v>28</v>
      </c>
      <c r="E33" s="8" t="s">
        <v>31</v>
      </c>
      <c r="F33" s="6" t="s">
        <v>33</v>
      </c>
      <c r="G33" s="6" t="s">
        <v>35</v>
      </c>
      <c r="H33" s="44">
        <v>0.7</v>
      </c>
      <c r="I33" s="45">
        <v>1.08</v>
      </c>
      <c r="J33" s="46">
        <v>1</v>
      </c>
      <c r="K33" s="7">
        <v>4</v>
      </c>
      <c r="L33" s="10">
        <v>2</v>
      </c>
      <c r="M33" s="8">
        <v>3</v>
      </c>
      <c r="N33" s="38" t="s">
        <v>43</v>
      </c>
      <c r="O33" s="7" t="s">
        <v>45</v>
      </c>
      <c r="P33" s="8"/>
      <c r="Q33" s="8"/>
      <c r="R33" s="53" t="s">
        <v>65</v>
      </c>
      <c r="S33" s="54">
        <v>850</v>
      </c>
      <c r="T33" s="54" t="s">
        <v>66</v>
      </c>
      <c r="U33" s="55" t="s">
        <v>67</v>
      </c>
      <c r="V33" s="56">
        <v>28</v>
      </c>
      <c r="W33" s="62">
        <v>11</v>
      </c>
      <c r="X33" s="4" t="s">
        <v>77</v>
      </c>
      <c r="Y33" s="59" t="s">
        <v>83</v>
      </c>
      <c r="Z33" s="64">
        <v>22</v>
      </c>
      <c r="AA33" s="59">
        <v>21.8</v>
      </c>
      <c r="AB33" s="60">
        <f t="shared" si="0"/>
        <v>21.9</v>
      </c>
      <c r="AC33" s="61">
        <f t="shared" si="1"/>
        <v>23.2502</v>
      </c>
      <c r="AD33" s="64" t="s">
        <v>94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25" customHeight="1">
      <c r="A34" s="38">
        <v>29</v>
      </c>
      <c r="B34" s="7" t="s">
        <v>49</v>
      </c>
      <c r="C34" s="8"/>
      <c r="D34" s="7" t="s">
        <v>29</v>
      </c>
      <c r="E34" s="8" t="s">
        <v>31</v>
      </c>
      <c r="F34" s="6" t="s">
        <v>34</v>
      </c>
      <c r="G34" s="6" t="s">
        <v>35</v>
      </c>
      <c r="H34" s="44">
        <v>0.75</v>
      </c>
      <c r="I34" s="45">
        <v>1.3</v>
      </c>
      <c r="J34" s="46">
        <v>1.1000000000000001</v>
      </c>
      <c r="K34" s="7">
        <v>3</v>
      </c>
      <c r="L34" s="10">
        <v>0</v>
      </c>
      <c r="M34" s="8">
        <v>3</v>
      </c>
      <c r="N34" s="38" t="s">
        <v>43</v>
      </c>
      <c r="O34" s="7" t="s">
        <v>45</v>
      </c>
      <c r="P34" s="8"/>
      <c r="Q34" s="8"/>
      <c r="R34" s="53" t="s">
        <v>65</v>
      </c>
      <c r="S34" s="54">
        <v>851</v>
      </c>
      <c r="T34" s="54" t="s">
        <v>66</v>
      </c>
      <c r="U34" s="55" t="s">
        <v>67</v>
      </c>
      <c r="V34" s="56">
        <v>29</v>
      </c>
      <c r="W34" s="62">
        <v>9</v>
      </c>
      <c r="X34" s="4" t="s">
        <v>68</v>
      </c>
      <c r="Y34" s="59" t="s">
        <v>84</v>
      </c>
      <c r="Z34" s="4">
        <v>23.3</v>
      </c>
      <c r="AA34" s="59">
        <v>22.8</v>
      </c>
      <c r="AB34" s="60">
        <f t="shared" si="0"/>
        <v>23.05</v>
      </c>
      <c r="AC34" s="61">
        <f t="shared" si="1"/>
        <v>24.309350000000002</v>
      </c>
      <c r="AD34" s="4" t="s">
        <v>94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25" customHeight="1">
      <c r="A35" s="38">
        <v>30</v>
      </c>
      <c r="B35" s="78" t="s">
        <v>50</v>
      </c>
      <c r="C35" s="79"/>
      <c r="D35" s="78" t="s">
        <v>29</v>
      </c>
      <c r="E35" s="79" t="s">
        <v>31</v>
      </c>
      <c r="F35" s="80" t="s">
        <v>33</v>
      </c>
      <c r="G35" s="80" t="s">
        <v>36</v>
      </c>
      <c r="H35" s="81">
        <v>0.7</v>
      </c>
      <c r="I35" s="82">
        <v>1.1599999999999999</v>
      </c>
      <c r="J35" s="83">
        <v>1.1000000000000001</v>
      </c>
      <c r="K35" s="78">
        <v>0</v>
      </c>
      <c r="L35" s="84">
        <v>0</v>
      </c>
      <c r="M35" s="79">
        <v>2</v>
      </c>
      <c r="N35" s="85" t="s">
        <v>43</v>
      </c>
      <c r="O35" s="78" t="s">
        <v>45</v>
      </c>
      <c r="P35" s="79"/>
      <c r="Q35" s="79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25" customHeight="1">
      <c r="A36" s="6">
        <v>30</v>
      </c>
      <c r="B36" s="7" t="s">
        <v>49</v>
      </c>
      <c r="C36" s="8"/>
      <c r="D36" s="7" t="s">
        <v>7</v>
      </c>
      <c r="E36" s="8" t="s">
        <v>31</v>
      </c>
      <c r="F36" s="6" t="s">
        <v>34</v>
      </c>
      <c r="G36" s="6" t="s">
        <v>36</v>
      </c>
      <c r="H36" s="44">
        <v>0.75</v>
      </c>
      <c r="I36" s="45">
        <v>1.26</v>
      </c>
      <c r="J36" s="46">
        <v>1.05</v>
      </c>
      <c r="K36" s="7">
        <v>3</v>
      </c>
      <c r="L36" s="10">
        <v>0</v>
      </c>
      <c r="M36" s="8">
        <v>3</v>
      </c>
      <c r="N36" s="38" t="s">
        <v>43</v>
      </c>
      <c r="O36" s="7" t="s">
        <v>45</v>
      </c>
      <c r="P36" s="8"/>
      <c r="Q36" s="8"/>
      <c r="R36" s="53" t="s">
        <v>65</v>
      </c>
      <c r="S36" s="54">
        <v>852</v>
      </c>
      <c r="T36" s="54" t="s">
        <v>66</v>
      </c>
      <c r="U36" s="55" t="s">
        <v>67</v>
      </c>
      <c r="V36" s="56">
        <v>30</v>
      </c>
      <c r="W36" s="62">
        <v>10</v>
      </c>
      <c r="X36" s="4" t="s">
        <v>71</v>
      </c>
      <c r="Y36" s="59" t="s">
        <v>76</v>
      </c>
      <c r="Z36" s="4">
        <v>21.1</v>
      </c>
      <c r="AA36" s="59">
        <v>21.5</v>
      </c>
      <c r="AB36" s="60">
        <f t="shared" ref="AB36:AB65" si="2">AVERAGE(Z36:AA36)</f>
        <v>21.3</v>
      </c>
      <c r="AC36" s="61">
        <f t="shared" ref="AC36:AC65" si="3">3.0803+(0.921*AB36)</f>
        <v>22.697600000000001</v>
      </c>
      <c r="AD36" s="4" t="s">
        <v>94</v>
      </c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25" customHeight="1">
      <c r="A37" s="6">
        <v>31</v>
      </c>
      <c r="B37" s="7" t="s">
        <v>49</v>
      </c>
      <c r="C37" s="8"/>
      <c r="D37" s="7" t="s">
        <v>7</v>
      </c>
      <c r="E37" s="8" t="s">
        <v>31</v>
      </c>
      <c r="F37" s="6" t="s">
        <v>33</v>
      </c>
      <c r="G37" s="6" t="s">
        <v>35</v>
      </c>
      <c r="H37" s="44">
        <v>0.8</v>
      </c>
      <c r="I37" s="45">
        <v>1.1000000000000001</v>
      </c>
      <c r="J37" s="46">
        <v>1.1200000000000001</v>
      </c>
      <c r="K37" s="7">
        <v>5</v>
      </c>
      <c r="L37" s="10">
        <v>0</v>
      </c>
      <c r="M37" s="8">
        <v>0</v>
      </c>
      <c r="N37" s="38" t="s">
        <v>43</v>
      </c>
      <c r="O37" s="7" t="s">
        <v>45</v>
      </c>
      <c r="P37" s="8"/>
      <c r="Q37" s="8"/>
      <c r="R37" s="53" t="s">
        <v>65</v>
      </c>
      <c r="S37" s="54">
        <v>853</v>
      </c>
      <c r="T37" s="54" t="s">
        <v>66</v>
      </c>
      <c r="U37" s="55" t="s">
        <v>67</v>
      </c>
      <c r="V37" s="56">
        <v>31</v>
      </c>
      <c r="W37" s="62">
        <v>11</v>
      </c>
      <c r="X37" s="4" t="s">
        <v>68</v>
      </c>
      <c r="Y37" s="59" t="s">
        <v>85</v>
      </c>
      <c r="Z37" s="4">
        <v>19.3</v>
      </c>
      <c r="AA37" s="59">
        <v>19.100000000000001</v>
      </c>
      <c r="AB37" s="60">
        <f t="shared" si="2"/>
        <v>19.200000000000003</v>
      </c>
      <c r="AC37" s="61">
        <f t="shared" si="3"/>
        <v>20.763500000000004</v>
      </c>
      <c r="AD37" s="4" t="s">
        <v>93</v>
      </c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25" customHeight="1">
      <c r="A38" s="6">
        <v>32</v>
      </c>
      <c r="B38" s="7" t="s">
        <v>50</v>
      </c>
      <c r="C38" s="8"/>
      <c r="D38" s="7" t="s">
        <v>29</v>
      </c>
      <c r="E38" s="8" t="s">
        <v>31</v>
      </c>
      <c r="F38" s="6" t="s">
        <v>34</v>
      </c>
      <c r="G38" s="6" t="s">
        <v>35</v>
      </c>
      <c r="H38" s="44">
        <v>0.7</v>
      </c>
      <c r="I38" s="45">
        <v>1.22</v>
      </c>
      <c r="J38" s="46">
        <v>1.1499999999999999</v>
      </c>
      <c r="K38" s="7">
        <v>1</v>
      </c>
      <c r="L38" s="10">
        <v>0</v>
      </c>
      <c r="M38" s="8">
        <v>3</v>
      </c>
      <c r="N38" s="38" t="s">
        <v>43</v>
      </c>
      <c r="O38" s="7" t="s">
        <v>45</v>
      </c>
      <c r="P38" s="8"/>
      <c r="Q38" s="8"/>
      <c r="R38" s="53" t="s">
        <v>65</v>
      </c>
      <c r="S38" s="54">
        <v>854</v>
      </c>
      <c r="T38" s="54" t="s">
        <v>66</v>
      </c>
      <c r="U38" s="55" t="s">
        <v>67</v>
      </c>
      <c r="V38" s="56">
        <v>32</v>
      </c>
      <c r="W38" s="62">
        <v>11</v>
      </c>
      <c r="X38" s="4" t="s">
        <v>68</v>
      </c>
      <c r="Y38" s="59" t="s">
        <v>70</v>
      </c>
      <c r="Z38" s="4">
        <v>21.5</v>
      </c>
      <c r="AA38" s="63">
        <v>20</v>
      </c>
      <c r="AB38" s="60">
        <f t="shared" si="2"/>
        <v>20.75</v>
      </c>
      <c r="AC38" s="61">
        <f t="shared" si="3"/>
        <v>22.191050000000001</v>
      </c>
      <c r="AD38" s="4" t="s">
        <v>94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25" customHeight="1">
      <c r="A39" s="38">
        <v>33</v>
      </c>
      <c r="B39" s="7" t="s">
        <v>50</v>
      </c>
      <c r="C39" s="8"/>
      <c r="D39" s="7" t="s">
        <v>28</v>
      </c>
      <c r="E39" s="8" t="s">
        <v>31</v>
      </c>
      <c r="F39" s="6" t="s">
        <v>34</v>
      </c>
      <c r="G39" s="6" t="s">
        <v>36</v>
      </c>
      <c r="H39" s="44">
        <v>0.7</v>
      </c>
      <c r="I39" s="45">
        <v>1.2</v>
      </c>
      <c r="J39" s="46">
        <v>1.1200000000000001</v>
      </c>
      <c r="K39" s="7">
        <v>7</v>
      </c>
      <c r="L39" s="10">
        <v>0</v>
      </c>
      <c r="M39" s="8">
        <v>3</v>
      </c>
      <c r="N39" s="38" t="s">
        <v>43</v>
      </c>
      <c r="O39" s="7" t="s">
        <v>45</v>
      </c>
      <c r="P39" s="8"/>
      <c r="Q39" s="8"/>
      <c r="R39" s="53" t="s">
        <v>65</v>
      </c>
      <c r="S39" s="54">
        <v>855</v>
      </c>
      <c r="T39" s="54" t="s">
        <v>66</v>
      </c>
      <c r="U39" s="55" t="s">
        <v>67</v>
      </c>
      <c r="V39" s="56">
        <v>33</v>
      </c>
      <c r="W39" s="62">
        <v>11.5</v>
      </c>
      <c r="X39" s="4" t="s">
        <v>68</v>
      </c>
      <c r="Y39" s="59" t="s">
        <v>70</v>
      </c>
      <c r="Z39" s="4">
        <v>27.3</v>
      </c>
      <c r="AA39" s="63">
        <v>27</v>
      </c>
      <c r="AB39" s="60">
        <f t="shared" si="2"/>
        <v>27.15</v>
      </c>
      <c r="AC39" s="61">
        <f t="shared" si="3"/>
        <v>28.085450000000002</v>
      </c>
      <c r="AD39" s="4" t="s">
        <v>32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25" customHeight="1">
      <c r="A40" s="6">
        <v>34</v>
      </c>
      <c r="B40" s="7" t="s">
        <v>49</v>
      </c>
      <c r="C40" s="8"/>
      <c r="D40" s="7" t="s">
        <v>7</v>
      </c>
      <c r="E40" s="8" t="s">
        <v>31</v>
      </c>
      <c r="F40" s="6" t="s">
        <v>33</v>
      </c>
      <c r="G40" s="6" t="s">
        <v>35</v>
      </c>
      <c r="H40" s="44">
        <v>0.8</v>
      </c>
      <c r="I40" s="45">
        <v>1.3</v>
      </c>
      <c r="J40" s="46">
        <v>1</v>
      </c>
      <c r="K40" s="7">
        <v>4</v>
      </c>
      <c r="L40" s="10">
        <v>0</v>
      </c>
      <c r="M40" s="8">
        <v>3</v>
      </c>
      <c r="N40" s="38" t="s">
        <v>43</v>
      </c>
      <c r="O40" s="7" t="s">
        <v>45</v>
      </c>
      <c r="P40" s="8"/>
      <c r="Q40" s="8"/>
      <c r="R40" s="53" t="s">
        <v>65</v>
      </c>
      <c r="S40" s="54">
        <v>856</v>
      </c>
      <c r="T40" s="54" t="s">
        <v>66</v>
      </c>
      <c r="U40" s="55" t="s">
        <v>67</v>
      </c>
      <c r="V40" s="56">
        <v>34</v>
      </c>
      <c r="W40" s="62">
        <v>10</v>
      </c>
      <c r="X40" s="4" t="s">
        <v>68</v>
      </c>
      <c r="Y40" s="59" t="s">
        <v>80</v>
      </c>
      <c r="Z40" s="4">
        <v>21.7</v>
      </c>
      <c r="AA40" s="63">
        <v>21</v>
      </c>
      <c r="AB40" s="60">
        <f t="shared" si="2"/>
        <v>21.35</v>
      </c>
      <c r="AC40" s="61">
        <f t="shared" si="3"/>
        <v>22.743650000000002</v>
      </c>
      <c r="AD40" s="4" t="s">
        <v>94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25" customHeight="1">
      <c r="A41" s="6">
        <v>35</v>
      </c>
      <c r="B41" s="7" t="s">
        <v>49</v>
      </c>
      <c r="C41" s="8"/>
      <c r="D41" s="7" t="s">
        <v>7</v>
      </c>
      <c r="E41" s="8" t="s">
        <v>31</v>
      </c>
      <c r="F41" s="6" t="s">
        <v>34</v>
      </c>
      <c r="G41" s="6" t="s">
        <v>36</v>
      </c>
      <c r="H41" s="44">
        <v>0.7</v>
      </c>
      <c r="I41" s="45">
        <v>1.3</v>
      </c>
      <c r="J41" s="46">
        <v>1.25</v>
      </c>
      <c r="K41" s="7">
        <v>4</v>
      </c>
      <c r="L41" s="10">
        <v>0</v>
      </c>
      <c r="M41" s="8">
        <v>2</v>
      </c>
      <c r="N41" s="38" t="s">
        <v>43</v>
      </c>
      <c r="O41" s="7" t="s">
        <v>45</v>
      </c>
      <c r="P41" s="8"/>
      <c r="Q41" s="8"/>
      <c r="R41" s="53" t="s">
        <v>65</v>
      </c>
      <c r="S41" s="54">
        <v>857</v>
      </c>
      <c r="T41" s="54" t="s">
        <v>66</v>
      </c>
      <c r="U41" s="55" t="s">
        <v>67</v>
      </c>
      <c r="V41" s="56">
        <v>35</v>
      </c>
      <c r="W41" s="62">
        <v>17</v>
      </c>
      <c r="X41" s="4" t="s">
        <v>68</v>
      </c>
      <c r="Y41" s="59" t="s">
        <v>72</v>
      </c>
      <c r="Z41" s="4">
        <v>19.5</v>
      </c>
      <c r="AA41" s="59">
        <v>19.3</v>
      </c>
      <c r="AB41" s="60">
        <f t="shared" si="2"/>
        <v>19.399999999999999</v>
      </c>
      <c r="AC41" s="61">
        <f t="shared" si="3"/>
        <v>20.947700000000001</v>
      </c>
      <c r="AD41" s="4" t="s">
        <v>93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25" customHeight="1">
      <c r="A42" s="6">
        <v>36</v>
      </c>
      <c r="B42" s="7" t="s">
        <v>49</v>
      </c>
      <c r="C42" s="8"/>
      <c r="D42" s="7" t="s">
        <v>29</v>
      </c>
      <c r="E42" s="8" t="s">
        <v>31</v>
      </c>
      <c r="F42" s="6" t="s">
        <v>33</v>
      </c>
      <c r="G42" s="6" t="s">
        <v>36</v>
      </c>
      <c r="H42" s="44">
        <v>0.65</v>
      </c>
      <c r="I42" s="45">
        <v>1.18</v>
      </c>
      <c r="J42" s="46">
        <v>1.1000000000000001</v>
      </c>
      <c r="K42" s="7">
        <v>5</v>
      </c>
      <c r="L42" s="10">
        <v>1</v>
      </c>
      <c r="M42" s="8">
        <v>3</v>
      </c>
      <c r="N42" s="38" t="s">
        <v>43</v>
      </c>
      <c r="O42" s="7" t="s">
        <v>45</v>
      </c>
      <c r="P42" s="8"/>
      <c r="Q42" s="8"/>
      <c r="R42" s="53" t="s">
        <v>65</v>
      </c>
      <c r="S42" s="54">
        <v>858</v>
      </c>
      <c r="T42" s="54" t="s">
        <v>66</v>
      </c>
      <c r="U42" s="55" t="s">
        <v>67</v>
      </c>
      <c r="V42" s="56">
        <v>36</v>
      </c>
      <c r="W42" s="62">
        <v>14</v>
      </c>
      <c r="X42" s="4" t="s">
        <v>35</v>
      </c>
      <c r="Y42" s="59" t="s">
        <v>76</v>
      </c>
      <c r="Z42" s="4">
        <v>22.2</v>
      </c>
      <c r="AA42" s="59">
        <v>21.8</v>
      </c>
      <c r="AB42" s="60">
        <f t="shared" si="2"/>
        <v>22</v>
      </c>
      <c r="AC42" s="61">
        <f t="shared" si="3"/>
        <v>23.342300000000002</v>
      </c>
      <c r="AD42" s="4" t="s">
        <v>94</v>
      </c>
    </row>
    <row r="43" spans="1:40" ht="25" customHeight="1">
      <c r="A43" s="38">
        <v>37</v>
      </c>
      <c r="B43" s="7" t="s">
        <v>49</v>
      </c>
      <c r="C43" s="8"/>
      <c r="D43" s="7" t="s">
        <v>28</v>
      </c>
      <c r="E43" s="8" t="s">
        <v>31</v>
      </c>
      <c r="F43" s="6" t="s">
        <v>33</v>
      </c>
      <c r="G43" s="6" t="s">
        <v>36</v>
      </c>
      <c r="H43" s="44">
        <v>0.65</v>
      </c>
      <c r="I43" s="45">
        <v>1.03</v>
      </c>
      <c r="J43" s="46">
        <v>0.95</v>
      </c>
      <c r="K43" s="7">
        <v>7</v>
      </c>
      <c r="L43" s="10">
        <v>1</v>
      </c>
      <c r="M43" s="8">
        <v>3</v>
      </c>
      <c r="N43" s="38" t="s">
        <v>43</v>
      </c>
      <c r="O43" s="7" t="s">
        <v>45</v>
      </c>
      <c r="P43" s="8"/>
      <c r="Q43" s="8"/>
      <c r="R43" s="53" t="s">
        <v>65</v>
      </c>
      <c r="S43" s="54">
        <v>859</v>
      </c>
      <c r="T43" s="54" t="s">
        <v>66</v>
      </c>
      <c r="U43" s="55" t="s">
        <v>67</v>
      </c>
      <c r="V43" s="56">
        <v>37</v>
      </c>
      <c r="W43" s="62">
        <v>8</v>
      </c>
      <c r="X43" s="4" t="s">
        <v>68</v>
      </c>
      <c r="Y43" s="59" t="s">
        <v>86</v>
      </c>
      <c r="Z43" s="4">
        <v>27.3</v>
      </c>
      <c r="AA43" s="59">
        <v>27.1</v>
      </c>
      <c r="AB43" s="60">
        <f t="shared" si="2"/>
        <v>27.200000000000003</v>
      </c>
      <c r="AC43" s="61">
        <f t="shared" si="3"/>
        <v>28.131500000000006</v>
      </c>
      <c r="AD43" s="4" t="s">
        <v>32</v>
      </c>
    </row>
    <row r="44" spans="1:40" ht="25" customHeight="1">
      <c r="A44" s="6">
        <v>38</v>
      </c>
      <c r="B44" s="7" t="s">
        <v>49</v>
      </c>
      <c r="C44" s="8"/>
      <c r="D44" s="7" t="s">
        <v>29</v>
      </c>
      <c r="E44" s="8" t="s">
        <v>31</v>
      </c>
      <c r="F44" s="6" t="s">
        <v>34</v>
      </c>
      <c r="G44" s="6" t="s">
        <v>35</v>
      </c>
      <c r="H44" s="44">
        <v>0.7</v>
      </c>
      <c r="I44" s="45">
        <v>1.3</v>
      </c>
      <c r="J44" s="46">
        <v>1.1000000000000001</v>
      </c>
      <c r="K44" s="7">
        <v>3</v>
      </c>
      <c r="L44" s="10">
        <v>0</v>
      </c>
      <c r="M44" s="8">
        <v>3</v>
      </c>
      <c r="N44" s="38" t="s">
        <v>43</v>
      </c>
      <c r="O44" s="7"/>
      <c r="P44" s="8">
        <v>2</v>
      </c>
      <c r="Q44" s="8"/>
      <c r="R44" s="53" t="s">
        <v>65</v>
      </c>
      <c r="S44" s="54">
        <v>860</v>
      </c>
      <c r="T44" s="54" t="s">
        <v>66</v>
      </c>
      <c r="U44" s="55" t="s">
        <v>67</v>
      </c>
      <c r="V44" s="56">
        <v>38</v>
      </c>
      <c r="W44" s="62">
        <v>11</v>
      </c>
      <c r="X44" s="4" t="s">
        <v>71</v>
      </c>
      <c r="Y44" s="59" t="s">
        <v>76</v>
      </c>
      <c r="Z44" s="4">
        <v>27.4</v>
      </c>
      <c r="AA44" s="59">
        <v>28.1</v>
      </c>
      <c r="AB44" s="60">
        <f t="shared" si="2"/>
        <v>27.75</v>
      </c>
      <c r="AC44" s="61">
        <f t="shared" si="3"/>
        <v>28.638050000000003</v>
      </c>
      <c r="AD44" s="4" t="s">
        <v>32</v>
      </c>
    </row>
    <row r="45" spans="1:40" ht="25" customHeight="1">
      <c r="A45" s="6">
        <v>39</v>
      </c>
      <c r="B45" s="7" t="s">
        <v>50</v>
      </c>
      <c r="C45" s="8"/>
      <c r="D45" s="7" t="s">
        <v>7</v>
      </c>
      <c r="E45" s="8" t="s">
        <v>37</v>
      </c>
      <c r="F45" s="6" t="s">
        <v>33</v>
      </c>
      <c r="G45" s="6" t="s">
        <v>35</v>
      </c>
      <c r="H45" s="44">
        <v>0.7</v>
      </c>
      <c r="I45" s="45">
        <v>1.3</v>
      </c>
      <c r="J45" s="46">
        <v>1.1200000000000001</v>
      </c>
      <c r="K45" s="7">
        <v>0</v>
      </c>
      <c r="L45" s="10">
        <v>3</v>
      </c>
      <c r="M45" s="8">
        <v>3</v>
      </c>
      <c r="N45" s="38" t="s">
        <v>43</v>
      </c>
      <c r="O45" s="7" t="s">
        <v>45</v>
      </c>
      <c r="P45" s="8"/>
      <c r="Q45" s="8"/>
      <c r="R45" s="53" t="s">
        <v>65</v>
      </c>
      <c r="S45" s="54">
        <v>861</v>
      </c>
      <c r="T45" s="54" t="s">
        <v>66</v>
      </c>
      <c r="U45" s="55" t="s">
        <v>67</v>
      </c>
      <c r="V45" s="56">
        <v>39</v>
      </c>
      <c r="W45" s="62">
        <v>16</v>
      </c>
      <c r="X45" s="4" t="s">
        <v>75</v>
      </c>
      <c r="Y45" s="59" t="s">
        <v>70</v>
      </c>
      <c r="Z45" s="4">
        <v>20.8</v>
      </c>
      <c r="AA45" s="59">
        <v>21.1</v>
      </c>
      <c r="AB45" s="60">
        <f t="shared" si="2"/>
        <v>20.950000000000003</v>
      </c>
      <c r="AC45" s="61">
        <f t="shared" si="3"/>
        <v>22.375250000000005</v>
      </c>
      <c r="AD45" s="4" t="s">
        <v>94</v>
      </c>
    </row>
    <row r="46" spans="1:40" ht="25" customHeight="1">
      <c r="A46" s="6">
        <v>40</v>
      </c>
      <c r="B46" s="7" t="s">
        <v>49</v>
      </c>
      <c r="C46" s="8"/>
      <c r="D46" s="7" t="s">
        <v>7</v>
      </c>
      <c r="E46" s="8" t="s">
        <v>31</v>
      </c>
      <c r="F46" s="6" t="s">
        <v>34</v>
      </c>
      <c r="G46" s="6" t="s">
        <v>36</v>
      </c>
      <c r="H46" s="44">
        <v>0.75</v>
      </c>
      <c r="I46" s="45">
        <v>1.38</v>
      </c>
      <c r="J46" s="46">
        <v>1.1000000000000001</v>
      </c>
      <c r="K46" s="7">
        <v>4</v>
      </c>
      <c r="L46" s="10">
        <v>1</v>
      </c>
      <c r="M46" s="8">
        <v>3</v>
      </c>
      <c r="N46" s="38" t="s">
        <v>43</v>
      </c>
      <c r="O46" s="7" t="s">
        <v>45</v>
      </c>
      <c r="P46" s="8"/>
      <c r="Q46" s="8"/>
      <c r="R46" s="53" t="s">
        <v>65</v>
      </c>
      <c r="S46" s="54">
        <v>862</v>
      </c>
      <c r="T46" s="54" t="s">
        <v>66</v>
      </c>
      <c r="U46" s="55" t="s">
        <v>67</v>
      </c>
      <c r="V46" s="56">
        <v>40</v>
      </c>
      <c r="W46" s="62">
        <v>12.5</v>
      </c>
      <c r="X46" s="4" t="s">
        <v>75</v>
      </c>
      <c r="Y46" s="59" t="s">
        <v>84</v>
      </c>
      <c r="Z46" s="4">
        <v>22.4</v>
      </c>
      <c r="AA46" s="59">
        <v>22.5</v>
      </c>
      <c r="AB46" s="60">
        <f t="shared" si="2"/>
        <v>22.45</v>
      </c>
      <c r="AC46" s="61">
        <f t="shared" si="3"/>
        <v>23.75675</v>
      </c>
      <c r="AD46" s="4" t="s">
        <v>94</v>
      </c>
    </row>
    <row r="47" spans="1:40" s="18" customFormat="1" ht="25" customHeight="1">
      <c r="A47" s="38">
        <v>41</v>
      </c>
      <c r="B47" s="39" t="s">
        <v>49</v>
      </c>
      <c r="C47" s="40"/>
      <c r="D47" s="39" t="s">
        <v>29</v>
      </c>
      <c r="E47" s="40" t="s">
        <v>31</v>
      </c>
      <c r="F47" s="38" t="s">
        <v>33</v>
      </c>
      <c r="G47" s="38" t="s">
        <v>35</v>
      </c>
      <c r="H47" s="44">
        <v>0.85</v>
      </c>
      <c r="I47" s="45">
        <v>1.4</v>
      </c>
      <c r="J47" s="46">
        <v>1.2</v>
      </c>
      <c r="K47" s="39">
        <v>3</v>
      </c>
      <c r="L47" s="42">
        <v>0</v>
      </c>
      <c r="M47" s="40"/>
      <c r="N47" s="38" t="s">
        <v>43</v>
      </c>
      <c r="O47" s="7" t="s">
        <v>45</v>
      </c>
      <c r="P47" s="40"/>
      <c r="Q47" s="40"/>
      <c r="R47" s="53" t="s">
        <v>65</v>
      </c>
      <c r="S47" s="54">
        <v>863</v>
      </c>
      <c r="T47" s="54" t="s">
        <v>66</v>
      </c>
      <c r="U47" s="55" t="s">
        <v>67</v>
      </c>
      <c r="V47" s="56">
        <v>41</v>
      </c>
      <c r="W47" s="62">
        <v>16</v>
      </c>
      <c r="X47" s="4" t="s">
        <v>68</v>
      </c>
      <c r="Y47" s="59" t="s">
        <v>79</v>
      </c>
      <c r="Z47" s="4">
        <v>23.8</v>
      </c>
      <c r="AA47" s="59">
        <v>23</v>
      </c>
      <c r="AB47" s="60">
        <f t="shared" si="2"/>
        <v>23.4</v>
      </c>
      <c r="AC47" s="61">
        <f t="shared" si="3"/>
        <v>24.631700000000002</v>
      </c>
      <c r="AD47" s="4" t="s">
        <v>94</v>
      </c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 ht="25" customHeight="1">
      <c r="A48" s="6">
        <v>42</v>
      </c>
      <c r="B48" s="7" t="s">
        <v>51</v>
      </c>
      <c r="C48" s="8"/>
      <c r="D48" s="7" t="s">
        <v>7</v>
      </c>
      <c r="E48" s="8" t="s">
        <v>31</v>
      </c>
      <c r="F48" s="6" t="s">
        <v>33</v>
      </c>
      <c r="G48" s="6" t="s">
        <v>36</v>
      </c>
      <c r="H48" s="44">
        <v>0.7</v>
      </c>
      <c r="I48" s="45">
        <v>1.3</v>
      </c>
      <c r="J48" s="46">
        <v>1.2</v>
      </c>
      <c r="K48" s="7">
        <v>3</v>
      </c>
      <c r="L48" s="10">
        <v>2</v>
      </c>
      <c r="M48" s="8">
        <v>3</v>
      </c>
      <c r="N48" s="38" t="s">
        <v>43</v>
      </c>
      <c r="O48" s="7" t="s">
        <v>45</v>
      </c>
      <c r="P48" s="8"/>
      <c r="Q48" s="8"/>
      <c r="R48" s="53" t="s">
        <v>65</v>
      </c>
      <c r="S48" s="54">
        <v>864</v>
      </c>
      <c r="T48" s="54" t="s">
        <v>66</v>
      </c>
      <c r="U48" s="55" t="s">
        <v>67</v>
      </c>
      <c r="V48" s="56">
        <v>42</v>
      </c>
      <c r="W48" s="62">
        <v>13</v>
      </c>
      <c r="X48" s="4" t="s">
        <v>68</v>
      </c>
      <c r="Y48" s="59" t="s">
        <v>87</v>
      </c>
      <c r="Z48" s="4">
        <v>19.5</v>
      </c>
      <c r="AA48" s="59">
        <v>19.100000000000001</v>
      </c>
      <c r="AB48" s="60">
        <f t="shared" si="2"/>
        <v>19.3</v>
      </c>
      <c r="AC48" s="61">
        <f t="shared" si="3"/>
        <v>20.855600000000003</v>
      </c>
      <c r="AD48" s="4" t="s">
        <v>93</v>
      </c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25" customHeight="1">
      <c r="A49" s="6">
        <v>43</v>
      </c>
      <c r="B49" s="7" t="s">
        <v>49</v>
      </c>
      <c r="C49" s="8"/>
      <c r="D49" s="7" t="s">
        <v>7</v>
      </c>
      <c r="E49" s="8" t="s">
        <v>31</v>
      </c>
      <c r="F49" s="6" t="s">
        <v>33</v>
      </c>
      <c r="G49" s="6" t="s">
        <v>36</v>
      </c>
      <c r="H49" s="44">
        <v>0.85</v>
      </c>
      <c r="I49" s="45">
        <v>1.45</v>
      </c>
      <c r="J49" s="46">
        <v>1.2</v>
      </c>
      <c r="K49" s="7">
        <v>3</v>
      </c>
      <c r="L49" s="10">
        <v>2</v>
      </c>
      <c r="M49" s="8">
        <v>3</v>
      </c>
      <c r="N49" s="38" t="s">
        <v>43</v>
      </c>
      <c r="O49" s="7" t="s">
        <v>45</v>
      </c>
      <c r="P49" s="8"/>
      <c r="Q49" s="8"/>
      <c r="R49" s="53" t="s">
        <v>65</v>
      </c>
      <c r="S49" s="54">
        <v>865</v>
      </c>
      <c r="T49" s="54" t="s">
        <v>66</v>
      </c>
      <c r="U49" s="55" t="s">
        <v>67</v>
      </c>
      <c r="V49" s="56">
        <v>43</v>
      </c>
      <c r="W49" s="62">
        <v>11</v>
      </c>
      <c r="X49" s="4" t="s">
        <v>68</v>
      </c>
      <c r="Y49" s="59" t="s">
        <v>88</v>
      </c>
      <c r="Z49" s="4">
        <v>25.1</v>
      </c>
      <c r="AA49" s="59">
        <v>25.2</v>
      </c>
      <c r="AB49" s="60">
        <f t="shared" si="2"/>
        <v>25.15</v>
      </c>
      <c r="AC49" s="61">
        <f t="shared" si="3"/>
        <v>26.243449999999999</v>
      </c>
      <c r="AD49" s="4" t="s">
        <v>32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25" customHeight="1">
      <c r="A50" s="6">
        <v>44</v>
      </c>
      <c r="B50" s="7" t="s">
        <v>52</v>
      </c>
      <c r="C50" s="8"/>
      <c r="D50" s="7" t="s">
        <v>7</v>
      </c>
      <c r="E50" s="8" t="s">
        <v>31</v>
      </c>
      <c r="F50" s="6" t="s">
        <v>34</v>
      </c>
      <c r="G50" s="6" t="s">
        <v>35</v>
      </c>
      <c r="H50" s="44">
        <v>0.75</v>
      </c>
      <c r="I50" s="45">
        <v>1.3</v>
      </c>
      <c r="J50" s="46">
        <v>1.05</v>
      </c>
      <c r="K50" s="7">
        <v>7</v>
      </c>
      <c r="L50" s="10">
        <v>0</v>
      </c>
      <c r="M50" s="8">
        <v>3</v>
      </c>
      <c r="N50" s="38" t="s">
        <v>43</v>
      </c>
      <c r="O50" s="7" t="s">
        <v>45</v>
      </c>
      <c r="P50" s="8"/>
      <c r="Q50" s="8"/>
      <c r="R50" s="53" t="s">
        <v>65</v>
      </c>
      <c r="S50" s="54">
        <v>866</v>
      </c>
      <c r="T50" s="54" t="s">
        <v>66</v>
      </c>
      <c r="U50" s="55" t="s">
        <v>67</v>
      </c>
      <c r="V50" s="56">
        <v>44</v>
      </c>
      <c r="W50" s="62">
        <v>9</v>
      </c>
      <c r="X50" s="4" t="s">
        <v>68</v>
      </c>
      <c r="Y50" s="59" t="s">
        <v>89</v>
      </c>
      <c r="Z50" s="4">
        <v>22</v>
      </c>
      <c r="AA50" s="59">
        <v>22.7</v>
      </c>
      <c r="AB50" s="60">
        <f t="shared" si="2"/>
        <v>22.35</v>
      </c>
      <c r="AC50" s="61">
        <f t="shared" si="3"/>
        <v>23.664650000000002</v>
      </c>
      <c r="AD50" s="4" t="s">
        <v>94</v>
      </c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25" customHeight="1">
      <c r="A51" s="38">
        <v>45</v>
      </c>
      <c r="B51" s="7" t="s">
        <v>51</v>
      </c>
      <c r="C51" s="8"/>
      <c r="D51" s="7" t="s">
        <v>7</v>
      </c>
      <c r="E51" s="8" t="s">
        <v>31</v>
      </c>
      <c r="F51" s="6" t="s">
        <v>41</v>
      </c>
      <c r="G51" s="6" t="s">
        <v>36</v>
      </c>
      <c r="H51" s="44">
        <v>0.7</v>
      </c>
      <c r="I51" s="45">
        <v>1.28</v>
      </c>
      <c r="J51" s="46">
        <v>1.1499999999999999</v>
      </c>
      <c r="K51" s="7">
        <v>3</v>
      </c>
      <c r="L51" s="10">
        <v>0</v>
      </c>
      <c r="M51" s="8">
        <v>4</v>
      </c>
      <c r="N51" s="38" t="s">
        <v>43</v>
      </c>
      <c r="O51" s="7" t="s">
        <v>45</v>
      </c>
      <c r="P51" s="8"/>
      <c r="Q51" s="8"/>
      <c r="R51" s="53" t="s">
        <v>65</v>
      </c>
      <c r="S51" s="54">
        <v>867</v>
      </c>
      <c r="T51" s="54" t="s">
        <v>66</v>
      </c>
      <c r="U51" s="55" t="s">
        <v>67</v>
      </c>
      <c r="V51" s="56">
        <v>45</v>
      </c>
      <c r="W51" s="62">
        <v>11</v>
      </c>
      <c r="X51" s="4" t="s">
        <v>68</v>
      </c>
      <c r="Y51" s="59" t="s">
        <v>90</v>
      </c>
      <c r="Z51" s="4">
        <v>23.4</v>
      </c>
      <c r="AA51" s="59">
        <v>23.4</v>
      </c>
      <c r="AB51" s="60">
        <f t="shared" si="2"/>
        <v>23.4</v>
      </c>
      <c r="AC51" s="61">
        <f t="shared" si="3"/>
        <v>24.631700000000002</v>
      </c>
      <c r="AD51" s="4" t="s">
        <v>94</v>
      </c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25" customHeight="1">
      <c r="A52" s="6">
        <v>46</v>
      </c>
      <c r="B52" s="7" t="s">
        <v>50</v>
      </c>
      <c r="C52" s="8"/>
      <c r="D52" s="7" t="s">
        <v>7</v>
      </c>
      <c r="E52" s="8" t="s">
        <v>31</v>
      </c>
      <c r="F52" s="6" t="s">
        <v>33</v>
      </c>
      <c r="G52" s="6" t="s">
        <v>35</v>
      </c>
      <c r="H52" s="44">
        <v>0.78</v>
      </c>
      <c r="I52" s="45">
        <v>1.32</v>
      </c>
      <c r="J52" s="46">
        <v>1.1000000000000001</v>
      </c>
      <c r="K52" s="7">
        <v>1</v>
      </c>
      <c r="L52" s="10">
        <v>0</v>
      </c>
      <c r="M52" s="8">
        <v>3</v>
      </c>
      <c r="N52" s="38" t="s">
        <v>43</v>
      </c>
      <c r="O52" s="7" t="s">
        <v>45</v>
      </c>
      <c r="P52" s="8"/>
      <c r="Q52" s="8" t="s">
        <v>47</v>
      </c>
      <c r="R52" s="53" t="s">
        <v>65</v>
      </c>
      <c r="S52" s="54">
        <v>868</v>
      </c>
      <c r="T52" s="54" t="s">
        <v>66</v>
      </c>
      <c r="U52" s="55" t="s">
        <v>67</v>
      </c>
      <c r="V52" s="56">
        <v>46</v>
      </c>
      <c r="W52" s="62">
        <v>9</v>
      </c>
      <c r="X52" s="4" t="s">
        <v>68</v>
      </c>
      <c r="Y52" s="59" t="s">
        <v>70</v>
      </c>
      <c r="Z52" s="4">
        <v>25</v>
      </c>
      <c r="AA52" s="59">
        <v>24.9</v>
      </c>
      <c r="AB52" s="60">
        <f t="shared" si="2"/>
        <v>24.95</v>
      </c>
      <c r="AC52" s="61">
        <f t="shared" si="3"/>
        <v>26.059250000000002</v>
      </c>
      <c r="AD52" s="4" t="s">
        <v>32</v>
      </c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25" customHeight="1">
      <c r="A53" s="6">
        <v>47</v>
      </c>
      <c r="B53" s="7" t="s">
        <v>51</v>
      </c>
      <c r="C53" s="8"/>
      <c r="D53" s="7" t="s">
        <v>29</v>
      </c>
      <c r="E53" s="8" t="s">
        <v>31</v>
      </c>
      <c r="F53" s="6" t="s">
        <v>34</v>
      </c>
      <c r="G53" s="6" t="s">
        <v>35</v>
      </c>
      <c r="H53" s="44">
        <v>0.7</v>
      </c>
      <c r="I53" s="45">
        <v>1.34</v>
      </c>
      <c r="J53" s="46">
        <v>1.05</v>
      </c>
      <c r="K53" s="7">
        <v>0</v>
      </c>
      <c r="L53" s="10">
        <v>0</v>
      </c>
      <c r="M53" s="8">
        <v>4</v>
      </c>
      <c r="N53" s="38" t="s">
        <v>43</v>
      </c>
      <c r="O53" s="7"/>
      <c r="P53" s="8">
        <v>2</v>
      </c>
      <c r="Q53" s="8"/>
      <c r="R53" s="53" t="s">
        <v>65</v>
      </c>
      <c r="S53" s="54">
        <v>869</v>
      </c>
      <c r="T53" s="54" t="s">
        <v>66</v>
      </c>
      <c r="U53" s="55" t="s">
        <v>67</v>
      </c>
      <c r="V53" s="56">
        <v>47</v>
      </c>
      <c r="W53" s="62">
        <v>13.5</v>
      </c>
      <c r="X53" s="4" t="s">
        <v>77</v>
      </c>
      <c r="Y53" s="59" t="s">
        <v>86</v>
      </c>
      <c r="Z53" s="4">
        <v>18.8</v>
      </c>
      <c r="AA53" s="59">
        <v>19.100000000000001</v>
      </c>
      <c r="AB53" s="60">
        <f t="shared" si="2"/>
        <v>18.950000000000003</v>
      </c>
      <c r="AC53" s="61">
        <f t="shared" si="3"/>
        <v>20.533250000000006</v>
      </c>
      <c r="AD53" s="4" t="s">
        <v>93</v>
      </c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25" customHeight="1">
      <c r="A54" s="6">
        <v>48</v>
      </c>
      <c r="B54" s="7" t="s">
        <v>49</v>
      </c>
      <c r="C54" s="8"/>
      <c r="D54" s="7" t="s">
        <v>29</v>
      </c>
      <c r="E54" s="8" t="s">
        <v>37</v>
      </c>
      <c r="F54" s="6" t="s">
        <v>34</v>
      </c>
      <c r="G54" s="6" t="s">
        <v>36</v>
      </c>
      <c r="H54" s="44">
        <v>0.6</v>
      </c>
      <c r="I54" s="45">
        <v>1.25</v>
      </c>
      <c r="J54" s="46">
        <v>1.1000000000000001</v>
      </c>
      <c r="K54" s="7">
        <v>7</v>
      </c>
      <c r="L54" s="10">
        <v>0</v>
      </c>
      <c r="M54" s="8">
        <v>3</v>
      </c>
      <c r="N54" s="38" t="s">
        <v>43</v>
      </c>
      <c r="O54" s="7" t="s">
        <v>45</v>
      </c>
      <c r="P54" s="8"/>
      <c r="Q54" s="8"/>
      <c r="R54" s="53" t="s">
        <v>65</v>
      </c>
      <c r="S54" s="54">
        <v>870</v>
      </c>
      <c r="T54" s="54" t="s">
        <v>66</v>
      </c>
      <c r="U54" s="55" t="s">
        <v>67</v>
      </c>
      <c r="V54" s="56">
        <v>48</v>
      </c>
      <c r="W54" s="62">
        <v>18.5</v>
      </c>
      <c r="X54" s="4" t="s">
        <v>68</v>
      </c>
      <c r="Y54" s="59" t="s">
        <v>91</v>
      </c>
      <c r="Z54" s="4">
        <v>21.7</v>
      </c>
      <c r="AA54" s="59">
        <v>21.3</v>
      </c>
      <c r="AB54" s="60">
        <f t="shared" si="2"/>
        <v>21.5</v>
      </c>
      <c r="AC54" s="61">
        <f t="shared" si="3"/>
        <v>22.881800000000002</v>
      </c>
      <c r="AD54" s="4" t="s">
        <v>94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25" customHeight="1">
      <c r="A55" s="38">
        <v>49</v>
      </c>
      <c r="B55" s="7" t="s">
        <v>49</v>
      </c>
      <c r="C55" s="8"/>
      <c r="D55" s="7" t="s">
        <v>29</v>
      </c>
      <c r="E55" s="8" t="s">
        <v>31</v>
      </c>
      <c r="F55" s="6" t="s">
        <v>33</v>
      </c>
      <c r="G55" s="6" t="s">
        <v>36</v>
      </c>
      <c r="H55" s="44">
        <v>0.65</v>
      </c>
      <c r="I55" s="45">
        <v>1.26</v>
      </c>
      <c r="J55" s="46">
        <v>1.05</v>
      </c>
      <c r="K55" s="7">
        <v>0</v>
      </c>
      <c r="L55" s="10">
        <v>0</v>
      </c>
      <c r="M55" s="8">
        <v>3</v>
      </c>
      <c r="N55" s="38" t="s">
        <v>43</v>
      </c>
      <c r="O55" s="7" t="s">
        <v>45</v>
      </c>
      <c r="P55" s="8"/>
      <c r="Q55" s="8"/>
      <c r="R55" s="53" t="s">
        <v>65</v>
      </c>
      <c r="S55" s="54">
        <v>871</v>
      </c>
      <c r="T55" s="54" t="s">
        <v>66</v>
      </c>
      <c r="U55" s="55" t="s">
        <v>67</v>
      </c>
      <c r="V55" s="56">
        <v>49</v>
      </c>
      <c r="W55" s="62">
        <v>11</v>
      </c>
      <c r="X55" s="4" t="s">
        <v>68</v>
      </c>
      <c r="Y55" s="59" t="s">
        <v>78</v>
      </c>
      <c r="Z55" s="4">
        <v>24.4</v>
      </c>
      <c r="AA55" s="59">
        <v>23.7</v>
      </c>
      <c r="AB55" s="60">
        <f t="shared" si="2"/>
        <v>24.049999999999997</v>
      </c>
      <c r="AC55" s="61">
        <f t="shared" si="3"/>
        <v>25.230349999999998</v>
      </c>
      <c r="AD55" s="4" t="s">
        <v>94</v>
      </c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25" customHeight="1">
      <c r="A56" s="6">
        <v>50</v>
      </c>
      <c r="B56" s="7" t="s">
        <v>50</v>
      </c>
      <c r="C56" s="8"/>
      <c r="D56" s="7" t="s">
        <v>7</v>
      </c>
      <c r="E56" s="8" t="s">
        <v>31</v>
      </c>
      <c r="F56" s="6" t="s">
        <v>33</v>
      </c>
      <c r="G56" s="6" t="s">
        <v>36</v>
      </c>
      <c r="H56" s="44">
        <v>0.65</v>
      </c>
      <c r="I56" s="45">
        <v>1.35</v>
      </c>
      <c r="J56" s="46">
        <v>1.1299999999999999</v>
      </c>
      <c r="K56" s="7">
        <v>0</v>
      </c>
      <c r="L56" s="10">
        <v>4</v>
      </c>
      <c r="M56" s="8">
        <v>2</v>
      </c>
      <c r="N56" s="38" t="s">
        <v>43</v>
      </c>
      <c r="O56" s="7" t="s">
        <v>45</v>
      </c>
      <c r="P56" s="8"/>
      <c r="Q56" s="8"/>
      <c r="R56" s="53" t="s">
        <v>65</v>
      </c>
      <c r="S56" s="54">
        <v>872</v>
      </c>
      <c r="T56" s="54" t="s">
        <v>66</v>
      </c>
      <c r="U56" s="55" t="s">
        <v>67</v>
      </c>
      <c r="V56" s="56">
        <v>50</v>
      </c>
      <c r="W56" s="62">
        <v>12</v>
      </c>
      <c r="X56" s="4" t="s">
        <v>35</v>
      </c>
      <c r="Y56" s="59" t="s">
        <v>70</v>
      </c>
      <c r="Z56" s="4">
        <v>26.9</v>
      </c>
      <c r="AA56" s="59">
        <v>26.3</v>
      </c>
      <c r="AB56" s="60">
        <f t="shared" si="2"/>
        <v>26.6</v>
      </c>
      <c r="AC56" s="61">
        <f t="shared" si="3"/>
        <v>27.578900000000004</v>
      </c>
      <c r="AD56" s="4" t="s">
        <v>32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25" customHeight="1">
      <c r="A57" s="6">
        <v>51</v>
      </c>
      <c r="B57" s="7" t="s">
        <v>49</v>
      </c>
      <c r="C57" s="8"/>
      <c r="D57" s="7" t="s">
        <v>7</v>
      </c>
      <c r="E57" s="8" t="s">
        <v>31</v>
      </c>
      <c r="F57" s="6" t="s">
        <v>34</v>
      </c>
      <c r="G57" s="6" t="s">
        <v>36</v>
      </c>
      <c r="H57" s="44">
        <v>0.75</v>
      </c>
      <c r="I57" s="45">
        <v>1.4</v>
      </c>
      <c r="J57" s="46">
        <v>1.1000000000000001</v>
      </c>
      <c r="K57" s="7">
        <v>0</v>
      </c>
      <c r="L57" s="10">
        <v>0</v>
      </c>
      <c r="M57" s="8">
        <v>3</v>
      </c>
      <c r="N57" s="38" t="s">
        <v>43</v>
      </c>
      <c r="O57" s="7" t="s">
        <v>45</v>
      </c>
      <c r="P57" s="8"/>
      <c r="Q57" s="8"/>
      <c r="R57" s="53" t="s">
        <v>65</v>
      </c>
      <c r="S57" s="54">
        <v>873</v>
      </c>
      <c r="T57" s="54" t="s">
        <v>66</v>
      </c>
      <c r="U57" s="55" t="s">
        <v>67</v>
      </c>
      <c r="V57" s="56">
        <v>51</v>
      </c>
      <c r="W57" s="62">
        <v>12.5</v>
      </c>
      <c r="X57" s="4" t="s">
        <v>75</v>
      </c>
      <c r="Y57" s="59" t="s">
        <v>84</v>
      </c>
      <c r="Z57" s="4">
        <v>23.1</v>
      </c>
      <c r="AA57" s="59">
        <v>22.5</v>
      </c>
      <c r="AB57" s="60">
        <f t="shared" si="2"/>
        <v>22.8</v>
      </c>
      <c r="AC57" s="61">
        <f t="shared" si="3"/>
        <v>24.079100000000004</v>
      </c>
      <c r="AD57" s="4" t="s">
        <v>94</v>
      </c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25" customHeight="1">
      <c r="A58" s="6">
        <v>52</v>
      </c>
      <c r="B58" s="7" t="s">
        <v>49</v>
      </c>
      <c r="C58" s="8"/>
      <c r="D58" s="7" t="s">
        <v>29</v>
      </c>
      <c r="E58" s="8" t="s">
        <v>31</v>
      </c>
      <c r="F58" s="6" t="s">
        <v>33</v>
      </c>
      <c r="G58" s="6" t="s">
        <v>35</v>
      </c>
      <c r="H58" s="44">
        <v>0.7</v>
      </c>
      <c r="I58" s="45">
        <v>1.32</v>
      </c>
      <c r="J58" s="46">
        <v>1.08</v>
      </c>
      <c r="K58" s="7">
        <v>3</v>
      </c>
      <c r="L58" s="10">
        <v>0</v>
      </c>
      <c r="M58" s="8">
        <v>3</v>
      </c>
      <c r="N58" s="38" t="s">
        <v>43</v>
      </c>
      <c r="O58" s="7" t="s">
        <v>45</v>
      </c>
      <c r="P58" s="8"/>
      <c r="Q58" s="8"/>
      <c r="R58" s="53" t="s">
        <v>65</v>
      </c>
      <c r="S58" s="54">
        <v>874</v>
      </c>
      <c r="T58" s="54" t="s">
        <v>66</v>
      </c>
      <c r="U58" s="55" t="s">
        <v>67</v>
      </c>
      <c r="V58" s="56">
        <v>52</v>
      </c>
      <c r="W58" s="62">
        <v>13</v>
      </c>
      <c r="X58" s="4" t="s">
        <v>68</v>
      </c>
      <c r="Y58" s="59" t="s">
        <v>91</v>
      </c>
      <c r="Z58" s="4">
        <v>22.6</v>
      </c>
      <c r="AA58" s="59">
        <v>22.6</v>
      </c>
      <c r="AB58" s="60">
        <f t="shared" si="2"/>
        <v>22.6</v>
      </c>
      <c r="AC58" s="61">
        <f t="shared" si="3"/>
        <v>23.894900000000003</v>
      </c>
      <c r="AD58" s="4" t="s">
        <v>94</v>
      </c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25" customHeight="1">
      <c r="A59" s="38">
        <v>53</v>
      </c>
      <c r="B59" s="7" t="s">
        <v>49</v>
      </c>
      <c r="C59" s="8"/>
      <c r="D59" s="7" t="s">
        <v>29</v>
      </c>
      <c r="E59" s="8" t="s">
        <v>31</v>
      </c>
      <c r="F59" s="6" t="s">
        <v>33</v>
      </c>
      <c r="G59" s="6" t="s">
        <v>35</v>
      </c>
      <c r="H59" s="44">
        <v>0.65</v>
      </c>
      <c r="I59" s="45">
        <v>1.1000000000000001</v>
      </c>
      <c r="J59" s="46">
        <v>1</v>
      </c>
      <c r="K59" s="7">
        <v>3</v>
      </c>
      <c r="L59" s="10">
        <v>0</v>
      </c>
      <c r="M59" s="8">
        <v>3</v>
      </c>
      <c r="N59" s="38" t="s">
        <v>43</v>
      </c>
      <c r="O59" s="7" t="s">
        <v>45</v>
      </c>
      <c r="P59" s="8"/>
      <c r="Q59" s="8"/>
      <c r="R59" s="53" t="s">
        <v>65</v>
      </c>
      <c r="S59" s="54">
        <v>875</v>
      </c>
      <c r="T59" s="54" t="s">
        <v>66</v>
      </c>
      <c r="U59" s="55" t="s">
        <v>67</v>
      </c>
      <c r="V59" s="56">
        <v>53</v>
      </c>
      <c r="W59" s="62">
        <v>18</v>
      </c>
      <c r="X59" s="4" t="s">
        <v>35</v>
      </c>
      <c r="Y59" s="59" t="s">
        <v>90</v>
      </c>
      <c r="Z59" s="4">
        <v>22.5</v>
      </c>
      <c r="AA59" s="59">
        <v>21.9</v>
      </c>
      <c r="AB59" s="60">
        <f t="shared" si="2"/>
        <v>22.2</v>
      </c>
      <c r="AC59" s="61">
        <f t="shared" si="3"/>
        <v>23.526500000000002</v>
      </c>
      <c r="AD59" s="4" t="s">
        <v>94</v>
      </c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25" customHeight="1">
      <c r="A60" s="6">
        <v>54</v>
      </c>
      <c r="B60" s="7" t="s">
        <v>50</v>
      </c>
      <c r="C60" s="8"/>
      <c r="D60" s="7" t="s">
        <v>7</v>
      </c>
      <c r="E60" s="8" t="s">
        <v>31</v>
      </c>
      <c r="F60" s="6" t="s">
        <v>34</v>
      </c>
      <c r="G60" s="6" t="s">
        <v>36</v>
      </c>
      <c r="H60" s="44">
        <v>0.75</v>
      </c>
      <c r="I60" s="45">
        <v>1.35</v>
      </c>
      <c r="J60" s="46">
        <v>1.1499999999999999</v>
      </c>
      <c r="K60" s="7">
        <v>0</v>
      </c>
      <c r="L60" s="10">
        <v>0</v>
      </c>
      <c r="M60" s="8">
        <v>4</v>
      </c>
      <c r="N60" s="38" t="s">
        <v>43</v>
      </c>
      <c r="O60" s="7" t="s">
        <v>45</v>
      </c>
      <c r="P60" s="8"/>
      <c r="Q60" s="8"/>
      <c r="R60" s="53" t="s">
        <v>65</v>
      </c>
      <c r="S60" s="54">
        <v>876</v>
      </c>
      <c r="T60" s="54" t="s">
        <v>66</v>
      </c>
      <c r="U60" s="55" t="s">
        <v>67</v>
      </c>
      <c r="V60" s="56">
        <v>54</v>
      </c>
      <c r="W60" s="62">
        <v>13</v>
      </c>
      <c r="X60" s="4" t="s">
        <v>68</v>
      </c>
      <c r="Y60" s="59" t="s">
        <v>70</v>
      </c>
      <c r="Z60" s="4">
        <v>27.9</v>
      </c>
      <c r="AA60" s="59">
        <v>27.6</v>
      </c>
      <c r="AB60" s="60">
        <f t="shared" si="2"/>
        <v>27.75</v>
      </c>
      <c r="AC60" s="61">
        <f t="shared" si="3"/>
        <v>28.638050000000003</v>
      </c>
      <c r="AD60" s="4" t="s">
        <v>32</v>
      </c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25" customHeight="1">
      <c r="A61" s="6">
        <v>55</v>
      </c>
      <c r="B61" s="7" t="s">
        <v>49</v>
      </c>
      <c r="C61" s="8"/>
      <c r="D61" s="7" t="s">
        <v>29</v>
      </c>
      <c r="E61" s="8" t="s">
        <v>31</v>
      </c>
      <c r="F61" s="6" t="s">
        <v>34</v>
      </c>
      <c r="G61" s="6" t="s">
        <v>35</v>
      </c>
      <c r="H61" s="44">
        <v>0.7</v>
      </c>
      <c r="I61" s="45">
        <v>1.2</v>
      </c>
      <c r="J61" s="46">
        <v>1.08</v>
      </c>
      <c r="K61" s="7">
        <v>3</v>
      </c>
      <c r="L61" s="10">
        <v>0</v>
      </c>
      <c r="M61" s="8">
        <v>3</v>
      </c>
      <c r="N61" s="38" t="s">
        <v>43</v>
      </c>
      <c r="O61" s="7" t="s">
        <v>45</v>
      </c>
      <c r="P61" s="8"/>
      <c r="Q61" s="8"/>
      <c r="R61" s="53" t="s">
        <v>65</v>
      </c>
      <c r="S61" s="54">
        <v>877</v>
      </c>
      <c r="T61" s="54" t="s">
        <v>66</v>
      </c>
      <c r="U61" s="55" t="s">
        <v>67</v>
      </c>
      <c r="V61" s="56">
        <v>55</v>
      </c>
      <c r="W61" s="62">
        <v>8</v>
      </c>
      <c r="X61" s="4" t="s">
        <v>68</v>
      </c>
      <c r="Y61" s="59" t="s">
        <v>90</v>
      </c>
      <c r="Z61" s="4">
        <v>22.8</v>
      </c>
      <c r="AA61" s="59">
        <v>22.7</v>
      </c>
      <c r="AB61" s="60">
        <f t="shared" si="2"/>
        <v>22.75</v>
      </c>
      <c r="AC61" s="61">
        <f t="shared" si="3"/>
        <v>24.033050000000003</v>
      </c>
      <c r="AD61" s="4" t="s">
        <v>94</v>
      </c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25" customHeight="1">
      <c r="A62" s="6">
        <v>56</v>
      </c>
      <c r="B62" s="7" t="s">
        <v>50</v>
      </c>
      <c r="C62" s="8"/>
      <c r="D62" s="7" t="s">
        <v>7</v>
      </c>
      <c r="E62" s="8" t="s">
        <v>31</v>
      </c>
      <c r="F62" s="6" t="s">
        <v>33</v>
      </c>
      <c r="G62" s="6" t="s">
        <v>36</v>
      </c>
      <c r="H62" s="44">
        <v>0.75</v>
      </c>
      <c r="I62" s="45">
        <v>1.3</v>
      </c>
      <c r="J62" s="46">
        <v>1.06</v>
      </c>
      <c r="K62" s="7">
        <v>0</v>
      </c>
      <c r="L62" s="10">
        <v>0</v>
      </c>
      <c r="M62" s="8">
        <v>3</v>
      </c>
      <c r="N62" s="38" t="s">
        <v>43</v>
      </c>
      <c r="O62" s="7" t="s">
        <v>45</v>
      </c>
      <c r="P62" s="8"/>
      <c r="Q62" s="8"/>
      <c r="R62" s="53" t="s">
        <v>65</v>
      </c>
      <c r="S62" s="54">
        <v>878</v>
      </c>
      <c r="T62" s="54" t="s">
        <v>66</v>
      </c>
      <c r="U62" s="55" t="s">
        <v>67</v>
      </c>
      <c r="V62" s="56">
        <v>56</v>
      </c>
      <c r="W62" s="62">
        <v>13.5</v>
      </c>
      <c r="X62" s="4" t="s">
        <v>68</v>
      </c>
      <c r="Y62" s="59" t="s">
        <v>70</v>
      </c>
      <c r="Z62" s="4">
        <v>24.2</v>
      </c>
      <c r="AA62" s="59">
        <v>24</v>
      </c>
      <c r="AB62" s="60">
        <f t="shared" si="2"/>
        <v>24.1</v>
      </c>
      <c r="AC62" s="61">
        <f t="shared" si="3"/>
        <v>25.276400000000002</v>
      </c>
      <c r="AD62" s="4" t="s">
        <v>94</v>
      </c>
    </row>
    <row r="63" spans="1:40" ht="25" customHeight="1">
      <c r="A63" s="38">
        <v>57</v>
      </c>
      <c r="B63" s="7" t="s">
        <v>49</v>
      </c>
      <c r="C63" s="8"/>
      <c r="D63" s="7" t="s">
        <v>7</v>
      </c>
      <c r="E63" s="8" t="s">
        <v>37</v>
      </c>
      <c r="F63" s="6" t="s">
        <v>33</v>
      </c>
      <c r="G63" s="6" t="s">
        <v>35</v>
      </c>
      <c r="H63" s="44">
        <v>0.8</v>
      </c>
      <c r="I63" s="45">
        <v>1.2</v>
      </c>
      <c r="J63" s="46">
        <v>1.07</v>
      </c>
      <c r="K63" s="7">
        <v>1</v>
      </c>
      <c r="L63" s="10">
        <v>1</v>
      </c>
      <c r="M63" s="8">
        <v>3</v>
      </c>
      <c r="N63" s="38" t="s">
        <v>43</v>
      </c>
      <c r="O63" s="7" t="s">
        <v>45</v>
      </c>
      <c r="P63" s="8"/>
      <c r="Q63" s="8"/>
      <c r="R63" s="53" t="s">
        <v>65</v>
      </c>
      <c r="S63" s="54">
        <v>879</v>
      </c>
      <c r="T63" s="54" t="s">
        <v>66</v>
      </c>
      <c r="U63" s="55" t="s">
        <v>67</v>
      </c>
      <c r="V63" s="56">
        <v>57</v>
      </c>
      <c r="W63" s="62">
        <v>11</v>
      </c>
      <c r="X63" s="4" t="s">
        <v>68</v>
      </c>
      <c r="Y63" s="59" t="s">
        <v>91</v>
      </c>
      <c r="Z63" s="4">
        <v>20.9</v>
      </c>
      <c r="AA63" s="59">
        <v>21.4</v>
      </c>
      <c r="AB63" s="60">
        <f t="shared" si="2"/>
        <v>21.15</v>
      </c>
      <c r="AC63" s="61">
        <f t="shared" si="3"/>
        <v>22.559450000000002</v>
      </c>
      <c r="AD63" s="4" t="s">
        <v>94</v>
      </c>
    </row>
    <row r="64" spans="1:40" ht="25" customHeight="1">
      <c r="A64" s="6">
        <v>58</v>
      </c>
      <c r="B64" s="7" t="s">
        <v>51</v>
      </c>
      <c r="C64" s="8"/>
      <c r="D64" s="7" t="s">
        <v>7</v>
      </c>
      <c r="E64" s="8" t="s">
        <v>31</v>
      </c>
      <c r="F64" s="6" t="s">
        <v>33</v>
      </c>
      <c r="G64" s="6" t="s">
        <v>35</v>
      </c>
      <c r="H64" s="44">
        <v>0.75</v>
      </c>
      <c r="I64" s="45">
        <v>1.1399999999999999</v>
      </c>
      <c r="J64" s="46">
        <v>1.03</v>
      </c>
      <c r="K64" s="7">
        <v>3</v>
      </c>
      <c r="L64" s="10">
        <v>2</v>
      </c>
      <c r="M64" s="8">
        <v>3</v>
      </c>
      <c r="N64" s="38" t="s">
        <v>43</v>
      </c>
      <c r="O64" s="7" t="s">
        <v>45</v>
      </c>
      <c r="P64" s="8"/>
      <c r="Q64" s="8"/>
      <c r="R64" s="53" t="s">
        <v>65</v>
      </c>
      <c r="S64" s="54">
        <v>880</v>
      </c>
      <c r="T64" s="54" t="s">
        <v>66</v>
      </c>
      <c r="U64" s="55" t="s">
        <v>67</v>
      </c>
      <c r="V64" s="56">
        <v>58</v>
      </c>
      <c r="W64" s="62">
        <v>8</v>
      </c>
      <c r="X64" s="4" t="s">
        <v>77</v>
      </c>
      <c r="Y64" s="59" t="s">
        <v>87</v>
      </c>
      <c r="Z64" s="4">
        <v>28</v>
      </c>
      <c r="AA64" s="59">
        <v>28.9</v>
      </c>
      <c r="AB64" s="60">
        <f t="shared" si="2"/>
        <v>28.45</v>
      </c>
      <c r="AC64" s="61">
        <f t="shared" si="3"/>
        <v>29.28275</v>
      </c>
      <c r="AD64" s="4" t="s">
        <v>32</v>
      </c>
    </row>
    <row r="65" spans="1:40" ht="25" customHeight="1" thickBot="1">
      <c r="A65" s="6">
        <v>59</v>
      </c>
      <c r="B65" s="7" t="s">
        <v>50</v>
      </c>
      <c r="C65" s="8"/>
      <c r="D65" s="7" t="s">
        <v>7</v>
      </c>
      <c r="E65" s="8" t="s">
        <v>31</v>
      </c>
      <c r="F65" s="6" t="s">
        <v>34</v>
      </c>
      <c r="G65" s="6" t="s">
        <v>36</v>
      </c>
      <c r="H65" s="44">
        <v>0.65</v>
      </c>
      <c r="I65" s="45">
        <v>1.26</v>
      </c>
      <c r="J65" s="46">
        <v>1.1399999999999999</v>
      </c>
      <c r="K65" s="7">
        <v>0</v>
      </c>
      <c r="L65" s="10">
        <v>2</v>
      </c>
      <c r="M65" s="8">
        <v>3</v>
      </c>
      <c r="N65" s="38" t="s">
        <v>43</v>
      </c>
      <c r="O65" s="7" t="s">
        <v>45</v>
      </c>
      <c r="P65" s="8"/>
      <c r="Q65" s="8" t="s">
        <v>48</v>
      </c>
      <c r="R65" s="65" t="s">
        <v>65</v>
      </c>
      <c r="S65" s="66">
        <v>881</v>
      </c>
      <c r="T65" s="66" t="s">
        <v>66</v>
      </c>
      <c r="U65" s="67" t="s">
        <v>67</v>
      </c>
      <c r="V65" s="68">
        <v>59</v>
      </c>
      <c r="W65" s="69">
        <v>7</v>
      </c>
      <c r="X65" s="70" t="s">
        <v>68</v>
      </c>
      <c r="Y65" s="71" t="s">
        <v>70</v>
      </c>
      <c r="Z65" s="70">
        <v>19.8</v>
      </c>
      <c r="AA65" s="71">
        <v>19.100000000000001</v>
      </c>
      <c r="AB65" s="60">
        <f t="shared" si="2"/>
        <v>19.450000000000003</v>
      </c>
      <c r="AC65" s="61">
        <f t="shared" si="3"/>
        <v>20.993750000000006</v>
      </c>
      <c r="AD65" s="70" t="s">
        <v>93</v>
      </c>
    </row>
    <row r="66" spans="1:40" ht="25" customHeight="1">
      <c r="A66" s="6"/>
      <c r="B66" s="7"/>
      <c r="C66" s="8"/>
      <c r="D66" s="7"/>
      <c r="E66" s="8"/>
      <c r="F66" s="6"/>
      <c r="G66" s="6"/>
      <c r="H66" s="7"/>
      <c r="I66" s="9"/>
      <c r="J66" s="8"/>
      <c r="K66" s="7"/>
      <c r="L66" s="10"/>
      <c r="M66" s="8"/>
      <c r="N66" s="8"/>
      <c r="O66" s="7"/>
      <c r="P66" s="8"/>
      <c r="Q66" s="8"/>
    </row>
    <row r="67" spans="1:40" s="18" customFormat="1" ht="25" customHeight="1">
      <c r="A67" s="38"/>
      <c r="B67" s="39"/>
      <c r="C67" s="40"/>
      <c r="D67" s="39"/>
      <c r="E67" s="40"/>
      <c r="F67" s="38"/>
      <c r="G67" s="38"/>
      <c r="H67" s="39"/>
      <c r="I67" s="41"/>
      <c r="J67" s="40"/>
      <c r="K67" s="39"/>
      <c r="L67" s="42"/>
      <c r="M67" s="40"/>
      <c r="N67" s="40"/>
      <c r="O67" s="39"/>
      <c r="P67" s="40"/>
      <c r="Q67" s="40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 ht="25" customHeight="1">
      <c r="A68" s="6"/>
      <c r="B68" s="7"/>
      <c r="C68" s="8"/>
      <c r="D68" s="7"/>
      <c r="E68" s="8"/>
      <c r="F68" s="6"/>
      <c r="G68" s="6"/>
      <c r="H68" s="7"/>
      <c r="I68" s="9"/>
      <c r="J68" s="8"/>
      <c r="K68" s="7"/>
      <c r="L68" s="10"/>
      <c r="M68" s="8"/>
      <c r="N68" s="8"/>
      <c r="O68" s="7"/>
      <c r="P68" s="8"/>
      <c r="Q68" s="8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25" customHeight="1">
      <c r="A69" s="6"/>
      <c r="B69" s="7"/>
      <c r="C69" s="8"/>
      <c r="D69" s="7"/>
      <c r="E69" s="8"/>
      <c r="F69" s="6"/>
      <c r="G69" s="6"/>
      <c r="H69" s="7"/>
      <c r="I69" s="9"/>
      <c r="J69" s="8"/>
      <c r="K69" s="7"/>
      <c r="L69" s="10"/>
      <c r="M69" s="8"/>
      <c r="N69" s="8"/>
      <c r="O69" s="7"/>
      <c r="P69" s="8"/>
      <c r="Q69" s="8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25" customHeight="1">
      <c r="A70" s="6"/>
      <c r="B70" s="7"/>
      <c r="C70" s="8"/>
      <c r="D70" s="7"/>
      <c r="E70" s="8"/>
      <c r="F70" s="6"/>
      <c r="G70" s="6"/>
      <c r="H70" s="7"/>
      <c r="I70" s="9"/>
      <c r="J70" s="8"/>
      <c r="K70" s="7"/>
      <c r="L70" s="10"/>
      <c r="M70" s="8"/>
      <c r="N70" s="8"/>
      <c r="O70" s="7"/>
      <c r="P70" s="8"/>
      <c r="Q70" s="8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25" customHeight="1">
      <c r="A71" s="38"/>
      <c r="B71" s="7"/>
      <c r="C71" s="8"/>
      <c r="D71" s="7"/>
      <c r="E71" s="8"/>
      <c r="F71" s="6"/>
      <c r="G71" s="6"/>
      <c r="H71" s="7"/>
      <c r="I71" s="9"/>
      <c r="J71" s="8"/>
      <c r="K71" s="7"/>
      <c r="L71" s="10"/>
      <c r="M71" s="8"/>
      <c r="N71" s="8"/>
      <c r="O71" s="7"/>
      <c r="P71" s="8"/>
      <c r="Q71" s="8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25" customHeight="1">
      <c r="A72" s="6"/>
      <c r="B72" s="7"/>
      <c r="C72" s="8"/>
      <c r="D72" s="7"/>
      <c r="E72" s="8"/>
      <c r="F72" s="6"/>
      <c r="G72" s="6"/>
      <c r="H72" s="7"/>
      <c r="I72" s="9"/>
      <c r="J72" s="8"/>
      <c r="K72" s="7"/>
      <c r="L72" s="10"/>
      <c r="M72" s="8"/>
      <c r="N72" s="8"/>
      <c r="O72" s="7"/>
      <c r="P72" s="8"/>
      <c r="Q72" s="8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25" customHeight="1">
      <c r="A73" s="6"/>
      <c r="B73" s="7"/>
      <c r="C73" s="8"/>
      <c r="D73" s="7"/>
      <c r="E73" s="8"/>
      <c r="F73" s="6"/>
      <c r="G73" s="6"/>
      <c r="H73" s="7"/>
      <c r="I73" s="9"/>
      <c r="J73" s="8"/>
      <c r="K73" s="7"/>
      <c r="L73" s="10"/>
      <c r="M73" s="8"/>
      <c r="N73" s="8"/>
      <c r="O73" s="7"/>
      <c r="P73" s="8"/>
      <c r="Q73" s="8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25" customHeight="1">
      <c r="A74" s="6"/>
      <c r="B74" s="7"/>
      <c r="C74" s="8"/>
      <c r="D74" s="7"/>
      <c r="E74" s="8"/>
      <c r="F74" s="6"/>
      <c r="G74" s="6"/>
      <c r="H74" s="7"/>
      <c r="I74" s="9"/>
      <c r="J74" s="8"/>
      <c r="K74" s="7"/>
      <c r="L74" s="10"/>
      <c r="M74" s="8"/>
      <c r="N74" s="8"/>
      <c r="O74" s="7"/>
      <c r="P74" s="8"/>
      <c r="Q74" s="8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25" customHeight="1">
      <c r="A75" s="38"/>
      <c r="B75" s="7"/>
      <c r="C75" s="8"/>
      <c r="D75" s="7"/>
      <c r="E75" s="8"/>
      <c r="F75" s="6"/>
      <c r="G75" s="6"/>
      <c r="H75" s="7"/>
      <c r="I75" s="9"/>
      <c r="J75" s="8"/>
      <c r="K75" s="7"/>
      <c r="L75" s="10"/>
      <c r="M75" s="8"/>
      <c r="N75" s="8"/>
      <c r="O75" s="7"/>
      <c r="P75" s="8"/>
      <c r="Q75" s="8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25" customHeight="1">
      <c r="A76" s="6"/>
      <c r="B76" s="7"/>
      <c r="C76" s="8"/>
      <c r="D76" s="7"/>
      <c r="E76" s="8"/>
      <c r="F76" s="6"/>
      <c r="G76" s="6"/>
      <c r="H76" s="7"/>
      <c r="I76" s="9"/>
      <c r="J76" s="8"/>
      <c r="K76" s="7"/>
      <c r="L76" s="10"/>
      <c r="M76" s="8"/>
      <c r="N76" s="8"/>
      <c r="O76" s="7"/>
      <c r="P76" s="8"/>
      <c r="Q76" s="8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25" customHeight="1">
      <c r="A77" s="6"/>
      <c r="B77" s="7"/>
      <c r="C77" s="8"/>
      <c r="D77" s="7"/>
      <c r="E77" s="8"/>
      <c r="F77" s="6"/>
      <c r="G77" s="6"/>
      <c r="H77" s="7"/>
      <c r="I77" s="9"/>
      <c r="J77" s="8"/>
      <c r="K77" s="7"/>
      <c r="L77" s="10"/>
      <c r="M77" s="8"/>
      <c r="N77" s="8"/>
      <c r="O77" s="7"/>
      <c r="P77" s="8"/>
      <c r="Q77" s="8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25" customHeight="1">
      <c r="A78" s="6"/>
      <c r="B78" s="7"/>
      <c r="C78" s="8"/>
      <c r="D78" s="7"/>
      <c r="E78" s="8"/>
      <c r="F78" s="6"/>
      <c r="G78" s="6"/>
      <c r="H78" s="7"/>
      <c r="I78" s="9"/>
      <c r="J78" s="8"/>
      <c r="K78" s="7"/>
      <c r="L78" s="10"/>
      <c r="M78" s="8"/>
      <c r="N78" s="8"/>
      <c r="O78" s="7"/>
      <c r="P78" s="8"/>
      <c r="Q78" s="8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25" customHeight="1">
      <c r="A79" s="38"/>
      <c r="B79" s="7"/>
      <c r="C79" s="8"/>
      <c r="D79" s="7"/>
      <c r="E79" s="8"/>
      <c r="F79" s="6"/>
      <c r="G79" s="6"/>
      <c r="H79" s="7"/>
      <c r="I79" s="9"/>
      <c r="J79" s="8"/>
      <c r="K79" s="7"/>
      <c r="L79" s="10"/>
      <c r="M79" s="8"/>
      <c r="N79" s="8"/>
      <c r="O79" s="7"/>
      <c r="P79" s="8"/>
      <c r="Q79" s="8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25" customHeight="1">
      <c r="A80" s="6"/>
      <c r="B80" s="7"/>
      <c r="C80" s="8"/>
      <c r="D80" s="7"/>
      <c r="E80" s="8"/>
      <c r="F80" s="6"/>
      <c r="G80" s="6"/>
      <c r="H80" s="7"/>
      <c r="I80" s="9"/>
      <c r="J80" s="8"/>
      <c r="K80" s="7"/>
      <c r="L80" s="10"/>
      <c r="M80" s="8"/>
      <c r="N80" s="8"/>
      <c r="O80" s="7"/>
      <c r="P80" s="8"/>
      <c r="Q80" s="8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25" customHeight="1">
      <c r="A81" s="6"/>
      <c r="B81" s="7"/>
      <c r="C81" s="8"/>
      <c r="D81" s="7"/>
      <c r="E81" s="8"/>
      <c r="F81" s="6"/>
      <c r="G81" s="6"/>
      <c r="H81" s="7"/>
      <c r="I81" s="9"/>
      <c r="J81" s="8"/>
      <c r="K81" s="7"/>
      <c r="L81" s="10"/>
      <c r="M81" s="8"/>
      <c r="N81" s="8"/>
      <c r="O81" s="7"/>
      <c r="P81" s="8"/>
      <c r="Q81" s="8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25" customHeight="1">
      <c r="A82" s="6"/>
      <c r="B82" s="7"/>
      <c r="C82" s="8"/>
      <c r="D82" s="7"/>
      <c r="E82" s="8"/>
      <c r="F82" s="6"/>
      <c r="G82" s="6"/>
      <c r="H82" s="7"/>
      <c r="I82" s="9"/>
      <c r="J82" s="8"/>
      <c r="K82" s="7"/>
      <c r="L82" s="10"/>
      <c r="M82" s="8"/>
      <c r="N82" s="8"/>
      <c r="O82" s="7"/>
      <c r="P82" s="8"/>
      <c r="Q82" s="8"/>
    </row>
    <row r="83" spans="1:40" ht="25" customHeight="1">
      <c r="A83" s="38"/>
      <c r="B83" s="7"/>
      <c r="C83" s="8"/>
      <c r="D83" s="7"/>
      <c r="E83" s="8"/>
      <c r="F83" s="6"/>
      <c r="G83" s="6"/>
      <c r="H83" s="7"/>
      <c r="I83" s="9"/>
      <c r="J83" s="8"/>
      <c r="K83" s="7"/>
      <c r="L83" s="10"/>
      <c r="M83" s="8"/>
      <c r="N83" s="8"/>
      <c r="O83" s="7"/>
      <c r="P83" s="8"/>
      <c r="Q83" s="8"/>
    </row>
    <row r="84" spans="1:40" ht="25" customHeight="1">
      <c r="A84" s="6"/>
      <c r="B84" s="7"/>
      <c r="C84" s="8"/>
      <c r="D84" s="7"/>
      <c r="E84" s="8"/>
      <c r="F84" s="6"/>
      <c r="G84" s="6"/>
      <c r="H84" s="7"/>
      <c r="I84" s="9"/>
      <c r="J84" s="8"/>
      <c r="K84" s="7"/>
      <c r="L84" s="10"/>
      <c r="M84" s="8"/>
      <c r="N84" s="8"/>
      <c r="O84" s="7"/>
      <c r="P84" s="8"/>
      <c r="Q84" s="8"/>
    </row>
    <row r="85" spans="1:40" ht="25" customHeight="1">
      <c r="A85" s="6"/>
      <c r="B85" s="7"/>
      <c r="C85" s="8"/>
      <c r="D85" s="7"/>
      <c r="E85" s="8"/>
      <c r="F85" s="6"/>
      <c r="G85" s="6"/>
      <c r="H85" s="7"/>
      <c r="I85" s="9"/>
      <c r="J85" s="8"/>
      <c r="K85" s="7"/>
      <c r="L85" s="10"/>
      <c r="M85" s="8"/>
      <c r="N85" s="8"/>
      <c r="O85" s="7"/>
      <c r="P85" s="8"/>
      <c r="Q85" s="8"/>
    </row>
    <row r="86" spans="1:40" ht="25" customHeight="1">
      <c r="A86" s="6"/>
      <c r="B86" s="7"/>
      <c r="C86" s="8"/>
      <c r="D86" s="7"/>
      <c r="E86" s="8"/>
      <c r="F86" s="6"/>
      <c r="G86" s="6"/>
      <c r="H86" s="7"/>
      <c r="I86" s="9"/>
      <c r="J86" s="8"/>
      <c r="K86" s="7"/>
      <c r="L86" s="10"/>
      <c r="M86" s="8"/>
      <c r="N86" s="8"/>
      <c r="O86" s="7"/>
      <c r="P86" s="8"/>
      <c r="Q86" s="8"/>
    </row>
    <row r="87" spans="1:40" s="18" customFormat="1" ht="25" customHeight="1">
      <c r="A87" s="38"/>
      <c r="B87" s="39"/>
      <c r="C87" s="40"/>
      <c r="D87" s="39"/>
      <c r="E87" s="40"/>
      <c r="F87" s="38"/>
      <c r="G87" s="38"/>
      <c r="H87" s="39"/>
      <c r="I87" s="41"/>
      <c r="J87" s="40"/>
      <c r="K87" s="39"/>
      <c r="L87" s="42"/>
      <c r="M87" s="40"/>
      <c r="N87" s="40"/>
      <c r="O87" s="39"/>
      <c r="P87" s="40"/>
      <c r="Q87" s="40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 ht="25" customHeight="1">
      <c r="A88" s="6"/>
      <c r="B88" s="7"/>
      <c r="C88" s="8"/>
      <c r="D88" s="7"/>
      <c r="E88" s="8"/>
      <c r="F88" s="6"/>
      <c r="G88" s="6"/>
      <c r="H88" s="7"/>
      <c r="I88" s="9"/>
      <c r="J88" s="8"/>
      <c r="K88" s="7"/>
      <c r="L88" s="10"/>
      <c r="M88" s="8"/>
      <c r="N88" s="8"/>
      <c r="O88" s="7"/>
      <c r="P88" s="8"/>
      <c r="Q88" s="8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25" customHeight="1">
      <c r="A89" s="6"/>
      <c r="B89" s="7"/>
      <c r="C89" s="8"/>
      <c r="D89" s="7"/>
      <c r="E89" s="8"/>
      <c r="F89" s="6"/>
      <c r="G89" s="6"/>
      <c r="H89" s="7"/>
      <c r="I89" s="9"/>
      <c r="J89" s="8"/>
      <c r="K89" s="7"/>
      <c r="L89" s="10"/>
      <c r="M89" s="8"/>
      <c r="N89" s="8"/>
      <c r="O89" s="7"/>
      <c r="P89" s="8"/>
      <c r="Q89" s="8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25" customHeight="1">
      <c r="A90" s="6"/>
      <c r="B90" s="7"/>
      <c r="C90" s="8"/>
      <c r="D90" s="7"/>
      <c r="E90" s="8"/>
      <c r="F90" s="6"/>
      <c r="G90" s="6"/>
      <c r="H90" s="7"/>
      <c r="I90" s="9"/>
      <c r="J90" s="8"/>
      <c r="K90" s="7"/>
      <c r="L90" s="10"/>
      <c r="M90" s="8"/>
      <c r="N90" s="8"/>
      <c r="O90" s="7"/>
      <c r="P90" s="8"/>
      <c r="Q90" s="8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25" customHeight="1">
      <c r="A91" s="38"/>
      <c r="B91" s="7"/>
      <c r="C91" s="8"/>
      <c r="D91" s="7"/>
      <c r="E91" s="8"/>
      <c r="F91" s="6"/>
      <c r="G91" s="6"/>
      <c r="H91" s="7"/>
      <c r="I91" s="9"/>
      <c r="J91" s="8"/>
      <c r="K91" s="7"/>
      <c r="L91" s="10"/>
      <c r="M91" s="8"/>
      <c r="N91" s="8"/>
      <c r="O91" s="7"/>
      <c r="P91" s="8"/>
      <c r="Q91" s="8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25" customHeight="1">
      <c r="A92" s="6"/>
      <c r="B92" s="7"/>
      <c r="C92" s="8"/>
      <c r="D92" s="7"/>
      <c r="E92" s="8"/>
      <c r="F92" s="6"/>
      <c r="G92" s="6"/>
      <c r="H92" s="7"/>
      <c r="I92" s="9"/>
      <c r="J92" s="8"/>
      <c r="K92" s="7"/>
      <c r="L92" s="10"/>
      <c r="M92" s="8"/>
      <c r="N92" s="8"/>
      <c r="O92" s="7"/>
      <c r="P92" s="8"/>
      <c r="Q92" s="8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25" customHeight="1">
      <c r="A93" s="6"/>
      <c r="B93" s="7"/>
      <c r="C93" s="8"/>
      <c r="D93" s="7"/>
      <c r="E93" s="8"/>
      <c r="F93" s="6"/>
      <c r="G93" s="6"/>
      <c r="H93" s="7"/>
      <c r="I93" s="9"/>
      <c r="J93" s="8"/>
      <c r="K93" s="7"/>
      <c r="L93" s="10"/>
      <c r="M93" s="8"/>
      <c r="N93" s="8"/>
      <c r="O93" s="7"/>
      <c r="P93" s="8"/>
      <c r="Q93" s="8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25" customHeight="1">
      <c r="A94" s="6"/>
      <c r="B94" s="7"/>
      <c r="C94" s="8"/>
      <c r="D94" s="7"/>
      <c r="E94" s="8"/>
      <c r="F94" s="6"/>
      <c r="G94" s="6"/>
      <c r="H94" s="7"/>
      <c r="I94" s="9"/>
      <c r="J94" s="8"/>
      <c r="K94" s="7"/>
      <c r="L94" s="10"/>
      <c r="M94" s="8"/>
      <c r="N94" s="8"/>
      <c r="O94" s="7"/>
      <c r="P94" s="8"/>
      <c r="Q94" s="8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25" customHeight="1">
      <c r="A95" s="38"/>
      <c r="B95" s="7"/>
      <c r="C95" s="8"/>
      <c r="D95" s="7"/>
      <c r="E95" s="8"/>
      <c r="F95" s="6"/>
      <c r="G95" s="6"/>
      <c r="H95" s="7"/>
      <c r="I95" s="9"/>
      <c r="J95" s="8"/>
      <c r="K95" s="7"/>
      <c r="L95" s="10"/>
      <c r="M95" s="8"/>
      <c r="N95" s="8"/>
      <c r="O95" s="7"/>
      <c r="P95" s="8"/>
      <c r="Q95" s="8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25" customHeight="1">
      <c r="A96" s="6"/>
      <c r="B96" s="7"/>
      <c r="C96" s="8"/>
      <c r="D96" s="7"/>
      <c r="E96" s="8"/>
      <c r="F96" s="6"/>
      <c r="G96" s="6"/>
      <c r="H96" s="7"/>
      <c r="I96" s="9"/>
      <c r="J96" s="8"/>
      <c r="K96" s="7"/>
      <c r="L96" s="10"/>
      <c r="M96" s="8"/>
      <c r="N96" s="8"/>
      <c r="O96" s="7"/>
      <c r="P96" s="8"/>
      <c r="Q96" s="8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25" customHeight="1">
      <c r="A97" s="6"/>
      <c r="B97" s="7"/>
      <c r="C97" s="8"/>
      <c r="D97" s="7"/>
      <c r="E97" s="8"/>
      <c r="F97" s="6"/>
      <c r="G97" s="6"/>
      <c r="H97" s="7"/>
      <c r="I97" s="9"/>
      <c r="J97" s="8"/>
      <c r="K97" s="7"/>
      <c r="L97" s="10"/>
      <c r="M97" s="8"/>
      <c r="N97" s="8"/>
      <c r="O97" s="7"/>
      <c r="P97" s="8"/>
      <c r="Q97" s="8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25" customHeight="1">
      <c r="A98" s="6"/>
      <c r="B98" s="7"/>
      <c r="C98" s="8"/>
      <c r="D98" s="7"/>
      <c r="E98" s="8"/>
      <c r="F98" s="6"/>
      <c r="G98" s="6"/>
      <c r="H98" s="7"/>
      <c r="I98" s="9"/>
      <c r="J98" s="8"/>
      <c r="K98" s="7"/>
      <c r="L98" s="10"/>
      <c r="M98" s="8"/>
      <c r="N98" s="8"/>
      <c r="O98" s="7"/>
      <c r="P98" s="8"/>
      <c r="Q98" s="8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25" customHeight="1">
      <c r="A99" s="38"/>
      <c r="B99" s="7"/>
      <c r="C99" s="8"/>
      <c r="D99" s="7"/>
      <c r="E99" s="8"/>
      <c r="F99" s="6"/>
      <c r="G99" s="6"/>
      <c r="H99" s="7"/>
      <c r="I99" s="9"/>
      <c r="J99" s="8"/>
      <c r="K99" s="7"/>
      <c r="L99" s="10"/>
      <c r="M99" s="8"/>
      <c r="N99" s="8"/>
      <c r="O99" s="7"/>
      <c r="P99" s="8"/>
      <c r="Q99" s="8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25" customHeight="1">
      <c r="A100" s="6"/>
      <c r="B100" s="7"/>
      <c r="C100" s="8"/>
      <c r="D100" s="7"/>
      <c r="E100" s="8"/>
      <c r="F100" s="6"/>
      <c r="G100" s="6"/>
      <c r="H100" s="7"/>
      <c r="I100" s="9"/>
      <c r="J100" s="8"/>
      <c r="K100" s="7"/>
      <c r="L100" s="10"/>
      <c r="M100" s="8"/>
      <c r="N100" s="8"/>
      <c r="O100" s="7"/>
      <c r="P100" s="8"/>
      <c r="Q100" s="8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25" customHeight="1">
      <c r="A101" s="6"/>
      <c r="B101" s="7"/>
      <c r="C101" s="8"/>
      <c r="D101" s="7"/>
      <c r="E101" s="8"/>
      <c r="F101" s="6"/>
      <c r="G101" s="6"/>
      <c r="H101" s="7"/>
      <c r="I101" s="9"/>
      <c r="J101" s="8"/>
      <c r="K101" s="7"/>
      <c r="L101" s="10"/>
      <c r="M101" s="8"/>
      <c r="N101" s="8"/>
      <c r="O101" s="7"/>
      <c r="P101" s="8"/>
      <c r="Q101" s="8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25" customHeight="1">
      <c r="A102" s="6"/>
      <c r="B102" s="7"/>
      <c r="C102" s="8"/>
      <c r="D102" s="7"/>
      <c r="E102" s="8"/>
      <c r="F102" s="6"/>
      <c r="G102" s="6"/>
      <c r="H102" s="7"/>
      <c r="I102" s="9"/>
      <c r="J102" s="8"/>
      <c r="K102" s="7"/>
      <c r="L102" s="10"/>
      <c r="M102" s="8"/>
      <c r="N102" s="8"/>
      <c r="O102" s="7"/>
      <c r="P102" s="8"/>
      <c r="Q102" s="8"/>
    </row>
    <row r="103" spans="1:40" ht="25" customHeight="1">
      <c r="A103" s="38"/>
      <c r="B103" s="7"/>
      <c r="C103" s="8"/>
      <c r="D103" s="7"/>
      <c r="E103" s="8"/>
      <c r="F103" s="6"/>
      <c r="G103" s="6"/>
      <c r="H103" s="7"/>
      <c r="I103" s="9"/>
      <c r="J103" s="8"/>
      <c r="K103" s="7"/>
      <c r="L103" s="10"/>
      <c r="M103" s="8"/>
      <c r="N103" s="8"/>
      <c r="O103" s="7"/>
      <c r="P103" s="8"/>
      <c r="Q103" s="8"/>
    </row>
    <row r="104" spans="1:40" ht="25" customHeight="1">
      <c r="A104" s="6"/>
      <c r="B104" s="7"/>
      <c r="C104" s="8"/>
      <c r="D104" s="7"/>
      <c r="E104" s="8"/>
      <c r="F104" s="6"/>
      <c r="G104" s="6"/>
      <c r="H104" s="7"/>
      <c r="I104" s="9"/>
      <c r="J104" s="8"/>
      <c r="K104" s="7"/>
      <c r="L104" s="10"/>
      <c r="M104" s="8"/>
      <c r="N104" s="8"/>
      <c r="O104" s="7"/>
      <c r="P104" s="8"/>
      <c r="Q104" s="8"/>
    </row>
    <row r="105" spans="1:40" ht="25" customHeight="1">
      <c r="A105" s="6"/>
      <c r="B105" s="7"/>
      <c r="C105" s="8"/>
      <c r="D105" s="7"/>
      <c r="E105" s="8"/>
      <c r="F105" s="6"/>
      <c r="G105" s="6"/>
      <c r="H105" s="7"/>
      <c r="I105" s="9"/>
      <c r="J105" s="8"/>
      <c r="K105" s="7"/>
      <c r="L105" s="10"/>
      <c r="M105" s="8"/>
      <c r="N105" s="8"/>
      <c r="O105" s="7"/>
      <c r="P105" s="8"/>
      <c r="Q105" s="8"/>
    </row>
    <row r="106" spans="1:40" ht="25" customHeight="1">
      <c r="A106" s="6"/>
      <c r="B106" s="7"/>
      <c r="C106" s="8"/>
      <c r="D106" s="7"/>
      <c r="E106" s="8"/>
      <c r="F106" s="6"/>
      <c r="G106" s="6"/>
      <c r="H106" s="7"/>
      <c r="I106" s="9"/>
      <c r="J106" s="8"/>
      <c r="K106" s="7"/>
      <c r="L106" s="10"/>
      <c r="M106" s="8"/>
      <c r="N106" s="8"/>
      <c r="O106" s="7"/>
      <c r="P106" s="8"/>
      <c r="Q106" s="8"/>
    </row>
    <row r="107" spans="1:40" s="18" customFormat="1" ht="25" customHeight="1">
      <c r="A107" s="38"/>
      <c r="B107" s="39"/>
      <c r="C107" s="40"/>
      <c r="D107" s="39"/>
      <c r="E107" s="40"/>
      <c r="F107" s="38"/>
      <c r="G107" s="38"/>
      <c r="H107" s="39"/>
      <c r="I107" s="41"/>
      <c r="J107" s="40"/>
      <c r="K107" s="39"/>
      <c r="L107" s="42"/>
      <c r="M107" s="40"/>
      <c r="N107" s="40"/>
      <c r="O107" s="39"/>
      <c r="P107" s="40"/>
      <c r="Q107" s="40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 ht="25" customHeight="1">
      <c r="A108" s="6"/>
      <c r="B108" s="7"/>
      <c r="C108" s="8"/>
      <c r="D108" s="7"/>
      <c r="E108" s="8"/>
      <c r="F108" s="6"/>
      <c r="G108" s="6"/>
      <c r="H108" s="7"/>
      <c r="I108" s="9"/>
      <c r="J108" s="8"/>
      <c r="K108" s="7"/>
      <c r="L108" s="10"/>
      <c r="M108" s="8"/>
      <c r="N108" s="8"/>
      <c r="O108" s="7"/>
      <c r="P108" s="8"/>
      <c r="Q108" s="8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25" customHeight="1">
      <c r="A109" s="6"/>
      <c r="B109" s="7"/>
      <c r="C109" s="8"/>
      <c r="D109" s="7"/>
      <c r="E109" s="8"/>
      <c r="F109" s="6"/>
      <c r="G109" s="6"/>
      <c r="H109" s="7"/>
      <c r="I109" s="9"/>
      <c r="J109" s="8"/>
      <c r="K109" s="7"/>
      <c r="L109" s="10"/>
      <c r="M109" s="8"/>
      <c r="N109" s="8"/>
      <c r="O109" s="7"/>
      <c r="P109" s="8"/>
      <c r="Q109" s="8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25" customHeight="1">
      <c r="A110" s="6"/>
      <c r="B110" s="7"/>
      <c r="C110" s="8"/>
      <c r="D110" s="7"/>
      <c r="E110" s="8"/>
      <c r="F110" s="6"/>
      <c r="G110" s="6"/>
      <c r="H110" s="7"/>
      <c r="I110" s="9"/>
      <c r="J110" s="8"/>
      <c r="K110" s="7"/>
      <c r="L110" s="10"/>
      <c r="M110" s="8"/>
      <c r="N110" s="8"/>
      <c r="O110" s="7"/>
      <c r="P110" s="8"/>
      <c r="Q110" s="8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25" customHeight="1">
      <c r="A111" s="38"/>
      <c r="B111" s="7"/>
      <c r="C111" s="8"/>
      <c r="D111" s="7"/>
      <c r="E111" s="8"/>
      <c r="F111" s="6"/>
      <c r="G111" s="6"/>
      <c r="H111" s="7"/>
      <c r="I111" s="9"/>
      <c r="J111" s="8"/>
      <c r="K111" s="7"/>
      <c r="L111" s="10"/>
      <c r="M111" s="8"/>
      <c r="N111" s="8"/>
      <c r="O111" s="7"/>
      <c r="P111" s="8"/>
      <c r="Q111" s="8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5" customHeight="1">
      <c r="A112" s="6"/>
      <c r="B112" s="7"/>
      <c r="C112" s="8"/>
      <c r="D112" s="7"/>
      <c r="E112" s="8"/>
      <c r="F112" s="6"/>
      <c r="G112" s="6"/>
      <c r="H112" s="7"/>
      <c r="I112" s="9"/>
      <c r="J112" s="8"/>
      <c r="K112" s="7"/>
      <c r="L112" s="10"/>
      <c r="M112" s="8"/>
      <c r="N112" s="8"/>
      <c r="O112" s="7"/>
      <c r="P112" s="8"/>
      <c r="Q112" s="8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25" customHeight="1">
      <c r="A113" s="6"/>
      <c r="B113" s="7"/>
      <c r="C113" s="8"/>
      <c r="D113" s="7"/>
      <c r="E113" s="8"/>
      <c r="F113" s="6"/>
      <c r="G113" s="6"/>
      <c r="H113" s="7"/>
      <c r="I113" s="9"/>
      <c r="J113" s="8"/>
      <c r="K113" s="7"/>
      <c r="L113" s="10"/>
      <c r="M113" s="8"/>
      <c r="N113" s="8"/>
      <c r="O113" s="7"/>
      <c r="P113" s="8"/>
      <c r="Q113" s="8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25" customHeight="1">
      <c r="A114" s="6"/>
      <c r="B114" s="7"/>
      <c r="C114" s="8"/>
      <c r="D114" s="7"/>
      <c r="E114" s="8"/>
      <c r="F114" s="6"/>
      <c r="G114" s="6"/>
      <c r="H114" s="7"/>
      <c r="I114" s="9"/>
      <c r="J114" s="8"/>
      <c r="K114" s="7"/>
      <c r="L114" s="10"/>
      <c r="M114" s="8"/>
      <c r="N114" s="8"/>
      <c r="O114" s="7"/>
      <c r="P114" s="8"/>
      <c r="Q114" s="8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25" customHeight="1">
      <c r="A115" s="38"/>
      <c r="B115" s="7"/>
      <c r="C115" s="8"/>
      <c r="D115" s="7"/>
      <c r="E115" s="8"/>
      <c r="F115" s="6"/>
      <c r="G115" s="6"/>
      <c r="H115" s="7"/>
      <c r="I115" s="9"/>
      <c r="J115" s="8"/>
      <c r="K115" s="7"/>
      <c r="L115" s="10"/>
      <c r="M115" s="8"/>
      <c r="N115" s="8"/>
      <c r="O115" s="7"/>
      <c r="P115" s="8"/>
      <c r="Q115" s="8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25" customHeight="1">
      <c r="A116" s="6"/>
      <c r="B116" s="7"/>
      <c r="C116" s="8"/>
      <c r="D116" s="7"/>
      <c r="E116" s="8"/>
      <c r="F116" s="6"/>
      <c r="G116" s="6"/>
      <c r="H116" s="7"/>
      <c r="I116" s="9"/>
      <c r="J116" s="8"/>
      <c r="K116" s="7"/>
      <c r="L116" s="10"/>
      <c r="M116" s="8"/>
      <c r="N116" s="8"/>
      <c r="O116" s="7"/>
      <c r="P116" s="8"/>
      <c r="Q116" s="8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25" customHeight="1">
      <c r="A117" s="6"/>
      <c r="B117" s="7"/>
      <c r="C117" s="8"/>
      <c r="D117" s="7"/>
      <c r="E117" s="8"/>
      <c r="F117" s="6"/>
      <c r="G117" s="6"/>
      <c r="H117" s="7"/>
      <c r="I117" s="9"/>
      <c r="J117" s="8"/>
      <c r="K117" s="7"/>
      <c r="L117" s="10"/>
      <c r="M117" s="8"/>
      <c r="N117" s="8"/>
      <c r="O117" s="7"/>
      <c r="P117" s="8"/>
      <c r="Q117" s="8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25" customHeight="1">
      <c r="A118" s="6"/>
      <c r="B118" s="7"/>
      <c r="C118" s="8"/>
      <c r="D118" s="7"/>
      <c r="E118" s="8"/>
      <c r="F118" s="6"/>
      <c r="G118" s="6"/>
      <c r="H118" s="7"/>
      <c r="I118" s="9"/>
      <c r="J118" s="8"/>
      <c r="K118" s="7"/>
      <c r="L118" s="10"/>
      <c r="M118" s="8"/>
      <c r="N118" s="8"/>
      <c r="O118" s="7"/>
      <c r="P118" s="8"/>
      <c r="Q118" s="8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25" customHeight="1">
      <c r="A119" s="38"/>
      <c r="B119" s="7"/>
      <c r="C119" s="8"/>
      <c r="D119" s="7"/>
      <c r="E119" s="8"/>
      <c r="F119" s="6"/>
      <c r="G119" s="6"/>
      <c r="H119" s="7"/>
      <c r="I119" s="9"/>
      <c r="J119" s="8"/>
      <c r="K119" s="7"/>
      <c r="L119" s="10"/>
      <c r="M119" s="8"/>
      <c r="N119" s="8"/>
      <c r="O119" s="7"/>
      <c r="P119" s="8"/>
      <c r="Q119" s="8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25" customHeight="1">
      <c r="A120" s="6"/>
      <c r="B120" s="7"/>
      <c r="C120" s="8"/>
      <c r="D120" s="7"/>
      <c r="E120" s="8"/>
      <c r="F120" s="6"/>
      <c r="G120" s="6"/>
      <c r="H120" s="7"/>
      <c r="I120" s="9"/>
      <c r="J120" s="8"/>
      <c r="K120" s="7"/>
      <c r="L120" s="10"/>
      <c r="M120" s="8"/>
      <c r="N120" s="8"/>
      <c r="O120" s="7"/>
      <c r="P120" s="8"/>
      <c r="Q120" s="8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ht="25" customHeight="1">
      <c r="A121" s="6"/>
      <c r="B121" s="7"/>
      <c r="C121" s="8"/>
      <c r="D121" s="7"/>
      <c r="E121" s="8"/>
      <c r="F121" s="6"/>
      <c r="G121" s="6"/>
      <c r="H121" s="7"/>
      <c r="I121" s="9"/>
      <c r="J121" s="8"/>
      <c r="K121" s="7"/>
      <c r="L121" s="10"/>
      <c r="M121" s="8"/>
      <c r="N121" s="8"/>
      <c r="O121" s="7"/>
      <c r="P121" s="8"/>
      <c r="Q121" s="8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:40" ht="25" customHeight="1">
      <c r="A122" s="6"/>
      <c r="B122" s="7"/>
      <c r="C122" s="8"/>
      <c r="D122" s="7"/>
      <c r="E122" s="8"/>
      <c r="F122" s="6"/>
      <c r="G122" s="6"/>
      <c r="H122" s="7"/>
      <c r="I122" s="9"/>
      <c r="J122" s="8"/>
      <c r="K122" s="7"/>
      <c r="L122" s="10"/>
      <c r="M122" s="8"/>
      <c r="N122" s="8"/>
      <c r="O122" s="7"/>
      <c r="P122" s="8"/>
      <c r="Q122" s="8"/>
    </row>
    <row r="123" spans="1:40" ht="25" customHeight="1">
      <c r="A123" s="38"/>
      <c r="B123" s="7"/>
      <c r="C123" s="8"/>
      <c r="D123" s="7"/>
      <c r="E123" s="8"/>
      <c r="F123" s="6"/>
      <c r="G123" s="6"/>
      <c r="H123" s="7"/>
      <c r="I123" s="9"/>
      <c r="J123" s="8"/>
      <c r="K123" s="7"/>
      <c r="L123" s="10"/>
      <c r="M123" s="8"/>
      <c r="N123" s="8"/>
      <c r="O123" s="7"/>
      <c r="P123" s="8"/>
      <c r="Q123" s="8"/>
    </row>
    <row r="124" spans="1:40" ht="25" customHeight="1">
      <c r="A124" s="6"/>
      <c r="B124" s="7"/>
      <c r="C124" s="8"/>
      <c r="D124" s="7"/>
      <c r="E124" s="8"/>
      <c r="F124" s="6"/>
      <c r="G124" s="6"/>
      <c r="H124" s="7"/>
      <c r="I124" s="9"/>
      <c r="J124" s="8"/>
      <c r="K124" s="7"/>
      <c r="L124" s="10"/>
      <c r="M124" s="8"/>
      <c r="N124" s="8"/>
      <c r="O124" s="7"/>
      <c r="P124" s="8"/>
      <c r="Q124" s="8"/>
    </row>
    <row r="125" spans="1:40" ht="25" customHeight="1">
      <c r="A125" s="6"/>
      <c r="B125" s="7"/>
      <c r="C125" s="8"/>
      <c r="D125" s="7"/>
      <c r="E125" s="8"/>
      <c r="F125" s="6"/>
      <c r="G125" s="6"/>
      <c r="H125" s="7"/>
      <c r="I125" s="9"/>
      <c r="J125" s="8"/>
      <c r="K125" s="7"/>
      <c r="L125" s="10"/>
      <c r="M125" s="8"/>
      <c r="N125" s="8"/>
      <c r="O125" s="7"/>
      <c r="P125" s="8"/>
      <c r="Q125" s="8"/>
    </row>
    <row r="126" spans="1:40" ht="25" customHeight="1">
      <c r="A126" s="6"/>
      <c r="B126" s="7"/>
      <c r="C126" s="8"/>
      <c r="D126" s="7"/>
      <c r="E126" s="8"/>
      <c r="F126" s="6"/>
      <c r="G126" s="6"/>
      <c r="H126" s="7"/>
      <c r="I126" s="9"/>
      <c r="J126" s="8"/>
      <c r="K126" s="7"/>
      <c r="L126" s="10"/>
      <c r="M126" s="8"/>
      <c r="N126" s="8"/>
      <c r="O126" s="7"/>
      <c r="P126" s="8"/>
      <c r="Q126" s="8"/>
    </row>
    <row r="127" spans="1:40" ht="25" customHeight="1">
      <c r="A127" s="6"/>
      <c r="B127" s="7"/>
      <c r="C127" s="8"/>
      <c r="D127" s="7"/>
      <c r="E127" s="8"/>
      <c r="F127" s="6"/>
      <c r="G127" s="6"/>
      <c r="H127" s="7"/>
      <c r="I127" s="9"/>
      <c r="J127" s="8"/>
      <c r="K127" s="7"/>
      <c r="L127" s="10"/>
      <c r="M127" s="8"/>
      <c r="N127" s="8"/>
      <c r="O127" s="7"/>
      <c r="P127" s="8"/>
      <c r="Q127" s="8"/>
    </row>
    <row r="128" spans="1:40" ht="25" customHeight="1">
      <c r="A128" s="6"/>
      <c r="B128" s="7"/>
      <c r="C128" s="8"/>
      <c r="D128" s="7"/>
      <c r="E128" s="8"/>
      <c r="F128" s="6"/>
      <c r="G128" s="6"/>
      <c r="H128" s="7"/>
      <c r="I128" s="9"/>
      <c r="J128" s="8"/>
      <c r="K128" s="7"/>
      <c r="L128" s="10"/>
      <c r="M128" s="8"/>
      <c r="N128" s="8"/>
      <c r="O128" s="7"/>
      <c r="P128" s="8"/>
      <c r="Q128" s="8"/>
    </row>
    <row r="129" spans="1:17" ht="25" customHeight="1">
      <c r="A129" s="6"/>
      <c r="B129" s="7"/>
      <c r="C129" s="8"/>
      <c r="D129" s="7"/>
      <c r="E129" s="8"/>
      <c r="F129" s="6"/>
      <c r="G129" s="6"/>
      <c r="H129" s="7"/>
      <c r="I129" s="9"/>
      <c r="J129" s="8"/>
      <c r="K129" s="7"/>
      <c r="L129" s="10"/>
      <c r="M129" s="8"/>
      <c r="N129" s="8"/>
      <c r="O129" s="7"/>
      <c r="P129" s="8"/>
      <c r="Q129" s="8"/>
    </row>
    <row r="130" spans="1:17" ht="25" customHeight="1">
      <c r="A130" s="6"/>
      <c r="B130" s="7"/>
      <c r="C130" s="8"/>
      <c r="D130" s="7"/>
      <c r="E130" s="8"/>
      <c r="F130" s="6"/>
      <c r="G130" s="6"/>
      <c r="H130" s="7"/>
      <c r="I130" s="9"/>
      <c r="J130" s="8"/>
      <c r="K130" s="7"/>
      <c r="L130" s="10"/>
      <c r="M130" s="8"/>
      <c r="N130" s="8"/>
      <c r="O130" s="7"/>
      <c r="P130" s="8"/>
      <c r="Q130" s="8"/>
    </row>
  </sheetData>
  <autoFilter ref="A5:AD130" xr:uid="{00000000-0009-0000-0000-000003000000}"/>
  <mergeCells count="10">
    <mergeCell ref="H3:J4"/>
    <mergeCell ref="K3:L4"/>
    <mergeCell ref="O3:P4"/>
    <mergeCell ref="A1:N1"/>
    <mergeCell ref="O1:P1"/>
    <mergeCell ref="A2:B2"/>
    <mergeCell ref="H2:I2"/>
    <mergeCell ref="O2:P2"/>
    <mergeCell ref="B3:C4"/>
    <mergeCell ref="D3:E4"/>
  </mergeCells>
  <pageMargins left="0.39370078740157483" right="0.19685039370078741" top="0.39370078740157483" bottom="0.23622047244094491" header="0" footer="0"/>
  <pageSetup paperSize="9" scale="74"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N130"/>
  <sheetViews>
    <sheetView zoomScale="75" workbookViewId="0">
      <pane xSplit="1" ySplit="5" topLeftCell="B35" activePane="bottomRight" state="frozen"/>
      <selection pane="topRight" activeCell="B1" sqref="B1"/>
      <selection pane="bottomLeft" activeCell="A6" sqref="A6"/>
      <selection pane="bottomRight" activeCell="F35" sqref="F35"/>
    </sheetView>
  </sheetViews>
  <sheetFormatPr baseColWidth="10" defaultRowHeight="13"/>
  <cols>
    <col min="1" max="1" width="8.33203125" customWidth="1"/>
    <col min="2" max="2" width="8.5" customWidth="1"/>
    <col min="3" max="3" width="9.5" customWidth="1"/>
    <col min="4" max="7" width="12" customWidth="1"/>
    <col min="8" max="10" width="10.5" customWidth="1"/>
    <col min="11" max="12" width="11" customWidth="1"/>
    <col min="13" max="13" width="11.1640625" customWidth="1"/>
    <col min="14" max="14" width="12" customWidth="1"/>
    <col min="15" max="16" width="7.33203125" customWidth="1"/>
    <col min="17" max="17" width="29.1640625" customWidth="1"/>
  </cols>
  <sheetData>
    <row r="1" spans="1:40" ht="25.5" customHeight="1">
      <c r="A1" s="104" t="s">
        <v>17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 t="s">
        <v>23</v>
      </c>
      <c r="P1" s="106"/>
      <c r="Q1" s="32">
        <v>75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s="5" customFormat="1" ht="27" customHeight="1" thickBot="1">
      <c r="A2" s="107" t="s">
        <v>14</v>
      </c>
      <c r="B2" s="108"/>
      <c r="C2" s="33" t="s">
        <v>38</v>
      </c>
      <c r="D2" s="34"/>
      <c r="E2" s="34"/>
      <c r="F2" s="34" t="s">
        <v>27</v>
      </c>
      <c r="G2" s="33" t="s">
        <v>39</v>
      </c>
      <c r="H2" s="109" t="s">
        <v>16</v>
      </c>
      <c r="I2" s="109"/>
      <c r="J2" s="33" t="s">
        <v>40</v>
      </c>
      <c r="K2" s="35"/>
      <c r="L2" s="36"/>
      <c r="M2" s="35"/>
      <c r="N2" s="35"/>
      <c r="O2" s="110" t="s">
        <v>15</v>
      </c>
      <c r="P2" s="110"/>
      <c r="Q2" s="37">
        <v>44760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s="18" customFormat="1" ht="14.25" customHeight="1">
      <c r="A3" s="111" t="s">
        <v>0</v>
      </c>
      <c r="B3" s="98" t="s">
        <v>1</v>
      </c>
      <c r="C3" s="99" t="s">
        <v>1</v>
      </c>
      <c r="D3" s="98" t="s">
        <v>8</v>
      </c>
      <c r="E3" s="99" t="s">
        <v>4</v>
      </c>
      <c r="F3" s="96" t="s">
        <v>21</v>
      </c>
      <c r="G3" s="96" t="s">
        <v>22</v>
      </c>
      <c r="H3" s="98" t="s">
        <v>2</v>
      </c>
      <c r="I3" s="99"/>
      <c r="J3" s="100"/>
      <c r="K3" s="98" t="s">
        <v>11</v>
      </c>
      <c r="L3" s="100"/>
      <c r="M3" s="113" t="s">
        <v>25</v>
      </c>
      <c r="N3" s="113" t="s">
        <v>26</v>
      </c>
      <c r="O3" s="115" t="s">
        <v>18</v>
      </c>
      <c r="P3" s="116"/>
      <c r="Q3" s="96" t="s">
        <v>3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s="18" customFormat="1" ht="12.75" customHeight="1" thickBot="1">
      <c r="A4" s="112"/>
      <c r="B4" s="101"/>
      <c r="C4" s="102"/>
      <c r="D4" s="101"/>
      <c r="E4" s="102"/>
      <c r="F4" s="97"/>
      <c r="G4" s="97"/>
      <c r="H4" s="101"/>
      <c r="I4" s="102"/>
      <c r="J4" s="103"/>
      <c r="K4" s="101"/>
      <c r="L4" s="103"/>
      <c r="M4" s="114"/>
      <c r="N4" s="114"/>
      <c r="O4" s="117"/>
      <c r="P4" s="118"/>
      <c r="Q4" s="9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15.75" customHeight="1" thickBot="1">
      <c r="A5" s="112"/>
      <c r="B5" s="19" t="s">
        <v>9</v>
      </c>
      <c r="C5" s="20" t="s">
        <v>10</v>
      </c>
      <c r="D5" s="19" t="s">
        <v>5</v>
      </c>
      <c r="E5" s="20" t="s">
        <v>4</v>
      </c>
      <c r="F5" s="97"/>
      <c r="G5" s="97"/>
      <c r="H5" s="21" t="s">
        <v>6</v>
      </c>
      <c r="I5" s="21" t="s">
        <v>24</v>
      </c>
      <c r="J5" s="21" t="s">
        <v>7</v>
      </c>
      <c r="K5" s="19" t="s">
        <v>12</v>
      </c>
      <c r="L5" s="19" t="s">
        <v>13</v>
      </c>
      <c r="M5" s="114"/>
      <c r="N5" s="114"/>
      <c r="O5" s="24" t="s">
        <v>19</v>
      </c>
      <c r="P5" s="25" t="s">
        <v>20</v>
      </c>
      <c r="Q5" s="9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s="18" customFormat="1" ht="25" customHeight="1">
      <c r="A6" s="28">
        <v>1</v>
      </c>
      <c r="B6" s="26" t="s">
        <v>49</v>
      </c>
      <c r="C6" s="27"/>
      <c r="D6" s="26" t="s">
        <v>28</v>
      </c>
      <c r="E6" s="27" t="s">
        <v>37</v>
      </c>
      <c r="F6" s="28" t="s">
        <v>33</v>
      </c>
      <c r="G6" s="6" t="s">
        <v>36</v>
      </c>
      <c r="H6" s="44">
        <v>0.7</v>
      </c>
      <c r="I6" s="45">
        <v>1.2</v>
      </c>
      <c r="J6" s="46">
        <v>1.0900000000000001</v>
      </c>
      <c r="K6" s="39">
        <v>3</v>
      </c>
      <c r="L6" s="30">
        <v>0</v>
      </c>
      <c r="M6" s="27">
        <v>3</v>
      </c>
      <c r="N6" s="28" t="s">
        <v>43</v>
      </c>
      <c r="O6" s="26" t="s">
        <v>45</v>
      </c>
      <c r="P6" s="27"/>
      <c r="Q6" s="27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ht="25" customHeight="1">
      <c r="A7" s="6">
        <v>2</v>
      </c>
      <c r="B7" s="7" t="s">
        <v>50</v>
      </c>
      <c r="C7" s="8"/>
      <c r="D7" s="7" t="s">
        <v>7</v>
      </c>
      <c r="E7" s="8" t="s">
        <v>37</v>
      </c>
      <c r="F7" s="6" t="s">
        <v>34</v>
      </c>
      <c r="G7" s="6" t="s">
        <v>42</v>
      </c>
      <c r="H7" s="44">
        <v>0.9</v>
      </c>
      <c r="I7" s="45">
        <v>1.4</v>
      </c>
      <c r="J7" s="46">
        <v>1.2</v>
      </c>
      <c r="K7" s="7">
        <v>0</v>
      </c>
      <c r="L7" s="10">
        <v>0</v>
      </c>
      <c r="M7" s="8">
        <v>3</v>
      </c>
      <c r="N7" s="38" t="s">
        <v>43</v>
      </c>
      <c r="O7" s="7" t="s">
        <v>45</v>
      </c>
      <c r="P7" s="8"/>
      <c r="Q7" s="8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25" customHeight="1">
      <c r="A8" s="6">
        <v>3</v>
      </c>
      <c r="B8" s="7" t="s">
        <v>50</v>
      </c>
      <c r="C8" s="8"/>
      <c r="D8" s="7" t="s">
        <v>7</v>
      </c>
      <c r="E8" s="8" t="s">
        <v>31</v>
      </c>
      <c r="F8" s="38" t="s">
        <v>34</v>
      </c>
      <c r="G8" s="6" t="s">
        <v>36</v>
      </c>
      <c r="H8" s="44">
        <v>0.8</v>
      </c>
      <c r="I8" s="45">
        <v>1.35</v>
      </c>
      <c r="J8" s="46">
        <v>1.1000000000000001</v>
      </c>
      <c r="K8" s="7">
        <v>0</v>
      </c>
      <c r="L8" s="10">
        <v>0</v>
      </c>
      <c r="M8" s="8">
        <v>3</v>
      </c>
      <c r="N8" s="38" t="s">
        <v>44</v>
      </c>
      <c r="O8" s="7" t="s">
        <v>45</v>
      </c>
      <c r="P8" s="8"/>
      <c r="Q8" s="8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25" customHeight="1">
      <c r="A9" s="6">
        <v>4</v>
      </c>
      <c r="B9" s="7" t="s">
        <v>49</v>
      </c>
      <c r="C9" s="8"/>
      <c r="D9" s="7" t="s">
        <v>7</v>
      </c>
      <c r="E9" s="8" t="s">
        <v>31</v>
      </c>
      <c r="F9" s="6" t="s">
        <v>33</v>
      </c>
      <c r="G9" s="6" t="s">
        <v>35</v>
      </c>
      <c r="H9" s="44">
        <v>0.7</v>
      </c>
      <c r="I9" s="45">
        <v>1.35</v>
      </c>
      <c r="J9" s="46">
        <v>1.1000000000000001</v>
      </c>
      <c r="K9" s="7">
        <v>3</v>
      </c>
      <c r="L9" s="10">
        <v>2</v>
      </c>
      <c r="M9" s="8">
        <v>4</v>
      </c>
      <c r="N9" s="38" t="s">
        <v>43</v>
      </c>
      <c r="O9" s="7" t="s">
        <v>45</v>
      </c>
      <c r="P9" s="8"/>
      <c r="Q9" s="8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25" customHeight="1">
      <c r="A10" s="38">
        <v>5</v>
      </c>
      <c r="B10" s="7" t="s">
        <v>50</v>
      </c>
      <c r="C10" s="8"/>
      <c r="D10" s="7" t="s">
        <v>28</v>
      </c>
      <c r="E10" s="8" t="s">
        <v>37</v>
      </c>
      <c r="F10" s="6" t="s">
        <v>33</v>
      </c>
      <c r="G10" s="6" t="s">
        <v>42</v>
      </c>
      <c r="H10" s="44">
        <v>0.65</v>
      </c>
      <c r="I10" s="45">
        <v>1</v>
      </c>
      <c r="J10" s="46">
        <v>0.9</v>
      </c>
      <c r="K10" s="7">
        <v>2</v>
      </c>
      <c r="L10" s="10">
        <v>4</v>
      </c>
      <c r="M10" s="8">
        <v>3</v>
      </c>
      <c r="N10" s="38" t="s">
        <v>43</v>
      </c>
      <c r="O10" s="7" t="s">
        <v>45</v>
      </c>
      <c r="P10" s="8"/>
      <c r="Q10" s="8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25" customHeight="1">
      <c r="A11" s="6">
        <v>6</v>
      </c>
      <c r="B11" s="7" t="s">
        <v>50</v>
      </c>
      <c r="C11" s="8"/>
      <c r="D11" s="7" t="s">
        <v>28</v>
      </c>
      <c r="E11" s="8" t="s">
        <v>31</v>
      </c>
      <c r="F11" s="6" t="s">
        <v>34</v>
      </c>
      <c r="G11" s="6" t="s">
        <v>36</v>
      </c>
      <c r="H11" s="44">
        <v>0.85</v>
      </c>
      <c r="I11" s="45">
        <v>1.21</v>
      </c>
      <c r="J11" s="46">
        <v>1.2</v>
      </c>
      <c r="K11" s="7">
        <v>0</v>
      </c>
      <c r="L11" s="10">
        <v>0</v>
      </c>
      <c r="M11" s="8">
        <v>3</v>
      </c>
      <c r="N11" s="38" t="s">
        <v>43</v>
      </c>
      <c r="O11" s="7" t="s">
        <v>45</v>
      </c>
      <c r="P11" s="8"/>
      <c r="Q11" s="8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25" customHeight="1">
      <c r="A12" s="6">
        <v>7</v>
      </c>
      <c r="B12" s="7" t="s">
        <v>51</v>
      </c>
      <c r="C12" s="8"/>
      <c r="D12" s="7" t="s">
        <v>7</v>
      </c>
      <c r="E12" s="8" t="s">
        <v>31</v>
      </c>
      <c r="F12" s="38" t="s">
        <v>33</v>
      </c>
      <c r="G12" s="6" t="s">
        <v>35</v>
      </c>
      <c r="H12" s="44">
        <v>0.85</v>
      </c>
      <c r="I12" s="45">
        <v>1.2</v>
      </c>
      <c r="J12" s="46">
        <v>1.1000000000000001</v>
      </c>
      <c r="K12" s="7">
        <v>0</v>
      </c>
      <c r="L12" s="10">
        <v>0</v>
      </c>
      <c r="M12" s="8">
        <v>4</v>
      </c>
      <c r="N12" s="38" t="s">
        <v>43</v>
      </c>
      <c r="O12" s="7" t="s">
        <v>45</v>
      </c>
      <c r="P12" s="8"/>
      <c r="Q12" s="8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25" customHeight="1">
      <c r="A13" s="6">
        <v>8</v>
      </c>
      <c r="B13" s="7" t="s">
        <v>49</v>
      </c>
      <c r="C13" s="8"/>
      <c r="D13" s="7" t="s">
        <v>7</v>
      </c>
      <c r="E13" s="8" t="s">
        <v>31</v>
      </c>
      <c r="F13" s="6" t="s">
        <v>34</v>
      </c>
      <c r="G13" s="6" t="s">
        <v>35</v>
      </c>
      <c r="H13" s="44">
        <v>0.9</v>
      </c>
      <c r="I13" s="45">
        <v>1.45</v>
      </c>
      <c r="J13" s="46">
        <v>1.2</v>
      </c>
      <c r="K13" s="7">
        <v>3</v>
      </c>
      <c r="L13" s="10">
        <v>0</v>
      </c>
      <c r="M13" s="8">
        <v>3</v>
      </c>
      <c r="N13" s="38" t="s">
        <v>43</v>
      </c>
      <c r="O13" s="7"/>
      <c r="P13" s="8">
        <v>2</v>
      </c>
      <c r="Q13" s="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25" customHeight="1">
      <c r="A14" s="38">
        <v>9</v>
      </c>
      <c r="B14" s="7" t="s">
        <v>50</v>
      </c>
      <c r="C14" s="8"/>
      <c r="D14" s="7" t="s">
        <v>29</v>
      </c>
      <c r="E14" s="8" t="s">
        <v>31</v>
      </c>
      <c r="F14" s="6" t="s">
        <v>34</v>
      </c>
      <c r="G14" s="6" t="s">
        <v>36</v>
      </c>
      <c r="H14" s="44">
        <v>0.8</v>
      </c>
      <c r="I14" s="45">
        <v>1.1499999999999999</v>
      </c>
      <c r="J14" s="46">
        <v>1.05</v>
      </c>
      <c r="K14" s="7">
        <v>2</v>
      </c>
      <c r="L14" s="10">
        <v>0</v>
      </c>
      <c r="M14" s="8">
        <v>2</v>
      </c>
      <c r="N14" s="38" t="s">
        <v>43</v>
      </c>
      <c r="O14" s="7" t="s">
        <v>45</v>
      </c>
      <c r="P14" s="8"/>
      <c r="Q14" s="8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25" customHeight="1">
      <c r="A15" s="6">
        <v>10</v>
      </c>
      <c r="B15" s="7" t="s">
        <v>50</v>
      </c>
      <c r="C15" s="8"/>
      <c r="D15" s="7" t="s">
        <v>28</v>
      </c>
      <c r="E15" s="8" t="s">
        <v>31</v>
      </c>
      <c r="F15" s="6" t="s">
        <v>34</v>
      </c>
      <c r="G15" s="6" t="s">
        <v>35</v>
      </c>
      <c r="H15" s="44">
        <v>0.85</v>
      </c>
      <c r="I15" s="45">
        <v>1.25</v>
      </c>
      <c r="J15" s="46">
        <v>1.1000000000000001</v>
      </c>
      <c r="K15" s="7">
        <v>3</v>
      </c>
      <c r="L15" s="10">
        <v>0</v>
      </c>
      <c r="M15" s="8">
        <v>3</v>
      </c>
      <c r="N15" s="38" t="s">
        <v>43</v>
      </c>
      <c r="O15" s="7" t="s">
        <v>45</v>
      </c>
      <c r="P15" s="8"/>
      <c r="Q15" s="8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25" customHeight="1">
      <c r="A16" s="6">
        <v>11</v>
      </c>
      <c r="B16" s="7" t="s">
        <v>50</v>
      </c>
      <c r="C16" s="8"/>
      <c r="D16" s="7" t="s">
        <v>28</v>
      </c>
      <c r="E16" s="8" t="s">
        <v>31</v>
      </c>
      <c r="F16" s="6" t="s">
        <v>33</v>
      </c>
      <c r="G16" s="6" t="s">
        <v>35</v>
      </c>
      <c r="H16" s="44">
        <v>0.92</v>
      </c>
      <c r="I16" s="45">
        <v>1.4</v>
      </c>
      <c r="J16" s="46">
        <v>1.1000000000000001</v>
      </c>
      <c r="K16" s="7">
        <v>1</v>
      </c>
      <c r="L16" s="10">
        <v>2</v>
      </c>
      <c r="M16" s="8">
        <v>3</v>
      </c>
      <c r="N16" s="38" t="s">
        <v>43</v>
      </c>
      <c r="O16" s="7" t="s">
        <v>45</v>
      </c>
      <c r="P16" s="8"/>
      <c r="Q16" s="8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25" customHeight="1">
      <c r="A17" s="6">
        <v>12</v>
      </c>
      <c r="B17" s="7" t="s">
        <v>50</v>
      </c>
      <c r="C17" s="8"/>
      <c r="D17" s="7" t="s">
        <v>28</v>
      </c>
      <c r="E17" s="8" t="s">
        <v>32</v>
      </c>
      <c r="F17" s="38" t="s">
        <v>34</v>
      </c>
      <c r="G17" s="6" t="s">
        <v>35</v>
      </c>
      <c r="H17" s="44">
        <v>0.85</v>
      </c>
      <c r="I17" s="45">
        <v>1.1000000000000001</v>
      </c>
      <c r="J17" s="46">
        <v>1</v>
      </c>
      <c r="K17" s="7">
        <v>2</v>
      </c>
      <c r="L17" s="10">
        <v>2</v>
      </c>
      <c r="M17" s="8">
        <v>2</v>
      </c>
      <c r="N17" s="38" t="s">
        <v>43</v>
      </c>
      <c r="O17" s="7" t="s">
        <v>45</v>
      </c>
      <c r="P17" s="8"/>
      <c r="Q17" s="8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25" customHeight="1">
      <c r="A18" s="38">
        <v>13</v>
      </c>
      <c r="B18" s="7" t="s">
        <v>50</v>
      </c>
      <c r="C18" s="8"/>
      <c r="D18" s="7" t="s">
        <v>7</v>
      </c>
      <c r="E18" s="8" t="s">
        <v>31</v>
      </c>
      <c r="F18" s="6" t="s">
        <v>33</v>
      </c>
      <c r="G18" s="6" t="s">
        <v>36</v>
      </c>
      <c r="H18" s="44">
        <v>0.9</v>
      </c>
      <c r="I18" s="45">
        <v>1.35</v>
      </c>
      <c r="J18" s="46">
        <v>1.3</v>
      </c>
      <c r="K18" s="7">
        <v>0</v>
      </c>
      <c r="L18" s="10">
        <v>0</v>
      </c>
      <c r="M18" s="8">
        <v>3</v>
      </c>
      <c r="N18" s="38" t="s">
        <v>43</v>
      </c>
      <c r="O18" s="7" t="s">
        <v>45</v>
      </c>
      <c r="P18" s="8"/>
      <c r="Q18" s="8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25" customHeight="1">
      <c r="A19" s="6">
        <v>14</v>
      </c>
      <c r="B19" s="7" t="s">
        <v>51</v>
      </c>
      <c r="C19" s="8"/>
      <c r="D19" s="7" t="s">
        <v>30</v>
      </c>
      <c r="E19" s="8" t="s">
        <v>31</v>
      </c>
      <c r="F19" s="6" t="s">
        <v>34</v>
      </c>
      <c r="G19" s="6" t="s">
        <v>35</v>
      </c>
      <c r="H19" s="44">
        <v>0.7</v>
      </c>
      <c r="I19" s="45">
        <v>1.1499999999999999</v>
      </c>
      <c r="J19" s="46">
        <v>1</v>
      </c>
      <c r="K19" s="7">
        <v>1</v>
      </c>
      <c r="L19" s="10">
        <v>3</v>
      </c>
      <c r="M19" s="8">
        <v>1</v>
      </c>
      <c r="N19" s="38" t="s">
        <v>44</v>
      </c>
      <c r="O19" s="7" t="s">
        <v>45</v>
      </c>
      <c r="P19" s="8"/>
      <c r="Q19" s="8" t="s">
        <v>46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25" customHeight="1">
      <c r="A20" s="6">
        <v>15</v>
      </c>
      <c r="B20" s="7" t="s">
        <v>50</v>
      </c>
      <c r="C20" s="8"/>
      <c r="D20" s="7" t="s">
        <v>7</v>
      </c>
      <c r="E20" s="8" t="s">
        <v>37</v>
      </c>
      <c r="F20" s="6" t="s">
        <v>33</v>
      </c>
      <c r="G20" s="6" t="s">
        <v>37</v>
      </c>
      <c r="H20" s="44">
        <v>0.85</v>
      </c>
      <c r="I20" s="45">
        <v>1.3</v>
      </c>
      <c r="J20" s="46">
        <v>1.1200000000000001</v>
      </c>
      <c r="K20" s="7">
        <v>6</v>
      </c>
      <c r="L20" s="10">
        <v>3</v>
      </c>
      <c r="M20" s="8">
        <v>4</v>
      </c>
      <c r="N20" s="38" t="s">
        <v>43</v>
      </c>
      <c r="O20" s="7" t="s">
        <v>45</v>
      </c>
      <c r="P20" s="8"/>
      <c r="Q20" s="8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25" customHeight="1">
      <c r="A21" s="6">
        <v>16</v>
      </c>
      <c r="B21" s="7" t="s">
        <v>49</v>
      </c>
      <c r="C21" s="8"/>
      <c r="D21" s="7" t="s">
        <v>7</v>
      </c>
      <c r="E21" s="8" t="s">
        <v>31</v>
      </c>
      <c r="F21" s="6" t="s">
        <v>34</v>
      </c>
      <c r="G21" s="6" t="s">
        <v>35</v>
      </c>
      <c r="H21" s="44">
        <v>0.95</v>
      </c>
      <c r="I21" s="45">
        <v>1.35</v>
      </c>
      <c r="J21" s="46">
        <v>1.1000000000000001</v>
      </c>
      <c r="K21" s="7">
        <v>3</v>
      </c>
      <c r="L21" s="10">
        <v>2</v>
      </c>
      <c r="M21" s="8">
        <v>3</v>
      </c>
      <c r="N21" s="38" t="s">
        <v>43</v>
      </c>
      <c r="O21" s="7" t="s">
        <v>45</v>
      </c>
      <c r="P21" s="8"/>
      <c r="Q21" s="8"/>
    </row>
    <row r="22" spans="1:40" ht="25" customHeight="1">
      <c r="A22" s="38">
        <v>17</v>
      </c>
      <c r="B22" s="7" t="s">
        <v>52</v>
      </c>
      <c r="C22" s="8"/>
      <c r="D22" s="7" t="s">
        <v>7</v>
      </c>
      <c r="E22" s="8" t="s">
        <v>31</v>
      </c>
      <c r="F22" s="6" t="s">
        <v>33</v>
      </c>
      <c r="G22" s="6" t="s">
        <v>35</v>
      </c>
      <c r="H22" s="44">
        <v>0.95</v>
      </c>
      <c r="I22" s="45">
        <v>1.3</v>
      </c>
      <c r="J22" s="46">
        <v>1.1000000000000001</v>
      </c>
      <c r="K22" s="7">
        <v>7</v>
      </c>
      <c r="L22" s="10">
        <v>3</v>
      </c>
      <c r="M22" s="8">
        <v>3</v>
      </c>
      <c r="N22" s="38" t="s">
        <v>43</v>
      </c>
      <c r="O22" s="7" t="s">
        <v>45</v>
      </c>
      <c r="P22" s="8"/>
      <c r="Q22" s="8"/>
    </row>
    <row r="23" spans="1:40" ht="25" customHeight="1">
      <c r="A23" s="6">
        <v>18</v>
      </c>
      <c r="B23" s="7" t="s">
        <v>49</v>
      </c>
      <c r="C23" s="8"/>
      <c r="D23" s="7" t="s">
        <v>7</v>
      </c>
      <c r="E23" s="8" t="s">
        <v>32</v>
      </c>
      <c r="F23" s="6" t="s">
        <v>34</v>
      </c>
      <c r="G23" s="6" t="s">
        <v>35</v>
      </c>
      <c r="H23" s="44">
        <v>0.75</v>
      </c>
      <c r="I23" s="45">
        <v>1.3</v>
      </c>
      <c r="J23" s="46">
        <v>1.1100000000000001</v>
      </c>
      <c r="K23" s="7">
        <v>5</v>
      </c>
      <c r="L23" s="10">
        <v>0</v>
      </c>
      <c r="M23" s="8">
        <v>3</v>
      </c>
      <c r="N23" s="38" t="s">
        <v>43</v>
      </c>
      <c r="O23" s="7" t="s">
        <v>45</v>
      </c>
      <c r="P23" s="8"/>
      <c r="Q23" s="8"/>
    </row>
    <row r="24" spans="1:40" ht="25" customHeight="1">
      <c r="A24" s="6">
        <v>19</v>
      </c>
      <c r="B24" s="7" t="s">
        <v>50</v>
      </c>
      <c r="C24" s="8"/>
      <c r="D24" s="7" t="s">
        <v>29</v>
      </c>
      <c r="E24" s="8" t="s">
        <v>31</v>
      </c>
      <c r="F24" s="6" t="s">
        <v>33</v>
      </c>
      <c r="G24" s="6" t="s">
        <v>36</v>
      </c>
      <c r="H24" s="44">
        <v>0.7</v>
      </c>
      <c r="I24" s="45">
        <v>1.1499999999999999</v>
      </c>
      <c r="J24" s="46">
        <v>0.95</v>
      </c>
      <c r="K24" s="7">
        <v>0</v>
      </c>
      <c r="L24" s="10">
        <v>0</v>
      </c>
      <c r="M24" s="8">
        <v>2</v>
      </c>
      <c r="N24" s="38" t="s">
        <v>43</v>
      </c>
      <c r="O24" s="7" t="s">
        <v>45</v>
      </c>
      <c r="P24" s="8"/>
      <c r="Q24" s="8"/>
    </row>
    <row r="25" spans="1:40" ht="25" customHeight="1">
      <c r="A25" s="6">
        <v>20</v>
      </c>
      <c r="B25" s="7" t="s">
        <v>51</v>
      </c>
      <c r="C25" s="8"/>
      <c r="D25" s="7" t="s">
        <v>7</v>
      </c>
      <c r="E25" s="8" t="s">
        <v>31</v>
      </c>
      <c r="F25" s="6" t="s">
        <v>33</v>
      </c>
      <c r="G25" s="6" t="s">
        <v>36</v>
      </c>
      <c r="H25" s="44">
        <v>0.8</v>
      </c>
      <c r="I25" s="45">
        <v>1.35</v>
      </c>
      <c r="J25" s="46">
        <v>1.1000000000000001</v>
      </c>
      <c r="K25" s="7">
        <v>1</v>
      </c>
      <c r="L25" s="10">
        <v>3</v>
      </c>
      <c r="M25" s="8">
        <v>3</v>
      </c>
      <c r="N25" s="38" t="s">
        <v>43</v>
      </c>
      <c r="O25" s="7" t="s">
        <v>45</v>
      </c>
      <c r="P25" s="8"/>
      <c r="Q25" s="8"/>
    </row>
    <row r="26" spans="1:40" s="18" customFormat="1" ht="25" customHeight="1">
      <c r="A26" s="38">
        <v>21</v>
      </c>
      <c r="B26" s="39" t="s">
        <v>49</v>
      </c>
      <c r="C26" s="40"/>
      <c r="D26" s="39" t="s">
        <v>28</v>
      </c>
      <c r="E26" s="40" t="s">
        <v>31</v>
      </c>
      <c r="F26" s="38" t="s">
        <v>33</v>
      </c>
      <c r="G26" s="38" t="s">
        <v>36</v>
      </c>
      <c r="H26" s="44">
        <v>0.65</v>
      </c>
      <c r="I26" s="45">
        <v>1.1000000000000001</v>
      </c>
      <c r="J26" s="46">
        <v>0.95</v>
      </c>
      <c r="K26" s="7">
        <v>2</v>
      </c>
      <c r="L26" s="42">
        <v>1</v>
      </c>
      <c r="M26" s="40">
        <v>3</v>
      </c>
      <c r="N26" s="38" t="s">
        <v>43</v>
      </c>
      <c r="O26" s="7" t="s">
        <v>45</v>
      </c>
      <c r="P26" s="40"/>
      <c r="Q26" s="40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ht="25" customHeight="1">
      <c r="A27" s="6">
        <v>22</v>
      </c>
      <c r="B27" s="7" t="s">
        <v>50</v>
      </c>
      <c r="C27" s="8"/>
      <c r="D27" s="7" t="s">
        <v>7</v>
      </c>
      <c r="E27" s="8" t="s">
        <v>31</v>
      </c>
      <c r="F27" s="6" t="s">
        <v>34</v>
      </c>
      <c r="G27" s="6" t="s">
        <v>35</v>
      </c>
      <c r="H27" s="44">
        <v>0.95</v>
      </c>
      <c r="I27" s="45">
        <v>1.34</v>
      </c>
      <c r="J27" s="46">
        <v>1.1000000000000001</v>
      </c>
      <c r="K27" s="7">
        <v>5</v>
      </c>
      <c r="L27" s="10">
        <v>0</v>
      </c>
      <c r="M27" s="8">
        <v>4</v>
      </c>
      <c r="N27" s="38" t="s">
        <v>43</v>
      </c>
      <c r="O27" s="7"/>
      <c r="P27" s="8">
        <v>1</v>
      </c>
      <c r="Q27" s="8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25" customHeight="1">
      <c r="A28" s="6">
        <v>23</v>
      </c>
      <c r="B28" s="7" t="s">
        <v>51</v>
      </c>
      <c r="C28" s="8"/>
      <c r="D28" s="7" t="s">
        <v>29</v>
      </c>
      <c r="E28" s="8" t="s">
        <v>37</v>
      </c>
      <c r="F28" s="6" t="s">
        <v>33</v>
      </c>
      <c r="G28" s="6" t="s">
        <v>35</v>
      </c>
      <c r="H28" s="44">
        <v>0.75</v>
      </c>
      <c r="I28" s="45">
        <v>1.25</v>
      </c>
      <c r="J28" s="46">
        <v>1.1000000000000001</v>
      </c>
      <c r="K28" s="7">
        <v>0</v>
      </c>
      <c r="L28" s="10">
        <v>0</v>
      </c>
      <c r="M28" s="8">
        <v>3</v>
      </c>
      <c r="N28" s="38" t="s">
        <v>43</v>
      </c>
      <c r="O28" s="7" t="s">
        <v>45</v>
      </c>
      <c r="P28" s="8"/>
      <c r="Q28" s="8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25" customHeight="1">
      <c r="A29" s="6">
        <v>24</v>
      </c>
      <c r="B29" s="7" t="s">
        <v>49</v>
      </c>
      <c r="C29" s="8"/>
      <c r="D29" s="7" t="s">
        <v>29</v>
      </c>
      <c r="E29" s="8" t="s">
        <v>31</v>
      </c>
      <c r="F29" s="6" t="s">
        <v>34</v>
      </c>
      <c r="G29" s="6" t="s">
        <v>36</v>
      </c>
      <c r="H29" s="44">
        <v>0.95</v>
      </c>
      <c r="I29" s="45">
        <v>1.35</v>
      </c>
      <c r="J29" s="46">
        <v>1.2</v>
      </c>
      <c r="K29" s="7">
        <v>3</v>
      </c>
      <c r="L29" s="10">
        <v>0</v>
      </c>
      <c r="M29" s="8">
        <v>3</v>
      </c>
      <c r="N29" s="38" t="s">
        <v>43</v>
      </c>
      <c r="O29" s="7" t="s">
        <v>45</v>
      </c>
      <c r="P29" s="8"/>
      <c r="Q29" s="8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25" customHeight="1">
      <c r="A30" s="38">
        <v>25</v>
      </c>
      <c r="B30" s="7" t="s">
        <v>49</v>
      </c>
      <c r="C30" s="8"/>
      <c r="D30" s="7" t="s">
        <v>29</v>
      </c>
      <c r="E30" s="8" t="s">
        <v>31</v>
      </c>
      <c r="F30" s="6" t="s">
        <v>33</v>
      </c>
      <c r="G30" s="6" t="s">
        <v>35</v>
      </c>
      <c r="H30" s="44">
        <v>0.8</v>
      </c>
      <c r="I30" s="45">
        <v>1.3</v>
      </c>
      <c r="J30" s="46">
        <v>1.05</v>
      </c>
      <c r="K30" s="7">
        <v>1</v>
      </c>
      <c r="L30" s="10">
        <v>1</v>
      </c>
      <c r="M30" s="8">
        <v>3</v>
      </c>
      <c r="N30" s="38" t="s">
        <v>43</v>
      </c>
      <c r="O30" s="7" t="s">
        <v>45</v>
      </c>
      <c r="P30" s="8"/>
      <c r="Q30" s="8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25" customHeight="1">
      <c r="A31" s="6">
        <v>26</v>
      </c>
      <c r="B31" s="7" t="s">
        <v>49</v>
      </c>
      <c r="C31" s="8"/>
      <c r="D31" s="7" t="s">
        <v>29</v>
      </c>
      <c r="E31" s="8" t="s">
        <v>31</v>
      </c>
      <c r="F31" s="6" t="s">
        <v>34</v>
      </c>
      <c r="G31" s="6" t="s">
        <v>36</v>
      </c>
      <c r="H31" s="44">
        <v>0.75</v>
      </c>
      <c r="I31" s="45">
        <v>1.22</v>
      </c>
      <c r="J31" s="46">
        <v>1.1000000000000001</v>
      </c>
      <c r="K31" s="7">
        <v>3</v>
      </c>
      <c r="L31" s="10">
        <v>0</v>
      </c>
      <c r="M31" s="8">
        <v>3</v>
      </c>
      <c r="N31" s="38" t="s">
        <v>43</v>
      </c>
      <c r="O31" s="7" t="s">
        <v>45</v>
      </c>
      <c r="P31" s="8"/>
      <c r="Q31" s="8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25" customHeight="1">
      <c r="A32" s="6">
        <v>27</v>
      </c>
      <c r="B32" s="7" t="s">
        <v>49</v>
      </c>
      <c r="C32" s="8"/>
      <c r="D32" s="7" t="s">
        <v>28</v>
      </c>
      <c r="E32" s="8" t="s">
        <v>37</v>
      </c>
      <c r="F32" s="6" t="s">
        <v>33</v>
      </c>
      <c r="G32" s="6" t="s">
        <v>36</v>
      </c>
      <c r="H32" s="44">
        <v>0.7</v>
      </c>
      <c r="I32" s="45">
        <v>1.06</v>
      </c>
      <c r="J32" s="46">
        <v>1.1000000000000001</v>
      </c>
      <c r="K32" s="7">
        <v>3</v>
      </c>
      <c r="L32" s="10">
        <v>1</v>
      </c>
      <c r="M32" s="8">
        <v>2</v>
      </c>
      <c r="N32" s="38" t="s">
        <v>43</v>
      </c>
      <c r="O32" s="7" t="s">
        <v>45</v>
      </c>
      <c r="P32" s="8"/>
      <c r="Q32" s="8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25" customHeight="1">
      <c r="A33" s="6">
        <v>28</v>
      </c>
      <c r="B33" s="7" t="s">
        <v>51</v>
      </c>
      <c r="C33" s="8"/>
      <c r="D33" s="7" t="s">
        <v>28</v>
      </c>
      <c r="E33" s="8" t="s">
        <v>31</v>
      </c>
      <c r="F33" s="6" t="s">
        <v>33</v>
      </c>
      <c r="G33" s="6" t="s">
        <v>35</v>
      </c>
      <c r="H33" s="44">
        <v>0.7</v>
      </c>
      <c r="I33" s="45">
        <v>1.08</v>
      </c>
      <c r="J33" s="46">
        <v>1</v>
      </c>
      <c r="K33" s="7">
        <v>4</v>
      </c>
      <c r="L33" s="10">
        <v>2</v>
      </c>
      <c r="M33" s="8">
        <v>3</v>
      </c>
      <c r="N33" s="38" t="s">
        <v>43</v>
      </c>
      <c r="O33" s="7" t="s">
        <v>45</v>
      </c>
      <c r="P33" s="8"/>
      <c r="Q33" s="8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25" customHeight="1">
      <c r="A34" s="38">
        <v>29</v>
      </c>
      <c r="B34" s="7" t="s">
        <v>49</v>
      </c>
      <c r="C34" s="8"/>
      <c r="D34" s="7" t="s">
        <v>29</v>
      </c>
      <c r="E34" s="8" t="s">
        <v>31</v>
      </c>
      <c r="F34" s="6" t="s">
        <v>34</v>
      </c>
      <c r="G34" s="6" t="s">
        <v>35</v>
      </c>
      <c r="H34" s="44">
        <v>0.75</v>
      </c>
      <c r="I34" s="45">
        <v>1.3</v>
      </c>
      <c r="J34" s="46">
        <v>1.1000000000000001</v>
      </c>
      <c r="K34" s="7">
        <v>3</v>
      </c>
      <c r="L34" s="10">
        <v>0</v>
      </c>
      <c r="M34" s="8">
        <v>3</v>
      </c>
      <c r="N34" s="38" t="s">
        <v>43</v>
      </c>
      <c r="O34" s="7" t="s">
        <v>45</v>
      </c>
      <c r="P34" s="8"/>
      <c r="Q34" s="8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25" customHeight="1">
      <c r="A35" s="38">
        <v>30</v>
      </c>
      <c r="B35" s="7" t="s">
        <v>50</v>
      </c>
      <c r="C35" s="8"/>
      <c r="D35" s="7" t="s">
        <v>29</v>
      </c>
      <c r="E35" s="8" t="s">
        <v>31</v>
      </c>
      <c r="F35" s="6" t="s">
        <v>33</v>
      </c>
      <c r="G35" s="6" t="s">
        <v>36</v>
      </c>
      <c r="H35" s="44">
        <v>0.7</v>
      </c>
      <c r="I35" s="45">
        <v>1.1599999999999999</v>
      </c>
      <c r="J35" s="46">
        <v>1.1000000000000001</v>
      </c>
      <c r="K35" s="7">
        <v>0</v>
      </c>
      <c r="L35" s="10">
        <v>0</v>
      </c>
      <c r="M35" s="8">
        <v>2</v>
      </c>
      <c r="N35" s="38" t="s">
        <v>43</v>
      </c>
      <c r="O35" s="7" t="s">
        <v>45</v>
      </c>
      <c r="P35" s="8"/>
      <c r="Q35" s="8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25" customHeight="1">
      <c r="A36" s="6">
        <v>30</v>
      </c>
      <c r="B36" s="7" t="s">
        <v>49</v>
      </c>
      <c r="C36" s="8"/>
      <c r="D36" s="7" t="s">
        <v>7</v>
      </c>
      <c r="E36" s="8" t="s">
        <v>31</v>
      </c>
      <c r="F36" s="6" t="s">
        <v>34</v>
      </c>
      <c r="G36" s="6" t="s">
        <v>36</v>
      </c>
      <c r="H36" s="44">
        <v>0.75</v>
      </c>
      <c r="I36" s="45">
        <v>1.26</v>
      </c>
      <c r="J36" s="46">
        <v>1.05</v>
      </c>
      <c r="K36" s="7">
        <v>3</v>
      </c>
      <c r="L36" s="10">
        <v>0</v>
      </c>
      <c r="M36" s="8">
        <v>3</v>
      </c>
      <c r="N36" s="38" t="s">
        <v>43</v>
      </c>
      <c r="O36" s="7" t="s">
        <v>45</v>
      </c>
      <c r="P36" s="8"/>
      <c r="Q36" s="8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25" customHeight="1">
      <c r="A37" s="6">
        <v>31</v>
      </c>
      <c r="B37" s="7" t="s">
        <v>49</v>
      </c>
      <c r="C37" s="8"/>
      <c r="D37" s="7" t="s">
        <v>7</v>
      </c>
      <c r="E37" s="8" t="s">
        <v>31</v>
      </c>
      <c r="F37" s="6" t="s">
        <v>33</v>
      </c>
      <c r="G37" s="6" t="s">
        <v>35</v>
      </c>
      <c r="H37" s="44">
        <v>0.8</v>
      </c>
      <c r="I37" s="45">
        <v>1.1000000000000001</v>
      </c>
      <c r="J37" s="46">
        <v>1.1200000000000001</v>
      </c>
      <c r="K37" s="7">
        <v>5</v>
      </c>
      <c r="L37" s="10">
        <v>0</v>
      </c>
      <c r="M37" s="8">
        <v>0</v>
      </c>
      <c r="N37" s="38" t="s">
        <v>43</v>
      </c>
      <c r="O37" s="7" t="s">
        <v>45</v>
      </c>
      <c r="P37" s="8"/>
      <c r="Q37" s="8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25" customHeight="1">
      <c r="A38" s="6">
        <v>32</v>
      </c>
      <c r="B38" s="7" t="s">
        <v>50</v>
      </c>
      <c r="C38" s="8"/>
      <c r="D38" s="7" t="s">
        <v>29</v>
      </c>
      <c r="E38" s="8" t="s">
        <v>31</v>
      </c>
      <c r="F38" s="6" t="s">
        <v>34</v>
      </c>
      <c r="G38" s="6" t="s">
        <v>35</v>
      </c>
      <c r="H38" s="44">
        <v>0.7</v>
      </c>
      <c r="I38" s="45">
        <v>1.22</v>
      </c>
      <c r="J38" s="46">
        <v>1.1499999999999999</v>
      </c>
      <c r="K38" s="7">
        <v>1</v>
      </c>
      <c r="L38" s="10">
        <v>0</v>
      </c>
      <c r="M38" s="8">
        <v>3</v>
      </c>
      <c r="N38" s="38" t="s">
        <v>43</v>
      </c>
      <c r="O38" s="7" t="s">
        <v>45</v>
      </c>
      <c r="P38" s="8"/>
      <c r="Q38" s="8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25" customHeight="1">
      <c r="A39" s="38">
        <v>33</v>
      </c>
      <c r="B39" s="7" t="s">
        <v>50</v>
      </c>
      <c r="C39" s="8"/>
      <c r="D39" s="7" t="s">
        <v>28</v>
      </c>
      <c r="E39" s="8" t="s">
        <v>31</v>
      </c>
      <c r="F39" s="6" t="s">
        <v>34</v>
      </c>
      <c r="G39" s="6" t="s">
        <v>36</v>
      </c>
      <c r="H39" s="44">
        <v>0.7</v>
      </c>
      <c r="I39" s="45">
        <v>1.2</v>
      </c>
      <c r="J39" s="46">
        <v>1.1200000000000001</v>
      </c>
      <c r="K39" s="7">
        <v>7</v>
      </c>
      <c r="L39" s="10">
        <v>0</v>
      </c>
      <c r="M39" s="8">
        <v>3</v>
      </c>
      <c r="N39" s="38" t="s">
        <v>43</v>
      </c>
      <c r="O39" s="7" t="s">
        <v>45</v>
      </c>
      <c r="P39" s="8"/>
      <c r="Q39" s="8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25" customHeight="1">
      <c r="A40" s="6">
        <v>34</v>
      </c>
      <c r="B40" s="7" t="s">
        <v>49</v>
      </c>
      <c r="C40" s="8"/>
      <c r="D40" s="7" t="s">
        <v>7</v>
      </c>
      <c r="E40" s="8" t="s">
        <v>31</v>
      </c>
      <c r="F40" s="6" t="s">
        <v>33</v>
      </c>
      <c r="G40" s="6" t="s">
        <v>35</v>
      </c>
      <c r="H40" s="44">
        <v>0.8</v>
      </c>
      <c r="I40" s="45">
        <v>1.3</v>
      </c>
      <c r="J40" s="46">
        <v>1</v>
      </c>
      <c r="K40" s="7">
        <v>4</v>
      </c>
      <c r="L40" s="10">
        <v>0</v>
      </c>
      <c r="M40" s="8">
        <v>3</v>
      </c>
      <c r="N40" s="38" t="s">
        <v>43</v>
      </c>
      <c r="O40" s="7" t="s">
        <v>45</v>
      </c>
      <c r="P40" s="8"/>
      <c r="Q40" s="8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25" customHeight="1">
      <c r="A41" s="6">
        <v>35</v>
      </c>
      <c r="B41" s="7" t="s">
        <v>49</v>
      </c>
      <c r="C41" s="8"/>
      <c r="D41" s="7" t="s">
        <v>7</v>
      </c>
      <c r="E41" s="8" t="s">
        <v>31</v>
      </c>
      <c r="F41" s="6" t="s">
        <v>34</v>
      </c>
      <c r="G41" s="6" t="s">
        <v>36</v>
      </c>
      <c r="H41" s="44">
        <v>0.7</v>
      </c>
      <c r="I41" s="45">
        <v>1.3</v>
      </c>
      <c r="J41" s="46">
        <v>1.25</v>
      </c>
      <c r="K41" s="7">
        <v>4</v>
      </c>
      <c r="L41" s="10">
        <v>0</v>
      </c>
      <c r="M41" s="8">
        <v>2</v>
      </c>
      <c r="N41" s="38" t="s">
        <v>43</v>
      </c>
      <c r="O41" s="7" t="s">
        <v>45</v>
      </c>
      <c r="P41" s="8"/>
      <c r="Q41" s="8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25" customHeight="1">
      <c r="A42" s="6">
        <v>36</v>
      </c>
      <c r="B42" s="7" t="s">
        <v>49</v>
      </c>
      <c r="C42" s="8"/>
      <c r="D42" s="7" t="s">
        <v>29</v>
      </c>
      <c r="E42" s="8" t="s">
        <v>31</v>
      </c>
      <c r="F42" s="6" t="s">
        <v>33</v>
      </c>
      <c r="G42" s="6" t="s">
        <v>36</v>
      </c>
      <c r="H42" s="44">
        <v>0.65</v>
      </c>
      <c r="I42" s="45">
        <v>1.18</v>
      </c>
      <c r="J42" s="46">
        <v>1.1000000000000001</v>
      </c>
      <c r="K42" s="7">
        <v>5</v>
      </c>
      <c r="L42" s="10">
        <v>1</v>
      </c>
      <c r="M42" s="8">
        <v>3</v>
      </c>
      <c r="N42" s="38" t="s">
        <v>43</v>
      </c>
      <c r="O42" s="7" t="s">
        <v>45</v>
      </c>
      <c r="P42" s="8"/>
      <c r="Q42" s="8"/>
    </row>
    <row r="43" spans="1:40" ht="25" customHeight="1">
      <c r="A43" s="38">
        <v>37</v>
      </c>
      <c r="B43" s="7" t="s">
        <v>49</v>
      </c>
      <c r="C43" s="8"/>
      <c r="D43" s="7" t="s">
        <v>28</v>
      </c>
      <c r="E43" s="8" t="s">
        <v>31</v>
      </c>
      <c r="F43" s="6" t="s">
        <v>33</v>
      </c>
      <c r="G43" s="6" t="s">
        <v>36</v>
      </c>
      <c r="H43" s="44">
        <v>0.65</v>
      </c>
      <c r="I43" s="45">
        <v>1.03</v>
      </c>
      <c r="J43" s="46">
        <v>0.95</v>
      </c>
      <c r="K43" s="7">
        <v>7</v>
      </c>
      <c r="L43" s="10">
        <v>1</v>
      </c>
      <c r="M43" s="8">
        <v>3</v>
      </c>
      <c r="N43" s="38" t="s">
        <v>43</v>
      </c>
      <c r="O43" s="7" t="s">
        <v>45</v>
      </c>
      <c r="P43" s="8"/>
      <c r="Q43" s="8"/>
    </row>
    <row r="44" spans="1:40" ht="25" customHeight="1">
      <c r="A44" s="6">
        <v>38</v>
      </c>
      <c r="B44" s="7" t="s">
        <v>49</v>
      </c>
      <c r="C44" s="8"/>
      <c r="D44" s="7" t="s">
        <v>29</v>
      </c>
      <c r="E44" s="8" t="s">
        <v>31</v>
      </c>
      <c r="F44" s="6" t="s">
        <v>34</v>
      </c>
      <c r="G44" s="6" t="s">
        <v>35</v>
      </c>
      <c r="H44" s="44">
        <v>0.7</v>
      </c>
      <c r="I44" s="45">
        <v>1.3</v>
      </c>
      <c r="J44" s="46">
        <v>1.1000000000000001</v>
      </c>
      <c r="K44" s="7">
        <v>3</v>
      </c>
      <c r="L44" s="10">
        <v>0</v>
      </c>
      <c r="M44" s="8">
        <v>3</v>
      </c>
      <c r="N44" s="38" t="s">
        <v>43</v>
      </c>
      <c r="O44" s="7"/>
      <c r="P44" s="8">
        <v>2</v>
      </c>
      <c r="Q44" s="8"/>
    </row>
    <row r="45" spans="1:40" ht="25" customHeight="1">
      <c r="A45" s="6">
        <v>39</v>
      </c>
      <c r="B45" s="7" t="s">
        <v>50</v>
      </c>
      <c r="C45" s="8"/>
      <c r="D45" s="7" t="s">
        <v>7</v>
      </c>
      <c r="E45" s="8" t="s">
        <v>37</v>
      </c>
      <c r="F45" s="6" t="s">
        <v>33</v>
      </c>
      <c r="G45" s="6" t="s">
        <v>35</v>
      </c>
      <c r="H45" s="44">
        <v>0.7</v>
      </c>
      <c r="I45" s="45">
        <v>1.3</v>
      </c>
      <c r="J45" s="46">
        <v>1.1200000000000001</v>
      </c>
      <c r="K45" s="7">
        <v>0</v>
      </c>
      <c r="L45" s="10">
        <v>3</v>
      </c>
      <c r="M45" s="8">
        <v>3</v>
      </c>
      <c r="N45" s="38" t="s">
        <v>43</v>
      </c>
      <c r="O45" s="7" t="s">
        <v>45</v>
      </c>
      <c r="P45" s="8"/>
      <c r="Q45" s="8"/>
    </row>
    <row r="46" spans="1:40" ht="25" customHeight="1">
      <c r="A46" s="6">
        <v>40</v>
      </c>
      <c r="B46" s="7" t="s">
        <v>49</v>
      </c>
      <c r="C46" s="8"/>
      <c r="D46" s="7" t="s">
        <v>7</v>
      </c>
      <c r="E46" s="8" t="s">
        <v>31</v>
      </c>
      <c r="F46" s="6" t="s">
        <v>34</v>
      </c>
      <c r="G46" s="6" t="s">
        <v>36</v>
      </c>
      <c r="H46" s="44">
        <v>0.75</v>
      </c>
      <c r="I46" s="45">
        <v>1.38</v>
      </c>
      <c r="J46" s="46">
        <v>1.1000000000000001</v>
      </c>
      <c r="K46" s="7">
        <v>4</v>
      </c>
      <c r="L46" s="10">
        <v>1</v>
      </c>
      <c r="M46" s="8">
        <v>3</v>
      </c>
      <c r="N46" s="38" t="s">
        <v>43</v>
      </c>
      <c r="O46" s="7" t="s">
        <v>45</v>
      </c>
      <c r="P46" s="8"/>
      <c r="Q46" s="8"/>
    </row>
    <row r="47" spans="1:40" s="18" customFormat="1" ht="25" customHeight="1">
      <c r="A47" s="38">
        <v>41</v>
      </c>
      <c r="B47" s="39" t="s">
        <v>49</v>
      </c>
      <c r="C47" s="40"/>
      <c r="D47" s="39" t="s">
        <v>29</v>
      </c>
      <c r="E47" s="40" t="s">
        <v>31</v>
      </c>
      <c r="F47" s="38" t="s">
        <v>33</v>
      </c>
      <c r="G47" s="38" t="s">
        <v>35</v>
      </c>
      <c r="H47" s="44">
        <v>0.85</v>
      </c>
      <c r="I47" s="45">
        <v>1.4</v>
      </c>
      <c r="J47" s="46">
        <v>1.2</v>
      </c>
      <c r="K47" s="39">
        <v>3</v>
      </c>
      <c r="L47" s="42">
        <v>0</v>
      </c>
      <c r="M47" s="40"/>
      <c r="N47" s="38" t="s">
        <v>43</v>
      </c>
      <c r="O47" s="7" t="s">
        <v>45</v>
      </c>
      <c r="P47" s="40"/>
      <c r="Q47" s="40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 ht="25" customHeight="1">
      <c r="A48" s="6">
        <v>42</v>
      </c>
      <c r="B48" s="7" t="s">
        <v>51</v>
      </c>
      <c r="C48" s="8"/>
      <c r="D48" s="7" t="s">
        <v>7</v>
      </c>
      <c r="E48" s="8" t="s">
        <v>31</v>
      </c>
      <c r="F48" s="6" t="s">
        <v>33</v>
      </c>
      <c r="G48" s="6" t="s">
        <v>36</v>
      </c>
      <c r="H48" s="44">
        <v>0.7</v>
      </c>
      <c r="I48" s="45">
        <v>1.3</v>
      </c>
      <c r="J48" s="46">
        <v>1.2</v>
      </c>
      <c r="K48" s="7">
        <v>3</v>
      </c>
      <c r="L48" s="10">
        <v>2</v>
      </c>
      <c r="M48" s="8">
        <v>3</v>
      </c>
      <c r="N48" s="38" t="s">
        <v>43</v>
      </c>
      <c r="O48" s="7" t="s">
        <v>45</v>
      </c>
      <c r="P48" s="8"/>
      <c r="Q48" s="8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25" customHeight="1">
      <c r="A49" s="6">
        <v>43</v>
      </c>
      <c r="B49" s="7" t="s">
        <v>49</v>
      </c>
      <c r="C49" s="8"/>
      <c r="D49" s="7" t="s">
        <v>7</v>
      </c>
      <c r="E49" s="8" t="s">
        <v>31</v>
      </c>
      <c r="F49" s="6" t="s">
        <v>33</v>
      </c>
      <c r="G49" s="6" t="s">
        <v>36</v>
      </c>
      <c r="H49" s="44">
        <v>0.85</v>
      </c>
      <c r="I49" s="45">
        <v>1.45</v>
      </c>
      <c r="J49" s="46">
        <v>1.2</v>
      </c>
      <c r="K49" s="7">
        <v>3</v>
      </c>
      <c r="L49" s="10">
        <v>2</v>
      </c>
      <c r="M49" s="8">
        <v>3</v>
      </c>
      <c r="N49" s="38" t="s">
        <v>43</v>
      </c>
      <c r="O49" s="7" t="s">
        <v>45</v>
      </c>
      <c r="P49" s="8"/>
      <c r="Q49" s="8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25" customHeight="1">
      <c r="A50" s="6">
        <v>44</v>
      </c>
      <c r="B50" s="7" t="s">
        <v>52</v>
      </c>
      <c r="C50" s="8"/>
      <c r="D50" s="7" t="s">
        <v>7</v>
      </c>
      <c r="E50" s="8" t="s">
        <v>31</v>
      </c>
      <c r="F50" s="6" t="s">
        <v>34</v>
      </c>
      <c r="G50" s="6" t="s">
        <v>35</v>
      </c>
      <c r="H50" s="44">
        <v>0.75</v>
      </c>
      <c r="I50" s="45">
        <v>1.3</v>
      </c>
      <c r="J50" s="46">
        <v>1.05</v>
      </c>
      <c r="K50" s="7">
        <v>7</v>
      </c>
      <c r="L50" s="10">
        <v>0</v>
      </c>
      <c r="M50" s="8">
        <v>3</v>
      </c>
      <c r="N50" s="38" t="s">
        <v>43</v>
      </c>
      <c r="O50" s="7" t="s">
        <v>45</v>
      </c>
      <c r="P50" s="8"/>
      <c r="Q50" s="8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25" customHeight="1">
      <c r="A51" s="38">
        <v>45</v>
      </c>
      <c r="B51" s="7" t="s">
        <v>51</v>
      </c>
      <c r="C51" s="8"/>
      <c r="D51" s="7" t="s">
        <v>7</v>
      </c>
      <c r="E51" s="8" t="s">
        <v>31</v>
      </c>
      <c r="F51" s="6" t="s">
        <v>41</v>
      </c>
      <c r="G51" s="6" t="s">
        <v>36</v>
      </c>
      <c r="H51" s="44">
        <v>0.7</v>
      </c>
      <c r="I51" s="45">
        <v>1.28</v>
      </c>
      <c r="J51" s="46">
        <v>1.1499999999999999</v>
      </c>
      <c r="K51" s="7">
        <v>3</v>
      </c>
      <c r="L51" s="10">
        <v>0</v>
      </c>
      <c r="M51" s="8">
        <v>4</v>
      </c>
      <c r="N51" s="38" t="s">
        <v>43</v>
      </c>
      <c r="O51" s="7" t="s">
        <v>45</v>
      </c>
      <c r="P51" s="8"/>
      <c r="Q51" s="8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25" customHeight="1">
      <c r="A52" s="6">
        <v>46</v>
      </c>
      <c r="B52" s="7" t="s">
        <v>50</v>
      </c>
      <c r="C52" s="8"/>
      <c r="D52" s="7" t="s">
        <v>7</v>
      </c>
      <c r="E52" s="8" t="s">
        <v>31</v>
      </c>
      <c r="F52" s="6" t="s">
        <v>33</v>
      </c>
      <c r="G52" s="6" t="s">
        <v>35</v>
      </c>
      <c r="H52" s="44">
        <v>0.78</v>
      </c>
      <c r="I52" s="45">
        <v>1.32</v>
      </c>
      <c r="J52" s="46">
        <v>1.1000000000000001</v>
      </c>
      <c r="K52" s="7">
        <v>1</v>
      </c>
      <c r="L52" s="10">
        <v>0</v>
      </c>
      <c r="M52" s="8">
        <v>3</v>
      </c>
      <c r="N52" s="38" t="s">
        <v>43</v>
      </c>
      <c r="O52" s="7" t="s">
        <v>45</v>
      </c>
      <c r="P52" s="8"/>
      <c r="Q52" s="8" t="s">
        <v>47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25" customHeight="1">
      <c r="A53" s="6">
        <v>47</v>
      </c>
      <c r="B53" s="7" t="s">
        <v>51</v>
      </c>
      <c r="C53" s="8"/>
      <c r="D53" s="7" t="s">
        <v>29</v>
      </c>
      <c r="E53" s="8" t="s">
        <v>31</v>
      </c>
      <c r="F53" s="6" t="s">
        <v>34</v>
      </c>
      <c r="G53" s="6" t="s">
        <v>35</v>
      </c>
      <c r="H53" s="44">
        <v>0.7</v>
      </c>
      <c r="I53" s="45">
        <v>1.34</v>
      </c>
      <c r="J53" s="46">
        <v>1.05</v>
      </c>
      <c r="K53" s="7">
        <v>0</v>
      </c>
      <c r="L53" s="10">
        <v>0</v>
      </c>
      <c r="M53" s="8">
        <v>4</v>
      </c>
      <c r="N53" s="38" t="s">
        <v>43</v>
      </c>
      <c r="O53" s="7"/>
      <c r="P53" s="8">
        <v>2</v>
      </c>
      <c r="Q53" s="8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25" customHeight="1">
      <c r="A54" s="6">
        <v>48</v>
      </c>
      <c r="B54" s="7" t="s">
        <v>49</v>
      </c>
      <c r="C54" s="8"/>
      <c r="D54" s="7" t="s">
        <v>29</v>
      </c>
      <c r="E54" s="8" t="s">
        <v>37</v>
      </c>
      <c r="F54" s="6" t="s">
        <v>34</v>
      </c>
      <c r="G54" s="6" t="s">
        <v>36</v>
      </c>
      <c r="H54" s="44">
        <v>0.6</v>
      </c>
      <c r="I54" s="45">
        <v>1.25</v>
      </c>
      <c r="J54" s="46">
        <v>1.1000000000000001</v>
      </c>
      <c r="K54" s="7">
        <v>7</v>
      </c>
      <c r="L54" s="10">
        <v>0</v>
      </c>
      <c r="M54" s="8">
        <v>3</v>
      </c>
      <c r="N54" s="38" t="s">
        <v>43</v>
      </c>
      <c r="O54" s="7" t="s">
        <v>45</v>
      </c>
      <c r="P54" s="8"/>
      <c r="Q54" s="8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25" customHeight="1">
      <c r="A55" s="38">
        <v>49</v>
      </c>
      <c r="B55" s="7" t="s">
        <v>49</v>
      </c>
      <c r="C55" s="8"/>
      <c r="D55" s="7" t="s">
        <v>29</v>
      </c>
      <c r="E55" s="8" t="s">
        <v>31</v>
      </c>
      <c r="F55" s="6" t="s">
        <v>33</v>
      </c>
      <c r="G55" s="6" t="s">
        <v>36</v>
      </c>
      <c r="H55" s="44">
        <v>0.65</v>
      </c>
      <c r="I55" s="45">
        <v>1.26</v>
      </c>
      <c r="J55" s="46">
        <v>1.05</v>
      </c>
      <c r="K55" s="7">
        <v>0</v>
      </c>
      <c r="L55" s="10">
        <v>0</v>
      </c>
      <c r="M55" s="8">
        <v>3</v>
      </c>
      <c r="N55" s="38" t="s">
        <v>43</v>
      </c>
      <c r="O55" s="7" t="s">
        <v>45</v>
      </c>
      <c r="P55" s="8"/>
      <c r="Q55" s="8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25" customHeight="1">
      <c r="A56" s="6">
        <v>50</v>
      </c>
      <c r="B56" s="7" t="s">
        <v>50</v>
      </c>
      <c r="C56" s="8"/>
      <c r="D56" s="7" t="s">
        <v>7</v>
      </c>
      <c r="E56" s="8" t="s">
        <v>31</v>
      </c>
      <c r="F56" s="6" t="s">
        <v>33</v>
      </c>
      <c r="G56" s="6" t="s">
        <v>36</v>
      </c>
      <c r="H56" s="44">
        <v>0.65</v>
      </c>
      <c r="I56" s="45">
        <v>1.35</v>
      </c>
      <c r="J56" s="46">
        <v>1.1299999999999999</v>
      </c>
      <c r="K56" s="7">
        <v>0</v>
      </c>
      <c r="L56" s="10">
        <v>4</v>
      </c>
      <c r="M56" s="8">
        <v>2</v>
      </c>
      <c r="N56" s="38" t="s">
        <v>43</v>
      </c>
      <c r="O56" s="7" t="s">
        <v>45</v>
      </c>
      <c r="P56" s="8"/>
      <c r="Q56" s="8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25" customHeight="1">
      <c r="A57" s="6">
        <v>51</v>
      </c>
      <c r="B57" s="7" t="s">
        <v>49</v>
      </c>
      <c r="C57" s="8"/>
      <c r="D57" s="7" t="s">
        <v>7</v>
      </c>
      <c r="E57" s="8" t="s">
        <v>31</v>
      </c>
      <c r="F57" s="6" t="s">
        <v>34</v>
      </c>
      <c r="G57" s="6" t="s">
        <v>36</v>
      </c>
      <c r="H57" s="44">
        <v>0.75</v>
      </c>
      <c r="I57" s="45">
        <v>1.4</v>
      </c>
      <c r="J57" s="46">
        <v>1.1000000000000001</v>
      </c>
      <c r="K57" s="7">
        <v>0</v>
      </c>
      <c r="L57" s="10">
        <v>0</v>
      </c>
      <c r="M57" s="8">
        <v>3</v>
      </c>
      <c r="N57" s="38" t="s">
        <v>43</v>
      </c>
      <c r="O57" s="7" t="s">
        <v>45</v>
      </c>
      <c r="P57" s="8"/>
      <c r="Q57" s="8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25" customHeight="1">
      <c r="A58" s="6">
        <v>52</v>
      </c>
      <c r="B58" s="7" t="s">
        <v>49</v>
      </c>
      <c r="C58" s="8"/>
      <c r="D58" s="7" t="s">
        <v>29</v>
      </c>
      <c r="E58" s="8" t="s">
        <v>31</v>
      </c>
      <c r="F58" s="6" t="s">
        <v>33</v>
      </c>
      <c r="G58" s="6" t="s">
        <v>35</v>
      </c>
      <c r="H58" s="44">
        <v>0.7</v>
      </c>
      <c r="I58" s="45">
        <v>1.32</v>
      </c>
      <c r="J58" s="46">
        <v>1.08</v>
      </c>
      <c r="K58" s="7">
        <v>3</v>
      </c>
      <c r="L58" s="10">
        <v>0</v>
      </c>
      <c r="M58" s="8">
        <v>3</v>
      </c>
      <c r="N58" s="38" t="s">
        <v>43</v>
      </c>
      <c r="O58" s="7" t="s">
        <v>45</v>
      </c>
      <c r="P58" s="8"/>
      <c r="Q58" s="8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25" customHeight="1">
      <c r="A59" s="38">
        <v>53</v>
      </c>
      <c r="B59" s="7" t="s">
        <v>49</v>
      </c>
      <c r="C59" s="8"/>
      <c r="D59" s="7" t="s">
        <v>29</v>
      </c>
      <c r="E59" s="8" t="s">
        <v>31</v>
      </c>
      <c r="F59" s="6" t="s">
        <v>33</v>
      </c>
      <c r="G59" s="6" t="s">
        <v>35</v>
      </c>
      <c r="H59" s="44">
        <v>0.65</v>
      </c>
      <c r="I59" s="45">
        <v>1.1000000000000001</v>
      </c>
      <c r="J59" s="46">
        <v>1</v>
      </c>
      <c r="K59" s="7">
        <v>3</v>
      </c>
      <c r="L59" s="10">
        <v>0</v>
      </c>
      <c r="M59" s="8">
        <v>3</v>
      </c>
      <c r="N59" s="38" t="s">
        <v>43</v>
      </c>
      <c r="O59" s="7" t="s">
        <v>45</v>
      </c>
      <c r="P59" s="8"/>
      <c r="Q59" s="8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25" customHeight="1">
      <c r="A60" s="6">
        <v>54</v>
      </c>
      <c r="B60" s="7" t="s">
        <v>50</v>
      </c>
      <c r="C60" s="8"/>
      <c r="D60" s="7" t="s">
        <v>7</v>
      </c>
      <c r="E60" s="8" t="s">
        <v>31</v>
      </c>
      <c r="F60" s="6" t="s">
        <v>34</v>
      </c>
      <c r="G60" s="6" t="s">
        <v>36</v>
      </c>
      <c r="H60" s="44">
        <v>0.75</v>
      </c>
      <c r="I60" s="45">
        <v>1.35</v>
      </c>
      <c r="J60" s="46">
        <v>1.1499999999999999</v>
      </c>
      <c r="K60" s="7">
        <v>0</v>
      </c>
      <c r="L60" s="10">
        <v>0</v>
      </c>
      <c r="M60" s="8">
        <v>4</v>
      </c>
      <c r="N60" s="38" t="s">
        <v>43</v>
      </c>
      <c r="O60" s="7" t="s">
        <v>45</v>
      </c>
      <c r="P60" s="8"/>
      <c r="Q60" s="8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25" customHeight="1">
      <c r="A61" s="6">
        <v>55</v>
      </c>
      <c r="B61" s="7" t="s">
        <v>49</v>
      </c>
      <c r="C61" s="8"/>
      <c r="D61" s="7" t="s">
        <v>29</v>
      </c>
      <c r="E61" s="8" t="s">
        <v>31</v>
      </c>
      <c r="F61" s="6" t="s">
        <v>34</v>
      </c>
      <c r="G61" s="6" t="s">
        <v>35</v>
      </c>
      <c r="H61" s="44">
        <v>0.7</v>
      </c>
      <c r="I61" s="45">
        <v>1.2</v>
      </c>
      <c r="J61" s="46">
        <v>1.08</v>
      </c>
      <c r="K61" s="7">
        <v>3</v>
      </c>
      <c r="L61" s="10">
        <v>0</v>
      </c>
      <c r="M61" s="8">
        <v>3</v>
      </c>
      <c r="N61" s="38" t="s">
        <v>43</v>
      </c>
      <c r="O61" s="7" t="s">
        <v>45</v>
      </c>
      <c r="P61" s="8"/>
      <c r="Q61" s="8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25" customHeight="1">
      <c r="A62" s="6">
        <v>56</v>
      </c>
      <c r="B62" s="7" t="s">
        <v>50</v>
      </c>
      <c r="C62" s="8"/>
      <c r="D62" s="7" t="s">
        <v>7</v>
      </c>
      <c r="E62" s="8" t="s">
        <v>31</v>
      </c>
      <c r="F62" s="6" t="s">
        <v>33</v>
      </c>
      <c r="G62" s="6" t="s">
        <v>36</v>
      </c>
      <c r="H62" s="44">
        <v>0.75</v>
      </c>
      <c r="I62" s="45">
        <v>1.3</v>
      </c>
      <c r="J62" s="46">
        <v>1.06</v>
      </c>
      <c r="K62" s="7">
        <v>0</v>
      </c>
      <c r="L62" s="10">
        <v>0</v>
      </c>
      <c r="M62" s="8">
        <v>3</v>
      </c>
      <c r="N62" s="38" t="s">
        <v>43</v>
      </c>
      <c r="O62" s="7" t="s">
        <v>45</v>
      </c>
      <c r="P62" s="8"/>
      <c r="Q62" s="8"/>
    </row>
    <row r="63" spans="1:40" ht="25" customHeight="1">
      <c r="A63" s="38">
        <v>57</v>
      </c>
      <c r="B63" s="7" t="s">
        <v>49</v>
      </c>
      <c r="C63" s="8"/>
      <c r="D63" s="7" t="s">
        <v>7</v>
      </c>
      <c r="E63" s="8" t="s">
        <v>37</v>
      </c>
      <c r="F63" s="6" t="s">
        <v>33</v>
      </c>
      <c r="G63" s="6" t="s">
        <v>35</v>
      </c>
      <c r="H63" s="44">
        <v>0.8</v>
      </c>
      <c r="I63" s="45">
        <v>1.2</v>
      </c>
      <c r="J63" s="46">
        <v>1.07</v>
      </c>
      <c r="K63" s="7">
        <v>1</v>
      </c>
      <c r="L63" s="10">
        <v>1</v>
      </c>
      <c r="M63" s="8">
        <v>3</v>
      </c>
      <c r="N63" s="38" t="s">
        <v>43</v>
      </c>
      <c r="O63" s="7" t="s">
        <v>45</v>
      </c>
      <c r="P63" s="8"/>
      <c r="Q63" s="8"/>
    </row>
    <row r="64" spans="1:40" ht="25" customHeight="1">
      <c r="A64" s="6">
        <v>58</v>
      </c>
      <c r="B64" s="7" t="s">
        <v>51</v>
      </c>
      <c r="C64" s="8"/>
      <c r="D64" s="7" t="s">
        <v>7</v>
      </c>
      <c r="E64" s="8" t="s">
        <v>31</v>
      </c>
      <c r="F64" s="6" t="s">
        <v>33</v>
      </c>
      <c r="G64" s="6" t="s">
        <v>35</v>
      </c>
      <c r="H64" s="44">
        <v>0.75</v>
      </c>
      <c r="I64" s="45">
        <v>1.1399999999999999</v>
      </c>
      <c r="J64" s="46">
        <v>1.03</v>
      </c>
      <c r="K64" s="7">
        <v>3</v>
      </c>
      <c r="L64" s="10">
        <v>2</v>
      </c>
      <c r="M64" s="8">
        <v>3</v>
      </c>
      <c r="N64" s="38" t="s">
        <v>43</v>
      </c>
      <c r="O64" s="7" t="s">
        <v>45</v>
      </c>
      <c r="P64" s="8"/>
      <c r="Q64" s="8"/>
    </row>
    <row r="65" spans="1:40" ht="25" customHeight="1">
      <c r="A65" s="6">
        <v>59</v>
      </c>
      <c r="B65" s="7" t="s">
        <v>50</v>
      </c>
      <c r="C65" s="8"/>
      <c r="D65" s="7" t="s">
        <v>7</v>
      </c>
      <c r="E65" s="8" t="s">
        <v>31</v>
      </c>
      <c r="F65" s="6" t="s">
        <v>34</v>
      </c>
      <c r="G65" s="6" t="s">
        <v>36</v>
      </c>
      <c r="H65" s="44">
        <v>0.65</v>
      </c>
      <c r="I65" s="45">
        <v>1.26</v>
      </c>
      <c r="J65" s="46">
        <v>1.1399999999999999</v>
      </c>
      <c r="K65" s="7">
        <v>0</v>
      </c>
      <c r="L65" s="10">
        <v>2</v>
      </c>
      <c r="M65" s="8">
        <v>3</v>
      </c>
      <c r="N65" s="38" t="s">
        <v>43</v>
      </c>
      <c r="O65" s="7" t="s">
        <v>45</v>
      </c>
      <c r="P65" s="8"/>
      <c r="Q65" s="8" t="s">
        <v>48</v>
      </c>
    </row>
    <row r="66" spans="1:40" ht="25" customHeight="1">
      <c r="A66" s="6">
        <v>60</v>
      </c>
      <c r="B66" s="7"/>
      <c r="C66" s="8"/>
      <c r="D66" s="7"/>
      <c r="E66" s="8"/>
      <c r="F66" s="6"/>
      <c r="G66" s="6"/>
      <c r="H66" s="7"/>
      <c r="I66" s="9"/>
      <c r="J66" s="8"/>
      <c r="K66" s="7"/>
      <c r="L66" s="10"/>
      <c r="M66" s="8"/>
      <c r="N66" s="8"/>
      <c r="O66" s="7"/>
      <c r="P66" s="8"/>
      <c r="Q66" s="8"/>
    </row>
    <row r="67" spans="1:40" s="18" customFormat="1" ht="25" customHeight="1">
      <c r="A67" s="38">
        <v>61</v>
      </c>
      <c r="B67" s="39"/>
      <c r="C67" s="40"/>
      <c r="D67" s="39"/>
      <c r="E67" s="40"/>
      <c r="F67" s="38"/>
      <c r="G67" s="38"/>
      <c r="H67" s="39"/>
      <c r="I67" s="41"/>
      <c r="J67" s="40"/>
      <c r="K67" s="39"/>
      <c r="L67" s="42"/>
      <c r="M67" s="40"/>
      <c r="N67" s="40"/>
      <c r="O67" s="39"/>
      <c r="P67" s="40"/>
      <c r="Q67" s="40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 ht="25" customHeight="1">
      <c r="A68" s="6">
        <v>62</v>
      </c>
      <c r="B68" s="7"/>
      <c r="C68" s="8"/>
      <c r="D68" s="7"/>
      <c r="E68" s="8"/>
      <c r="F68" s="6"/>
      <c r="G68" s="6"/>
      <c r="H68" s="7"/>
      <c r="I68" s="9"/>
      <c r="J68" s="8"/>
      <c r="K68" s="7"/>
      <c r="L68" s="10"/>
      <c r="M68" s="8"/>
      <c r="N68" s="8"/>
      <c r="O68" s="7"/>
      <c r="P68" s="8"/>
      <c r="Q68" s="8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25" customHeight="1">
      <c r="A69" s="6">
        <v>63</v>
      </c>
      <c r="B69" s="7"/>
      <c r="C69" s="8"/>
      <c r="D69" s="7"/>
      <c r="E69" s="8"/>
      <c r="F69" s="6"/>
      <c r="G69" s="6"/>
      <c r="H69" s="7"/>
      <c r="I69" s="9"/>
      <c r="J69" s="8"/>
      <c r="K69" s="7"/>
      <c r="L69" s="10"/>
      <c r="M69" s="8"/>
      <c r="N69" s="8"/>
      <c r="O69" s="7"/>
      <c r="P69" s="8"/>
      <c r="Q69" s="8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25" customHeight="1">
      <c r="A70" s="6">
        <v>64</v>
      </c>
      <c r="B70" s="7"/>
      <c r="C70" s="8"/>
      <c r="D70" s="7"/>
      <c r="E70" s="8"/>
      <c r="F70" s="6"/>
      <c r="G70" s="6"/>
      <c r="H70" s="7"/>
      <c r="I70" s="9"/>
      <c r="J70" s="8"/>
      <c r="K70" s="7"/>
      <c r="L70" s="10"/>
      <c r="M70" s="8"/>
      <c r="N70" s="8"/>
      <c r="O70" s="7"/>
      <c r="P70" s="8"/>
      <c r="Q70" s="8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25" customHeight="1">
      <c r="A71" s="38">
        <v>65</v>
      </c>
      <c r="B71" s="7"/>
      <c r="C71" s="8"/>
      <c r="D71" s="7"/>
      <c r="E71" s="8"/>
      <c r="F71" s="6"/>
      <c r="G71" s="6"/>
      <c r="H71" s="7"/>
      <c r="I71" s="9"/>
      <c r="J71" s="8"/>
      <c r="K71" s="7"/>
      <c r="L71" s="10"/>
      <c r="M71" s="8"/>
      <c r="N71" s="8"/>
      <c r="O71" s="7"/>
      <c r="P71" s="8"/>
      <c r="Q71" s="8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25" customHeight="1">
      <c r="A72" s="6">
        <v>66</v>
      </c>
      <c r="B72" s="7"/>
      <c r="C72" s="8"/>
      <c r="D72" s="7"/>
      <c r="E72" s="8"/>
      <c r="F72" s="6"/>
      <c r="G72" s="6"/>
      <c r="H72" s="7"/>
      <c r="I72" s="9"/>
      <c r="J72" s="8"/>
      <c r="K72" s="7"/>
      <c r="L72" s="10"/>
      <c r="M72" s="8"/>
      <c r="N72" s="8"/>
      <c r="O72" s="7"/>
      <c r="P72" s="8"/>
      <c r="Q72" s="8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25" customHeight="1">
      <c r="A73" s="6">
        <v>67</v>
      </c>
      <c r="B73" s="7"/>
      <c r="C73" s="8"/>
      <c r="D73" s="7"/>
      <c r="E73" s="8"/>
      <c r="F73" s="6"/>
      <c r="G73" s="6"/>
      <c r="H73" s="7"/>
      <c r="I73" s="9"/>
      <c r="J73" s="8"/>
      <c r="K73" s="7"/>
      <c r="L73" s="10"/>
      <c r="M73" s="8"/>
      <c r="N73" s="8"/>
      <c r="O73" s="7"/>
      <c r="P73" s="8"/>
      <c r="Q73" s="8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25" customHeight="1">
      <c r="A74" s="6">
        <v>68</v>
      </c>
      <c r="B74" s="7"/>
      <c r="C74" s="8"/>
      <c r="D74" s="7"/>
      <c r="E74" s="8"/>
      <c r="F74" s="6"/>
      <c r="G74" s="6"/>
      <c r="H74" s="7"/>
      <c r="I74" s="9"/>
      <c r="J74" s="8"/>
      <c r="K74" s="7"/>
      <c r="L74" s="10"/>
      <c r="M74" s="8"/>
      <c r="N74" s="8"/>
      <c r="O74" s="7"/>
      <c r="P74" s="8"/>
      <c r="Q74" s="8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25" customHeight="1">
      <c r="A75" s="38">
        <v>69</v>
      </c>
      <c r="B75" s="7"/>
      <c r="C75" s="8"/>
      <c r="D75" s="7"/>
      <c r="E75" s="8"/>
      <c r="F75" s="6"/>
      <c r="G75" s="6"/>
      <c r="H75" s="7"/>
      <c r="I75" s="9"/>
      <c r="J75" s="8"/>
      <c r="K75" s="7"/>
      <c r="L75" s="10"/>
      <c r="M75" s="8"/>
      <c r="N75" s="8"/>
      <c r="O75" s="7"/>
      <c r="P75" s="8"/>
      <c r="Q75" s="8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25" customHeight="1">
      <c r="A76" s="6">
        <v>70</v>
      </c>
      <c r="B76" s="7"/>
      <c r="C76" s="8"/>
      <c r="D76" s="7"/>
      <c r="E76" s="8"/>
      <c r="F76" s="6"/>
      <c r="G76" s="6"/>
      <c r="H76" s="7"/>
      <c r="I76" s="9"/>
      <c r="J76" s="8"/>
      <c r="K76" s="7"/>
      <c r="L76" s="10"/>
      <c r="M76" s="8"/>
      <c r="N76" s="8"/>
      <c r="O76" s="7"/>
      <c r="P76" s="8"/>
      <c r="Q76" s="8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25" customHeight="1">
      <c r="A77" s="6">
        <v>71</v>
      </c>
      <c r="B77" s="7"/>
      <c r="C77" s="8"/>
      <c r="D77" s="7"/>
      <c r="E77" s="8"/>
      <c r="F77" s="6"/>
      <c r="G77" s="6"/>
      <c r="H77" s="7"/>
      <c r="I77" s="9"/>
      <c r="J77" s="8"/>
      <c r="K77" s="7"/>
      <c r="L77" s="10"/>
      <c r="M77" s="8"/>
      <c r="N77" s="8"/>
      <c r="O77" s="7"/>
      <c r="P77" s="8"/>
      <c r="Q77" s="8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25" customHeight="1">
      <c r="A78" s="6">
        <v>72</v>
      </c>
      <c r="B78" s="7"/>
      <c r="C78" s="8"/>
      <c r="D78" s="7"/>
      <c r="E78" s="8"/>
      <c r="F78" s="6"/>
      <c r="G78" s="6"/>
      <c r="H78" s="7"/>
      <c r="I78" s="9"/>
      <c r="J78" s="8"/>
      <c r="K78" s="7"/>
      <c r="L78" s="10"/>
      <c r="M78" s="8"/>
      <c r="N78" s="8"/>
      <c r="O78" s="7"/>
      <c r="P78" s="8"/>
      <c r="Q78" s="8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25" customHeight="1">
      <c r="A79" s="38">
        <v>73</v>
      </c>
      <c r="B79" s="7"/>
      <c r="C79" s="8"/>
      <c r="D79" s="7"/>
      <c r="E79" s="8"/>
      <c r="F79" s="6"/>
      <c r="G79" s="6"/>
      <c r="H79" s="7"/>
      <c r="I79" s="9"/>
      <c r="J79" s="8"/>
      <c r="K79" s="7"/>
      <c r="L79" s="10"/>
      <c r="M79" s="8"/>
      <c r="N79" s="8"/>
      <c r="O79" s="7"/>
      <c r="P79" s="8"/>
      <c r="Q79" s="8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25" customHeight="1">
      <c r="A80" s="6">
        <v>74</v>
      </c>
      <c r="B80" s="7"/>
      <c r="C80" s="8"/>
      <c r="D80" s="7"/>
      <c r="E80" s="8"/>
      <c r="F80" s="6"/>
      <c r="G80" s="6"/>
      <c r="H80" s="7"/>
      <c r="I80" s="9"/>
      <c r="J80" s="8"/>
      <c r="K80" s="7"/>
      <c r="L80" s="10"/>
      <c r="M80" s="8"/>
      <c r="N80" s="8"/>
      <c r="O80" s="7"/>
      <c r="P80" s="8"/>
      <c r="Q80" s="8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25" customHeight="1">
      <c r="A81" s="6">
        <v>75</v>
      </c>
      <c r="B81" s="7"/>
      <c r="C81" s="8"/>
      <c r="D81" s="7"/>
      <c r="E81" s="8"/>
      <c r="F81" s="6"/>
      <c r="G81" s="6"/>
      <c r="H81" s="7"/>
      <c r="I81" s="9"/>
      <c r="J81" s="8"/>
      <c r="K81" s="7"/>
      <c r="L81" s="10"/>
      <c r="M81" s="8"/>
      <c r="N81" s="8"/>
      <c r="O81" s="7"/>
      <c r="P81" s="8"/>
      <c r="Q81" s="8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25" customHeight="1">
      <c r="A82" s="6">
        <v>76</v>
      </c>
      <c r="B82" s="7"/>
      <c r="C82" s="8"/>
      <c r="D82" s="7"/>
      <c r="E82" s="8"/>
      <c r="F82" s="6"/>
      <c r="G82" s="6"/>
      <c r="H82" s="7"/>
      <c r="I82" s="9"/>
      <c r="J82" s="8"/>
      <c r="K82" s="7"/>
      <c r="L82" s="10"/>
      <c r="M82" s="8"/>
      <c r="N82" s="8"/>
      <c r="O82" s="7"/>
      <c r="P82" s="8"/>
      <c r="Q82" s="8"/>
    </row>
    <row r="83" spans="1:40" ht="25" customHeight="1">
      <c r="A83" s="38">
        <v>77</v>
      </c>
      <c r="B83" s="7"/>
      <c r="C83" s="8"/>
      <c r="D83" s="7"/>
      <c r="E83" s="8"/>
      <c r="F83" s="6"/>
      <c r="G83" s="6"/>
      <c r="H83" s="7"/>
      <c r="I83" s="9"/>
      <c r="J83" s="8"/>
      <c r="K83" s="7"/>
      <c r="L83" s="10"/>
      <c r="M83" s="8"/>
      <c r="N83" s="8"/>
      <c r="O83" s="7"/>
      <c r="P83" s="8"/>
      <c r="Q83" s="8"/>
    </row>
    <row r="84" spans="1:40" ht="25" customHeight="1">
      <c r="A84" s="6">
        <v>78</v>
      </c>
      <c r="B84" s="7"/>
      <c r="C84" s="8"/>
      <c r="D84" s="7"/>
      <c r="E84" s="8"/>
      <c r="F84" s="6"/>
      <c r="G84" s="6"/>
      <c r="H84" s="7"/>
      <c r="I84" s="9"/>
      <c r="J84" s="8"/>
      <c r="K84" s="7"/>
      <c r="L84" s="10"/>
      <c r="M84" s="8"/>
      <c r="N84" s="8"/>
      <c r="O84" s="7"/>
      <c r="P84" s="8"/>
      <c r="Q84" s="8"/>
    </row>
    <row r="85" spans="1:40" ht="25" customHeight="1">
      <c r="A85" s="6">
        <v>79</v>
      </c>
      <c r="B85" s="7"/>
      <c r="C85" s="8"/>
      <c r="D85" s="7"/>
      <c r="E85" s="8"/>
      <c r="F85" s="6"/>
      <c r="G85" s="6"/>
      <c r="H85" s="7"/>
      <c r="I85" s="9"/>
      <c r="J85" s="8"/>
      <c r="K85" s="7"/>
      <c r="L85" s="10"/>
      <c r="M85" s="8"/>
      <c r="N85" s="8"/>
      <c r="O85" s="7"/>
      <c r="P85" s="8"/>
      <c r="Q85" s="8"/>
    </row>
    <row r="86" spans="1:40" ht="25" customHeight="1">
      <c r="A86" s="6">
        <v>80</v>
      </c>
      <c r="B86" s="7"/>
      <c r="C86" s="8"/>
      <c r="D86" s="7"/>
      <c r="E86" s="8"/>
      <c r="F86" s="6"/>
      <c r="G86" s="6"/>
      <c r="H86" s="7"/>
      <c r="I86" s="9"/>
      <c r="J86" s="8"/>
      <c r="K86" s="7"/>
      <c r="L86" s="10"/>
      <c r="M86" s="8"/>
      <c r="N86" s="8"/>
      <c r="O86" s="7"/>
      <c r="P86" s="8"/>
      <c r="Q86" s="8"/>
    </row>
    <row r="87" spans="1:40" s="18" customFormat="1" ht="25" customHeight="1">
      <c r="A87" s="38">
        <v>81</v>
      </c>
      <c r="B87" s="39"/>
      <c r="C87" s="40"/>
      <c r="D87" s="39"/>
      <c r="E87" s="40"/>
      <c r="F87" s="38"/>
      <c r="G87" s="38"/>
      <c r="H87" s="39"/>
      <c r="I87" s="41"/>
      <c r="J87" s="40"/>
      <c r="K87" s="39"/>
      <c r="L87" s="42"/>
      <c r="M87" s="40"/>
      <c r="N87" s="40"/>
      <c r="O87" s="39"/>
      <c r="P87" s="40"/>
      <c r="Q87" s="40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 ht="25" customHeight="1">
      <c r="A88" s="6">
        <v>82</v>
      </c>
      <c r="B88" s="7"/>
      <c r="C88" s="8"/>
      <c r="D88" s="7"/>
      <c r="E88" s="8"/>
      <c r="F88" s="6"/>
      <c r="G88" s="6"/>
      <c r="H88" s="7"/>
      <c r="I88" s="9"/>
      <c r="J88" s="8"/>
      <c r="K88" s="7"/>
      <c r="L88" s="10"/>
      <c r="M88" s="8"/>
      <c r="N88" s="8"/>
      <c r="O88" s="7"/>
      <c r="P88" s="8"/>
      <c r="Q88" s="8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25" customHeight="1">
      <c r="A89" s="6">
        <v>83</v>
      </c>
      <c r="B89" s="7"/>
      <c r="C89" s="8"/>
      <c r="D89" s="7"/>
      <c r="E89" s="8"/>
      <c r="F89" s="6"/>
      <c r="G89" s="6"/>
      <c r="H89" s="7"/>
      <c r="I89" s="9"/>
      <c r="J89" s="8"/>
      <c r="K89" s="7"/>
      <c r="L89" s="10"/>
      <c r="M89" s="8"/>
      <c r="N89" s="8"/>
      <c r="O89" s="7"/>
      <c r="P89" s="8"/>
      <c r="Q89" s="8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25" customHeight="1">
      <c r="A90" s="6">
        <v>84</v>
      </c>
      <c r="B90" s="7"/>
      <c r="C90" s="8"/>
      <c r="D90" s="7"/>
      <c r="E90" s="8"/>
      <c r="F90" s="6"/>
      <c r="G90" s="6"/>
      <c r="H90" s="7"/>
      <c r="I90" s="9"/>
      <c r="J90" s="8"/>
      <c r="K90" s="7"/>
      <c r="L90" s="10"/>
      <c r="M90" s="8"/>
      <c r="N90" s="8"/>
      <c r="O90" s="7"/>
      <c r="P90" s="8"/>
      <c r="Q90" s="8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25" customHeight="1">
      <c r="A91" s="38">
        <v>85</v>
      </c>
      <c r="B91" s="7"/>
      <c r="C91" s="8"/>
      <c r="D91" s="7"/>
      <c r="E91" s="8"/>
      <c r="F91" s="6"/>
      <c r="G91" s="6"/>
      <c r="H91" s="7"/>
      <c r="I91" s="9"/>
      <c r="J91" s="8"/>
      <c r="K91" s="7"/>
      <c r="L91" s="10"/>
      <c r="M91" s="8"/>
      <c r="N91" s="8"/>
      <c r="O91" s="7"/>
      <c r="P91" s="8"/>
      <c r="Q91" s="8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25" customHeight="1">
      <c r="A92" s="6">
        <v>86</v>
      </c>
      <c r="B92" s="7"/>
      <c r="C92" s="8"/>
      <c r="D92" s="7"/>
      <c r="E92" s="8"/>
      <c r="F92" s="6"/>
      <c r="G92" s="6"/>
      <c r="H92" s="7"/>
      <c r="I92" s="9"/>
      <c r="J92" s="8"/>
      <c r="K92" s="7"/>
      <c r="L92" s="10"/>
      <c r="M92" s="8"/>
      <c r="N92" s="8"/>
      <c r="O92" s="7"/>
      <c r="P92" s="8"/>
      <c r="Q92" s="8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25" customHeight="1">
      <c r="A93" s="6">
        <v>87</v>
      </c>
      <c r="B93" s="7"/>
      <c r="C93" s="8"/>
      <c r="D93" s="7"/>
      <c r="E93" s="8"/>
      <c r="F93" s="6"/>
      <c r="G93" s="6"/>
      <c r="H93" s="7"/>
      <c r="I93" s="9"/>
      <c r="J93" s="8"/>
      <c r="K93" s="7"/>
      <c r="L93" s="10"/>
      <c r="M93" s="8"/>
      <c r="N93" s="8"/>
      <c r="O93" s="7"/>
      <c r="P93" s="8"/>
      <c r="Q93" s="8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25" customHeight="1">
      <c r="A94" s="6">
        <v>88</v>
      </c>
      <c r="B94" s="7"/>
      <c r="C94" s="8"/>
      <c r="D94" s="7"/>
      <c r="E94" s="8"/>
      <c r="F94" s="6"/>
      <c r="G94" s="6"/>
      <c r="H94" s="7"/>
      <c r="I94" s="9"/>
      <c r="J94" s="8"/>
      <c r="K94" s="7"/>
      <c r="L94" s="10"/>
      <c r="M94" s="8"/>
      <c r="N94" s="8"/>
      <c r="O94" s="7"/>
      <c r="P94" s="8"/>
      <c r="Q94" s="8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25" customHeight="1">
      <c r="A95" s="38">
        <v>89</v>
      </c>
      <c r="B95" s="7"/>
      <c r="C95" s="8"/>
      <c r="D95" s="7"/>
      <c r="E95" s="8"/>
      <c r="F95" s="6"/>
      <c r="G95" s="6"/>
      <c r="H95" s="7"/>
      <c r="I95" s="9"/>
      <c r="J95" s="8"/>
      <c r="K95" s="7"/>
      <c r="L95" s="10"/>
      <c r="M95" s="8"/>
      <c r="N95" s="8"/>
      <c r="O95" s="7"/>
      <c r="P95" s="8"/>
      <c r="Q95" s="8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25" customHeight="1">
      <c r="A96" s="6">
        <v>90</v>
      </c>
      <c r="B96" s="7"/>
      <c r="C96" s="8"/>
      <c r="D96" s="7"/>
      <c r="E96" s="8"/>
      <c r="F96" s="6"/>
      <c r="G96" s="6"/>
      <c r="H96" s="7"/>
      <c r="I96" s="9"/>
      <c r="J96" s="8"/>
      <c r="K96" s="7"/>
      <c r="L96" s="10"/>
      <c r="M96" s="8"/>
      <c r="N96" s="8"/>
      <c r="O96" s="7"/>
      <c r="P96" s="8"/>
      <c r="Q96" s="8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25" customHeight="1">
      <c r="A97" s="6">
        <v>91</v>
      </c>
      <c r="B97" s="7"/>
      <c r="C97" s="8"/>
      <c r="D97" s="7"/>
      <c r="E97" s="8"/>
      <c r="F97" s="6"/>
      <c r="G97" s="6"/>
      <c r="H97" s="7"/>
      <c r="I97" s="9"/>
      <c r="J97" s="8"/>
      <c r="K97" s="7"/>
      <c r="L97" s="10"/>
      <c r="M97" s="8"/>
      <c r="N97" s="8"/>
      <c r="O97" s="7"/>
      <c r="P97" s="8"/>
      <c r="Q97" s="8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25" customHeight="1">
      <c r="A98" s="6">
        <v>92</v>
      </c>
      <c r="B98" s="7"/>
      <c r="C98" s="8"/>
      <c r="D98" s="7"/>
      <c r="E98" s="8"/>
      <c r="F98" s="6"/>
      <c r="G98" s="6"/>
      <c r="H98" s="7"/>
      <c r="I98" s="9"/>
      <c r="J98" s="8"/>
      <c r="K98" s="7"/>
      <c r="L98" s="10"/>
      <c r="M98" s="8"/>
      <c r="N98" s="8"/>
      <c r="O98" s="7"/>
      <c r="P98" s="8"/>
      <c r="Q98" s="8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25" customHeight="1">
      <c r="A99" s="38">
        <v>93</v>
      </c>
      <c r="B99" s="7"/>
      <c r="C99" s="8"/>
      <c r="D99" s="7"/>
      <c r="E99" s="8"/>
      <c r="F99" s="6"/>
      <c r="G99" s="6"/>
      <c r="H99" s="7"/>
      <c r="I99" s="9"/>
      <c r="J99" s="8"/>
      <c r="K99" s="7"/>
      <c r="L99" s="10"/>
      <c r="M99" s="8"/>
      <c r="N99" s="8"/>
      <c r="O99" s="7"/>
      <c r="P99" s="8"/>
      <c r="Q99" s="8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25" customHeight="1">
      <c r="A100" s="6">
        <v>94</v>
      </c>
      <c r="B100" s="7"/>
      <c r="C100" s="8"/>
      <c r="D100" s="7"/>
      <c r="E100" s="8"/>
      <c r="F100" s="6"/>
      <c r="G100" s="6"/>
      <c r="H100" s="7"/>
      <c r="I100" s="9"/>
      <c r="J100" s="8"/>
      <c r="K100" s="7"/>
      <c r="L100" s="10"/>
      <c r="M100" s="8"/>
      <c r="N100" s="8"/>
      <c r="O100" s="7"/>
      <c r="P100" s="8"/>
      <c r="Q100" s="8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25" customHeight="1">
      <c r="A101" s="6">
        <v>95</v>
      </c>
      <c r="B101" s="7"/>
      <c r="C101" s="8"/>
      <c r="D101" s="7"/>
      <c r="E101" s="8"/>
      <c r="F101" s="6"/>
      <c r="G101" s="6"/>
      <c r="H101" s="7"/>
      <c r="I101" s="9"/>
      <c r="J101" s="8"/>
      <c r="K101" s="7"/>
      <c r="L101" s="10"/>
      <c r="M101" s="8"/>
      <c r="N101" s="8"/>
      <c r="O101" s="7"/>
      <c r="P101" s="8"/>
      <c r="Q101" s="8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25" customHeight="1">
      <c r="A102" s="6">
        <v>96</v>
      </c>
      <c r="B102" s="7"/>
      <c r="C102" s="8"/>
      <c r="D102" s="7"/>
      <c r="E102" s="8"/>
      <c r="F102" s="6"/>
      <c r="G102" s="6"/>
      <c r="H102" s="7"/>
      <c r="I102" s="9"/>
      <c r="J102" s="8"/>
      <c r="K102" s="7"/>
      <c r="L102" s="10"/>
      <c r="M102" s="8"/>
      <c r="N102" s="8"/>
      <c r="O102" s="7"/>
      <c r="P102" s="8"/>
      <c r="Q102" s="8"/>
    </row>
    <row r="103" spans="1:40" ht="25" customHeight="1">
      <c r="A103" s="38">
        <v>97</v>
      </c>
      <c r="B103" s="7"/>
      <c r="C103" s="8"/>
      <c r="D103" s="7"/>
      <c r="E103" s="8"/>
      <c r="F103" s="6"/>
      <c r="G103" s="6"/>
      <c r="H103" s="7"/>
      <c r="I103" s="9"/>
      <c r="J103" s="8"/>
      <c r="K103" s="7"/>
      <c r="L103" s="10"/>
      <c r="M103" s="8"/>
      <c r="N103" s="8"/>
      <c r="O103" s="7"/>
      <c r="P103" s="8"/>
      <c r="Q103" s="8"/>
    </row>
    <row r="104" spans="1:40" ht="25" customHeight="1">
      <c r="A104" s="6">
        <v>98</v>
      </c>
      <c r="B104" s="7"/>
      <c r="C104" s="8"/>
      <c r="D104" s="7"/>
      <c r="E104" s="8"/>
      <c r="F104" s="6"/>
      <c r="G104" s="6"/>
      <c r="H104" s="7"/>
      <c r="I104" s="9"/>
      <c r="J104" s="8"/>
      <c r="K104" s="7"/>
      <c r="L104" s="10"/>
      <c r="M104" s="8"/>
      <c r="N104" s="8"/>
      <c r="O104" s="7"/>
      <c r="P104" s="8"/>
      <c r="Q104" s="8"/>
    </row>
    <row r="105" spans="1:40" ht="25" customHeight="1">
      <c r="A105" s="6">
        <v>99</v>
      </c>
      <c r="B105" s="7"/>
      <c r="C105" s="8"/>
      <c r="D105" s="7"/>
      <c r="E105" s="8"/>
      <c r="F105" s="6"/>
      <c r="G105" s="6"/>
      <c r="H105" s="7"/>
      <c r="I105" s="9"/>
      <c r="J105" s="8"/>
      <c r="K105" s="7"/>
      <c r="L105" s="10"/>
      <c r="M105" s="8"/>
      <c r="N105" s="8"/>
      <c r="O105" s="7"/>
      <c r="P105" s="8"/>
      <c r="Q105" s="8"/>
    </row>
    <row r="106" spans="1:40" ht="25" customHeight="1">
      <c r="A106" s="6">
        <v>100</v>
      </c>
      <c r="B106" s="7"/>
      <c r="C106" s="8"/>
      <c r="D106" s="7"/>
      <c r="E106" s="8"/>
      <c r="F106" s="6"/>
      <c r="G106" s="6"/>
      <c r="H106" s="7"/>
      <c r="I106" s="9"/>
      <c r="J106" s="8"/>
      <c r="K106" s="7"/>
      <c r="L106" s="10"/>
      <c r="M106" s="8"/>
      <c r="N106" s="8"/>
      <c r="O106" s="7"/>
      <c r="P106" s="8"/>
      <c r="Q106" s="8"/>
    </row>
    <row r="107" spans="1:40" s="18" customFormat="1" ht="25" customHeight="1">
      <c r="A107" s="38">
        <v>101</v>
      </c>
      <c r="B107" s="39"/>
      <c r="C107" s="40"/>
      <c r="D107" s="39"/>
      <c r="E107" s="40"/>
      <c r="F107" s="38"/>
      <c r="G107" s="38"/>
      <c r="H107" s="39"/>
      <c r="I107" s="41"/>
      <c r="J107" s="40"/>
      <c r="K107" s="39"/>
      <c r="L107" s="42"/>
      <c r="M107" s="40"/>
      <c r="N107" s="40"/>
      <c r="O107" s="39"/>
      <c r="P107" s="40"/>
      <c r="Q107" s="40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 ht="25" customHeight="1">
      <c r="A108" s="6">
        <v>102</v>
      </c>
      <c r="B108" s="7"/>
      <c r="C108" s="8"/>
      <c r="D108" s="7"/>
      <c r="E108" s="8"/>
      <c r="F108" s="6"/>
      <c r="G108" s="6"/>
      <c r="H108" s="7"/>
      <c r="I108" s="9"/>
      <c r="J108" s="8"/>
      <c r="K108" s="7"/>
      <c r="L108" s="10"/>
      <c r="M108" s="8"/>
      <c r="N108" s="8"/>
      <c r="O108" s="7"/>
      <c r="P108" s="8"/>
      <c r="Q108" s="8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25" customHeight="1">
      <c r="A109" s="6">
        <v>103</v>
      </c>
      <c r="B109" s="7"/>
      <c r="C109" s="8"/>
      <c r="D109" s="7"/>
      <c r="E109" s="8"/>
      <c r="F109" s="6"/>
      <c r="G109" s="6"/>
      <c r="H109" s="7"/>
      <c r="I109" s="9"/>
      <c r="J109" s="8"/>
      <c r="K109" s="7"/>
      <c r="L109" s="10"/>
      <c r="M109" s="8"/>
      <c r="N109" s="8"/>
      <c r="O109" s="7"/>
      <c r="P109" s="8"/>
      <c r="Q109" s="8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25" customHeight="1">
      <c r="A110" s="6">
        <v>104</v>
      </c>
      <c r="B110" s="7"/>
      <c r="C110" s="8"/>
      <c r="D110" s="7"/>
      <c r="E110" s="8"/>
      <c r="F110" s="6"/>
      <c r="G110" s="6"/>
      <c r="H110" s="7"/>
      <c r="I110" s="9"/>
      <c r="J110" s="8"/>
      <c r="K110" s="7"/>
      <c r="L110" s="10"/>
      <c r="M110" s="8"/>
      <c r="N110" s="8"/>
      <c r="O110" s="7"/>
      <c r="P110" s="8"/>
      <c r="Q110" s="8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25" customHeight="1">
      <c r="A111" s="38">
        <v>105</v>
      </c>
      <c r="B111" s="7"/>
      <c r="C111" s="8"/>
      <c r="D111" s="7"/>
      <c r="E111" s="8"/>
      <c r="F111" s="6"/>
      <c r="G111" s="6"/>
      <c r="H111" s="7"/>
      <c r="I111" s="9"/>
      <c r="J111" s="8"/>
      <c r="K111" s="7"/>
      <c r="L111" s="10"/>
      <c r="M111" s="8"/>
      <c r="N111" s="8"/>
      <c r="O111" s="7"/>
      <c r="P111" s="8"/>
      <c r="Q111" s="8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5" customHeight="1">
      <c r="A112" s="6">
        <v>106</v>
      </c>
      <c r="B112" s="7"/>
      <c r="C112" s="8"/>
      <c r="D112" s="7"/>
      <c r="E112" s="8"/>
      <c r="F112" s="6"/>
      <c r="G112" s="6"/>
      <c r="H112" s="7"/>
      <c r="I112" s="9"/>
      <c r="J112" s="8"/>
      <c r="K112" s="7"/>
      <c r="L112" s="10"/>
      <c r="M112" s="8"/>
      <c r="N112" s="8"/>
      <c r="O112" s="7"/>
      <c r="P112" s="8"/>
      <c r="Q112" s="8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25" customHeight="1">
      <c r="A113" s="6">
        <v>107</v>
      </c>
      <c r="B113" s="7"/>
      <c r="C113" s="8"/>
      <c r="D113" s="7"/>
      <c r="E113" s="8"/>
      <c r="F113" s="6"/>
      <c r="G113" s="6"/>
      <c r="H113" s="7"/>
      <c r="I113" s="9"/>
      <c r="J113" s="8"/>
      <c r="K113" s="7"/>
      <c r="L113" s="10"/>
      <c r="M113" s="8"/>
      <c r="N113" s="8"/>
      <c r="O113" s="7"/>
      <c r="P113" s="8"/>
      <c r="Q113" s="8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25" customHeight="1">
      <c r="A114" s="6">
        <v>108</v>
      </c>
      <c r="B114" s="7"/>
      <c r="C114" s="8"/>
      <c r="D114" s="7"/>
      <c r="E114" s="8"/>
      <c r="F114" s="6"/>
      <c r="G114" s="6"/>
      <c r="H114" s="7"/>
      <c r="I114" s="9"/>
      <c r="J114" s="8"/>
      <c r="K114" s="7"/>
      <c r="L114" s="10"/>
      <c r="M114" s="8"/>
      <c r="N114" s="8"/>
      <c r="O114" s="7"/>
      <c r="P114" s="8"/>
      <c r="Q114" s="8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25" customHeight="1">
      <c r="A115" s="38">
        <v>109</v>
      </c>
      <c r="B115" s="7"/>
      <c r="C115" s="8"/>
      <c r="D115" s="7"/>
      <c r="E115" s="8"/>
      <c r="F115" s="6"/>
      <c r="G115" s="6"/>
      <c r="H115" s="7"/>
      <c r="I115" s="9"/>
      <c r="J115" s="8"/>
      <c r="K115" s="7"/>
      <c r="L115" s="10"/>
      <c r="M115" s="8"/>
      <c r="N115" s="8"/>
      <c r="O115" s="7"/>
      <c r="P115" s="8"/>
      <c r="Q115" s="8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25" customHeight="1">
      <c r="A116" s="6">
        <v>110</v>
      </c>
      <c r="B116" s="7"/>
      <c r="C116" s="8"/>
      <c r="D116" s="7"/>
      <c r="E116" s="8"/>
      <c r="F116" s="6"/>
      <c r="G116" s="6"/>
      <c r="H116" s="7"/>
      <c r="I116" s="9"/>
      <c r="J116" s="8"/>
      <c r="K116" s="7"/>
      <c r="L116" s="10"/>
      <c r="M116" s="8"/>
      <c r="N116" s="8"/>
      <c r="O116" s="7"/>
      <c r="P116" s="8"/>
      <c r="Q116" s="8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25" customHeight="1">
      <c r="A117" s="6">
        <v>111</v>
      </c>
      <c r="B117" s="7"/>
      <c r="C117" s="8"/>
      <c r="D117" s="7"/>
      <c r="E117" s="8"/>
      <c r="F117" s="6"/>
      <c r="G117" s="6"/>
      <c r="H117" s="7"/>
      <c r="I117" s="9"/>
      <c r="J117" s="8"/>
      <c r="K117" s="7"/>
      <c r="L117" s="10"/>
      <c r="M117" s="8"/>
      <c r="N117" s="8"/>
      <c r="O117" s="7"/>
      <c r="P117" s="8"/>
      <c r="Q117" s="8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25" customHeight="1">
      <c r="A118" s="6">
        <v>112</v>
      </c>
      <c r="B118" s="7"/>
      <c r="C118" s="8"/>
      <c r="D118" s="7"/>
      <c r="E118" s="8"/>
      <c r="F118" s="6"/>
      <c r="G118" s="6"/>
      <c r="H118" s="7"/>
      <c r="I118" s="9"/>
      <c r="J118" s="8"/>
      <c r="K118" s="7"/>
      <c r="L118" s="10"/>
      <c r="M118" s="8"/>
      <c r="N118" s="8"/>
      <c r="O118" s="7"/>
      <c r="P118" s="8"/>
      <c r="Q118" s="8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25" customHeight="1">
      <c r="A119" s="38">
        <v>113</v>
      </c>
      <c r="B119" s="7"/>
      <c r="C119" s="8"/>
      <c r="D119" s="7"/>
      <c r="E119" s="8"/>
      <c r="F119" s="6"/>
      <c r="G119" s="6"/>
      <c r="H119" s="7"/>
      <c r="I119" s="9"/>
      <c r="J119" s="8"/>
      <c r="K119" s="7"/>
      <c r="L119" s="10"/>
      <c r="M119" s="8"/>
      <c r="N119" s="8"/>
      <c r="O119" s="7"/>
      <c r="P119" s="8"/>
      <c r="Q119" s="8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25" customHeight="1">
      <c r="A120" s="6">
        <v>114</v>
      </c>
      <c r="B120" s="7"/>
      <c r="C120" s="8"/>
      <c r="D120" s="7"/>
      <c r="E120" s="8"/>
      <c r="F120" s="6"/>
      <c r="G120" s="6"/>
      <c r="H120" s="7"/>
      <c r="I120" s="9"/>
      <c r="J120" s="8"/>
      <c r="K120" s="7"/>
      <c r="L120" s="10"/>
      <c r="M120" s="8"/>
      <c r="N120" s="8"/>
      <c r="O120" s="7"/>
      <c r="P120" s="8"/>
      <c r="Q120" s="8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ht="25" customHeight="1">
      <c r="A121" s="6">
        <v>115</v>
      </c>
      <c r="B121" s="7"/>
      <c r="C121" s="8"/>
      <c r="D121" s="7"/>
      <c r="E121" s="8"/>
      <c r="F121" s="6"/>
      <c r="G121" s="6"/>
      <c r="H121" s="7"/>
      <c r="I121" s="9"/>
      <c r="J121" s="8"/>
      <c r="K121" s="7"/>
      <c r="L121" s="10"/>
      <c r="M121" s="8"/>
      <c r="N121" s="8"/>
      <c r="O121" s="7"/>
      <c r="P121" s="8"/>
      <c r="Q121" s="8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:40" ht="25" customHeight="1">
      <c r="A122" s="6">
        <v>116</v>
      </c>
      <c r="B122" s="7"/>
      <c r="C122" s="8"/>
      <c r="D122" s="7"/>
      <c r="E122" s="8"/>
      <c r="F122" s="6"/>
      <c r="G122" s="6"/>
      <c r="H122" s="7"/>
      <c r="I122" s="9"/>
      <c r="J122" s="8"/>
      <c r="K122" s="7"/>
      <c r="L122" s="10"/>
      <c r="M122" s="8"/>
      <c r="N122" s="8"/>
      <c r="O122" s="7"/>
      <c r="P122" s="8"/>
      <c r="Q122" s="8"/>
    </row>
    <row r="123" spans="1:40" ht="25" customHeight="1">
      <c r="A123" s="38">
        <v>117</v>
      </c>
      <c r="B123" s="7"/>
      <c r="C123" s="8"/>
      <c r="D123" s="7"/>
      <c r="E123" s="8"/>
      <c r="F123" s="6"/>
      <c r="G123" s="6"/>
      <c r="H123" s="7"/>
      <c r="I123" s="9"/>
      <c r="J123" s="8"/>
      <c r="K123" s="7"/>
      <c r="L123" s="10"/>
      <c r="M123" s="8"/>
      <c r="N123" s="8"/>
      <c r="O123" s="7"/>
      <c r="P123" s="8"/>
      <c r="Q123" s="8"/>
    </row>
    <row r="124" spans="1:40" ht="25" customHeight="1">
      <c r="A124" s="6">
        <v>118</v>
      </c>
      <c r="B124" s="7"/>
      <c r="C124" s="8"/>
      <c r="D124" s="7"/>
      <c r="E124" s="8"/>
      <c r="F124" s="6"/>
      <c r="G124" s="6"/>
      <c r="H124" s="7"/>
      <c r="I124" s="9"/>
      <c r="J124" s="8"/>
      <c r="K124" s="7"/>
      <c r="L124" s="10"/>
      <c r="M124" s="8"/>
      <c r="N124" s="8"/>
      <c r="O124" s="7"/>
      <c r="P124" s="8"/>
      <c r="Q124" s="8"/>
    </row>
    <row r="125" spans="1:40" ht="25" customHeight="1">
      <c r="A125" s="6">
        <v>119</v>
      </c>
      <c r="B125" s="7"/>
      <c r="C125" s="8"/>
      <c r="D125" s="7"/>
      <c r="E125" s="8"/>
      <c r="F125" s="6"/>
      <c r="G125" s="6"/>
      <c r="H125" s="7"/>
      <c r="I125" s="9"/>
      <c r="J125" s="8"/>
      <c r="K125" s="7"/>
      <c r="L125" s="10"/>
      <c r="M125" s="8"/>
      <c r="N125" s="8"/>
      <c r="O125" s="7"/>
      <c r="P125" s="8"/>
      <c r="Q125" s="8"/>
    </row>
    <row r="126" spans="1:40" ht="25" customHeight="1">
      <c r="A126" s="6">
        <v>120</v>
      </c>
      <c r="B126" s="7"/>
      <c r="C126" s="8"/>
      <c r="D126" s="7"/>
      <c r="E126" s="8"/>
      <c r="F126" s="6"/>
      <c r="G126" s="6"/>
      <c r="H126" s="7"/>
      <c r="I126" s="9"/>
      <c r="J126" s="8"/>
      <c r="K126" s="7"/>
      <c r="L126" s="10"/>
      <c r="M126" s="8"/>
      <c r="N126" s="8"/>
      <c r="O126" s="7"/>
      <c r="P126" s="8"/>
      <c r="Q126" s="8"/>
    </row>
    <row r="127" spans="1:40" ht="25" customHeight="1">
      <c r="A127" s="6">
        <v>121</v>
      </c>
      <c r="B127" s="7"/>
      <c r="C127" s="8"/>
      <c r="D127" s="7"/>
      <c r="E127" s="8"/>
      <c r="F127" s="6"/>
      <c r="G127" s="6"/>
      <c r="H127" s="7"/>
      <c r="I127" s="9"/>
      <c r="J127" s="8"/>
      <c r="K127" s="7"/>
      <c r="L127" s="10"/>
      <c r="M127" s="8"/>
      <c r="N127" s="8"/>
      <c r="O127" s="7"/>
      <c r="P127" s="8"/>
      <c r="Q127" s="8"/>
    </row>
    <row r="128" spans="1:40" ht="25" customHeight="1">
      <c r="A128" s="6">
        <v>122</v>
      </c>
      <c r="B128" s="7"/>
      <c r="C128" s="8"/>
      <c r="D128" s="7"/>
      <c r="E128" s="8"/>
      <c r="F128" s="6"/>
      <c r="G128" s="6"/>
      <c r="H128" s="7"/>
      <c r="I128" s="9"/>
      <c r="J128" s="8"/>
      <c r="K128" s="7"/>
      <c r="L128" s="10"/>
      <c r="M128" s="8"/>
      <c r="N128" s="8"/>
      <c r="O128" s="7"/>
      <c r="P128" s="8"/>
      <c r="Q128" s="8"/>
    </row>
    <row r="129" spans="1:17" ht="25" customHeight="1">
      <c r="A129" s="6">
        <v>123</v>
      </c>
      <c r="B129" s="7"/>
      <c r="C129" s="8"/>
      <c r="D129" s="7"/>
      <c r="E129" s="8"/>
      <c r="F129" s="6"/>
      <c r="G129" s="6"/>
      <c r="H129" s="7"/>
      <c r="I129" s="9"/>
      <c r="J129" s="8"/>
      <c r="K129" s="7"/>
      <c r="L129" s="10"/>
      <c r="M129" s="8"/>
      <c r="N129" s="8"/>
      <c r="O129" s="7"/>
      <c r="P129" s="8"/>
      <c r="Q129" s="8"/>
    </row>
    <row r="130" spans="1:17" ht="25" customHeight="1">
      <c r="A130" s="6">
        <v>124</v>
      </c>
      <c r="B130" s="7"/>
      <c r="C130" s="8"/>
      <c r="D130" s="7"/>
      <c r="E130" s="8"/>
      <c r="F130" s="6"/>
      <c r="G130" s="6"/>
      <c r="H130" s="7"/>
      <c r="I130" s="9"/>
      <c r="J130" s="8"/>
      <c r="K130" s="7"/>
      <c r="L130" s="10"/>
      <c r="M130" s="8"/>
      <c r="N130" s="8"/>
      <c r="O130" s="7"/>
      <c r="P130" s="8"/>
      <c r="Q130" s="8"/>
    </row>
  </sheetData>
  <autoFilter ref="D5:E130" xr:uid="{00000000-0009-0000-0000-000004000000}"/>
  <mergeCells count="16">
    <mergeCell ref="Q3:Q5"/>
    <mergeCell ref="H3:J4"/>
    <mergeCell ref="A1:N1"/>
    <mergeCell ref="O1:P1"/>
    <mergeCell ref="A2:B2"/>
    <mergeCell ref="H2:I2"/>
    <mergeCell ref="O2:P2"/>
    <mergeCell ref="A3:A5"/>
    <mergeCell ref="B3:C4"/>
    <mergeCell ref="D3:E4"/>
    <mergeCell ref="F3:F5"/>
    <mergeCell ref="G3:G5"/>
    <mergeCell ref="K3:L4"/>
    <mergeCell ref="M3:M5"/>
    <mergeCell ref="N3:N5"/>
    <mergeCell ref="O3:P4"/>
  </mergeCells>
  <pageMargins left="0.39370078740157483" right="0.19685039370078741" top="0.39370078740157483" bottom="0.23622047244094491" header="0" footer="0"/>
  <pageSetup paperSize="9"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N125"/>
  <sheetViews>
    <sheetView zoomScale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3" sqref="G3:G5"/>
    </sheetView>
  </sheetViews>
  <sheetFormatPr baseColWidth="10" defaultRowHeight="13"/>
  <cols>
    <col min="1" max="1" width="8.33203125" customWidth="1"/>
    <col min="2" max="2" width="8.5" customWidth="1"/>
    <col min="3" max="3" width="9.5" customWidth="1"/>
    <col min="4" max="7" width="12" customWidth="1"/>
    <col min="8" max="10" width="10.5" customWidth="1"/>
    <col min="11" max="12" width="11" customWidth="1"/>
    <col min="13" max="13" width="11.1640625" customWidth="1"/>
    <col min="14" max="14" width="12" customWidth="1"/>
    <col min="15" max="16" width="7.33203125" customWidth="1"/>
    <col min="17" max="17" width="29.1640625" customWidth="1"/>
  </cols>
  <sheetData>
    <row r="1" spans="1:40" ht="25.5" customHeight="1">
      <c r="A1" s="104" t="s">
        <v>17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 t="s">
        <v>23</v>
      </c>
      <c r="P1" s="106"/>
      <c r="Q1" s="3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s="5" customFormat="1" ht="27" customHeight="1" thickBot="1">
      <c r="A2" s="107" t="s">
        <v>14</v>
      </c>
      <c r="B2" s="108"/>
      <c r="C2" s="33"/>
      <c r="D2" s="34"/>
      <c r="E2" s="34"/>
      <c r="F2" s="34" t="s">
        <v>27</v>
      </c>
      <c r="G2" s="33" t="s">
        <v>164</v>
      </c>
      <c r="H2" s="109" t="s">
        <v>16</v>
      </c>
      <c r="I2" s="109"/>
      <c r="J2" s="33"/>
      <c r="K2" s="92"/>
      <c r="L2" s="36"/>
      <c r="M2" s="92"/>
      <c r="N2" s="92"/>
      <c r="O2" s="110" t="s">
        <v>15</v>
      </c>
      <c r="P2" s="110"/>
      <c r="Q2" s="3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s="18" customFormat="1" ht="14.25" customHeight="1">
      <c r="A3" s="111" t="s">
        <v>0</v>
      </c>
      <c r="B3" s="98" t="s">
        <v>1</v>
      </c>
      <c r="C3" s="99" t="s">
        <v>1</v>
      </c>
      <c r="D3" s="98" t="s">
        <v>8</v>
      </c>
      <c r="E3" s="99" t="s">
        <v>4</v>
      </c>
      <c r="F3" s="96" t="s">
        <v>21</v>
      </c>
      <c r="G3" s="96" t="s">
        <v>22</v>
      </c>
      <c r="H3" s="98" t="s">
        <v>2</v>
      </c>
      <c r="I3" s="99"/>
      <c r="J3" s="100"/>
      <c r="K3" s="98" t="s">
        <v>11</v>
      </c>
      <c r="L3" s="100"/>
      <c r="M3" s="113" t="s">
        <v>25</v>
      </c>
      <c r="N3" s="113" t="s">
        <v>26</v>
      </c>
      <c r="O3" s="115" t="s">
        <v>18</v>
      </c>
      <c r="P3" s="116"/>
      <c r="Q3" s="96" t="s">
        <v>3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s="18" customFormat="1" ht="12.75" customHeight="1" thickBot="1">
      <c r="A4" s="112"/>
      <c r="B4" s="101"/>
      <c r="C4" s="102"/>
      <c r="D4" s="101"/>
      <c r="E4" s="102"/>
      <c r="F4" s="97"/>
      <c r="G4" s="97"/>
      <c r="H4" s="101"/>
      <c r="I4" s="102"/>
      <c r="J4" s="103"/>
      <c r="K4" s="101"/>
      <c r="L4" s="103"/>
      <c r="M4" s="114"/>
      <c r="N4" s="114"/>
      <c r="O4" s="117"/>
      <c r="P4" s="118"/>
      <c r="Q4" s="9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15.75" customHeight="1" thickBot="1">
      <c r="A5" s="112"/>
      <c r="B5" s="19" t="s">
        <v>9</v>
      </c>
      <c r="C5" s="20" t="s">
        <v>10</v>
      </c>
      <c r="D5" s="19" t="s">
        <v>5</v>
      </c>
      <c r="E5" s="20" t="s">
        <v>4</v>
      </c>
      <c r="F5" s="97"/>
      <c r="G5" s="97"/>
      <c r="H5" s="19" t="s">
        <v>6</v>
      </c>
      <c r="I5" s="21" t="s">
        <v>24</v>
      </c>
      <c r="J5" s="22" t="s">
        <v>7</v>
      </c>
      <c r="K5" s="23" t="s">
        <v>12</v>
      </c>
      <c r="L5" s="19" t="s">
        <v>13</v>
      </c>
      <c r="M5" s="114"/>
      <c r="N5" s="114"/>
      <c r="O5" s="24" t="s">
        <v>19</v>
      </c>
      <c r="P5" s="25" t="s">
        <v>20</v>
      </c>
      <c r="Q5" s="9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s="18" customFormat="1" ht="25" customHeight="1">
      <c r="A6" s="28"/>
      <c r="B6" s="26"/>
      <c r="C6" s="27"/>
      <c r="D6" s="26"/>
      <c r="E6" s="27"/>
      <c r="F6" s="28"/>
      <c r="G6" s="28"/>
      <c r="H6" s="26"/>
      <c r="I6" s="29"/>
      <c r="J6" s="27"/>
      <c r="K6" s="26"/>
      <c r="L6" s="30"/>
      <c r="M6" s="27"/>
      <c r="N6" s="27"/>
      <c r="O6" s="26"/>
      <c r="P6" s="27"/>
      <c r="Q6" s="27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ht="25" customHeight="1">
      <c r="A7" s="6"/>
      <c r="B7" s="7"/>
      <c r="C7" s="8"/>
      <c r="D7" s="7"/>
      <c r="E7" s="8"/>
      <c r="F7" s="6"/>
      <c r="G7" s="6"/>
      <c r="H7" s="7"/>
      <c r="I7" s="9"/>
      <c r="J7" s="8"/>
      <c r="K7" s="7"/>
      <c r="L7" s="10"/>
      <c r="M7" s="8"/>
      <c r="N7" s="8"/>
      <c r="O7" s="7"/>
      <c r="P7" s="8"/>
      <c r="Q7" s="8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25" customHeight="1">
      <c r="A8" s="6"/>
      <c r="B8" s="7"/>
      <c r="C8" s="8"/>
      <c r="D8" s="7"/>
      <c r="E8" s="8"/>
      <c r="F8" s="6"/>
      <c r="G8" s="6"/>
      <c r="H8" s="7"/>
      <c r="I8" s="9"/>
      <c r="J8" s="8"/>
      <c r="K8" s="7"/>
      <c r="L8" s="10"/>
      <c r="M8" s="8"/>
      <c r="N8" s="8"/>
      <c r="O8" s="7"/>
      <c r="P8" s="8"/>
      <c r="Q8" s="8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25" customHeight="1">
      <c r="A9" s="6"/>
      <c r="B9" s="7"/>
      <c r="C9" s="8"/>
      <c r="D9" s="7"/>
      <c r="E9" s="8"/>
      <c r="F9" s="6"/>
      <c r="G9" s="6"/>
      <c r="H9" s="7"/>
      <c r="I9" s="9"/>
      <c r="J9" s="8"/>
      <c r="K9" s="7"/>
      <c r="L9" s="10"/>
      <c r="M9" s="8"/>
      <c r="N9" s="8"/>
      <c r="O9" s="7"/>
      <c r="P9" s="8"/>
      <c r="Q9" s="8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25" customHeight="1">
      <c r="A10" s="6"/>
      <c r="B10" s="7"/>
      <c r="C10" s="8"/>
      <c r="D10" s="7"/>
      <c r="E10" s="8"/>
      <c r="F10" s="6"/>
      <c r="G10" s="6"/>
      <c r="H10" s="7"/>
      <c r="I10" s="9"/>
      <c r="J10" s="8"/>
      <c r="K10" s="7"/>
      <c r="L10" s="10"/>
      <c r="M10" s="8"/>
      <c r="N10" s="8"/>
      <c r="O10" s="7"/>
      <c r="P10" s="8"/>
      <c r="Q10" s="8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25" customHeight="1">
      <c r="A11" s="6"/>
      <c r="B11" s="7"/>
      <c r="C11" s="8"/>
      <c r="D11" s="7"/>
      <c r="E11" s="8"/>
      <c r="F11" s="6"/>
      <c r="G11" s="6"/>
      <c r="H11" s="7"/>
      <c r="I11" s="9"/>
      <c r="J11" s="8"/>
      <c r="K11" s="7"/>
      <c r="L11" s="10"/>
      <c r="M11" s="8"/>
      <c r="N11" s="8"/>
      <c r="O11" s="7"/>
      <c r="P11" s="8"/>
      <c r="Q11" s="8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25" customHeight="1">
      <c r="A12" s="6"/>
      <c r="B12" s="7"/>
      <c r="C12" s="8"/>
      <c r="D12" s="7"/>
      <c r="E12" s="8"/>
      <c r="F12" s="6"/>
      <c r="G12" s="6"/>
      <c r="H12" s="7"/>
      <c r="I12" s="9"/>
      <c r="J12" s="8"/>
      <c r="K12" s="7"/>
      <c r="L12" s="10"/>
      <c r="M12" s="8"/>
      <c r="N12" s="8"/>
      <c r="O12" s="7"/>
      <c r="P12" s="8"/>
      <c r="Q12" s="8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25" customHeight="1">
      <c r="A13" s="6"/>
      <c r="B13" s="7"/>
      <c r="C13" s="8"/>
      <c r="D13" s="7"/>
      <c r="E13" s="8"/>
      <c r="F13" s="6"/>
      <c r="G13" s="6"/>
      <c r="H13" s="7"/>
      <c r="I13" s="9"/>
      <c r="J13" s="8"/>
      <c r="K13" s="7"/>
      <c r="L13" s="10"/>
      <c r="M13" s="8"/>
      <c r="N13" s="8"/>
      <c r="O13" s="7"/>
      <c r="P13" s="8"/>
      <c r="Q13" s="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25" customHeight="1">
      <c r="A14" s="6"/>
      <c r="B14" s="7"/>
      <c r="C14" s="8"/>
      <c r="D14" s="7"/>
      <c r="E14" s="8"/>
      <c r="F14" s="6"/>
      <c r="G14" s="6"/>
      <c r="H14" s="7"/>
      <c r="I14" s="9"/>
      <c r="J14" s="8"/>
      <c r="K14" s="7"/>
      <c r="L14" s="10"/>
      <c r="M14" s="8"/>
      <c r="N14" s="8"/>
      <c r="O14" s="7"/>
      <c r="P14" s="8"/>
      <c r="Q14" s="8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25" customHeight="1">
      <c r="A15" s="6"/>
      <c r="B15" s="7"/>
      <c r="C15" s="8"/>
      <c r="D15" s="7"/>
      <c r="E15" s="8"/>
      <c r="F15" s="6"/>
      <c r="G15" s="6"/>
      <c r="H15" s="7"/>
      <c r="I15" s="9"/>
      <c r="J15" s="8"/>
      <c r="K15" s="7"/>
      <c r="L15" s="10"/>
      <c r="M15" s="8"/>
      <c r="N15" s="8"/>
      <c r="O15" s="7"/>
      <c r="P15" s="8"/>
      <c r="Q15" s="8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25" customHeight="1">
      <c r="A16" s="6"/>
      <c r="B16" s="7"/>
      <c r="C16" s="8"/>
      <c r="D16" s="7"/>
      <c r="E16" s="8"/>
      <c r="F16" s="6"/>
      <c r="G16" s="6"/>
      <c r="H16" s="7"/>
      <c r="I16" s="9"/>
      <c r="J16" s="8"/>
      <c r="K16" s="7"/>
      <c r="L16" s="10"/>
      <c r="M16" s="8"/>
      <c r="N16" s="8"/>
      <c r="O16" s="7"/>
      <c r="P16" s="8"/>
      <c r="Q16" s="8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25" customHeight="1">
      <c r="A17" s="6"/>
      <c r="B17" s="7"/>
      <c r="C17" s="8"/>
      <c r="D17" s="7"/>
      <c r="E17" s="8"/>
      <c r="F17" s="6"/>
      <c r="G17" s="6"/>
      <c r="H17" s="7"/>
      <c r="I17" s="9"/>
      <c r="J17" s="8"/>
      <c r="K17" s="7"/>
      <c r="L17" s="10"/>
      <c r="M17" s="8"/>
      <c r="N17" s="8"/>
      <c r="O17" s="7"/>
      <c r="P17" s="8"/>
      <c r="Q17" s="8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25" customHeight="1">
      <c r="A18" s="6"/>
      <c r="B18" s="7"/>
      <c r="C18" s="8"/>
      <c r="D18" s="7"/>
      <c r="E18" s="8"/>
      <c r="F18" s="6"/>
      <c r="G18" s="6"/>
      <c r="H18" s="7"/>
      <c r="I18" s="9"/>
      <c r="J18" s="8"/>
      <c r="K18" s="7"/>
      <c r="L18" s="10"/>
      <c r="M18" s="8"/>
      <c r="N18" s="8"/>
      <c r="O18" s="7"/>
      <c r="P18" s="8"/>
      <c r="Q18" s="8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25" customHeight="1">
      <c r="A19" s="6"/>
      <c r="B19" s="7"/>
      <c r="C19" s="8"/>
      <c r="D19" s="7"/>
      <c r="E19" s="8"/>
      <c r="F19" s="6"/>
      <c r="G19" s="6"/>
      <c r="H19" s="7"/>
      <c r="I19" s="9"/>
      <c r="J19" s="8"/>
      <c r="K19" s="7"/>
      <c r="L19" s="10"/>
      <c r="M19" s="8"/>
      <c r="N19" s="8"/>
      <c r="O19" s="7"/>
      <c r="P19" s="8"/>
      <c r="Q19" s="8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25" customHeight="1">
      <c r="A20" s="6"/>
      <c r="B20" s="7"/>
      <c r="C20" s="8"/>
      <c r="D20" s="7"/>
      <c r="E20" s="8"/>
      <c r="F20" s="6"/>
      <c r="G20" s="6"/>
      <c r="H20" s="7"/>
      <c r="I20" s="9"/>
      <c r="J20" s="8"/>
      <c r="K20" s="7"/>
      <c r="L20" s="10"/>
      <c r="M20" s="8"/>
      <c r="N20" s="8"/>
      <c r="O20" s="7"/>
      <c r="P20" s="8"/>
      <c r="Q20" s="8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25" customHeight="1">
      <c r="A21" s="6"/>
      <c r="B21" s="7"/>
      <c r="C21" s="8"/>
      <c r="D21" s="7"/>
      <c r="E21" s="8"/>
      <c r="F21" s="6"/>
      <c r="G21" s="6"/>
      <c r="H21" s="7"/>
      <c r="I21" s="9"/>
      <c r="J21" s="8"/>
      <c r="K21" s="7"/>
      <c r="L21" s="10"/>
      <c r="M21" s="8"/>
      <c r="N21" s="8"/>
      <c r="O21" s="7"/>
      <c r="P21" s="8"/>
      <c r="Q21" s="8"/>
    </row>
    <row r="22" spans="1:40" ht="25" customHeight="1">
      <c r="A22" s="6"/>
      <c r="B22" s="7"/>
      <c r="C22" s="8"/>
      <c r="D22" s="7"/>
      <c r="E22" s="8"/>
      <c r="F22" s="6"/>
      <c r="G22" s="6"/>
      <c r="H22" s="7"/>
      <c r="I22" s="9"/>
      <c r="J22" s="8"/>
      <c r="K22" s="7"/>
      <c r="L22" s="10"/>
      <c r="M22" s="8"/>
      <c r="N22" s="8"/>
      <c r="O22" s="7"/>
      <c r="P22" s="8"/>
      <c r="Q22" s="8"/>
    </row>
    <row r="23" spans="1:40" ht="25" customHeight="1">
      <c r="A23" s="6"/>
      <c r="B23" s="7"/>
      <c r="C23" s="8"/>
      <c r="D23" s="7"/>
      <c r="E23" s="8"/>
      <c r="F23" s="6"/>
      <c r="G23" s="6"/>
      <c r="H23" s="7"/>
      <c r="I23" s="9"/>
      <c r="J23" s="8"/>
      <c r="K23" s="7"/>
      <c r="L23" s="10"/>
      <c r="M23" s="8"/>
      <c r="N23" s="8"/>
      <c r="O23" s="7"/>
      <c r="P23" s="8"/>
      <c r="Q23" s="8"/>
    </row>
    <row r="24" spans="1:40" ht="25" customHeight="1">
      <c r="A24" s="6"/>
      <c r="B24" s="7"/>
      <c r="C24" s="8"/>
      <c r="D24" s="7"/>
      <c r="E24" s="8"/>
      <c r="F24" s="6"/>
      <c r="G24" s="6"/>
      <c r="H24" s="7"/>
      <c r="I24" s="9"/>
      <c r="J24" s="8"/>
      <c r="K24" s="7"/>
      <c r="L24" s="10"/>
      <c r="M24" s="8"/>
      <c r="N24" s="8"/>
      <c r="O24" s="7"/>
      <c r="P24" s="8"/>
      <c r="Q24" s="8"/>
    </row>
    <row r="25" spans="1:40" ht="25" customHeight="1">
      <c r="A25" s="6"/>
      <c r="B25" s="7"/>
      <c r="C25" s="8"/>
      <c r="D25" s="7"/>
      <c r="E25" s="8"/>
      <c r="F25" s="6"/>
      <c r="G25" s="6"/>
      <c r="H25" s="7"/>
      <c r="I25" s="9"/>
      <c r="J25" s="8"/>
      <c r="K25" s="7"/>
      <c r="L25" s="10"/>
      <c r="M25" s="8"/>
      <c r="N25" s="8"/>
      <c r="O25" s="7"/>
      <c r="P25" s="8"/>
      <c r="Q25" s="8"/>
    </row>
    <row r="26" spans="1:40" s="18" customFormat="1" ht="25" customHeight="1">
      <c r="A26" s="38"/>
      <c r="B26" s="39"/>
      <c r="C26" s="40"/>
      <c r="D26" s="39"/>
      <c r="E26" s="40"/>
      <c r="F26" s="38"/>
      <c r="G26" s="38"/>
      <c r="H26" s="39"/>
      <c r="I26" s="41"/>
      <c r="J26" s="40"/>
      <c r="K26" s="39"/>
      <c r="L26" s="42"/>
      <c r="M26" s="40"/>
      <c r="N26" s="40"/>
      <c r="O26" s="39"/>
      <c r="P26" s="40"/>
      <c r="Q26" s="40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ht="25" customHeight="1">
      <c r="A27" s="6"/>
      <c r="B27" s="7"/>
      <c r="C27" s="8"/>
      <c r="D27" s="7"/>
      <c r="E27" s="8"/>
      <c r="F27" s="6"/>
      <c r="G27" s="6"/>
      <c r="H27" s="7"/>
      <c r="I27" s="9"/>
      <c r="J27" s="8"/>
      <c r="K27" s="7"/>
      <c r="L27" s="10"/>
      <c r="M27" s="8"/>
      <c r="N27" s="8"/>
      <c r="O27" s="7"/>
      <c r="P27" s="8"/>
      <c r="Q27" s="8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25" customHeight="1">
      <c r="A28" s="6"/>
      <c r="B28" s="7"/>
      <c r="C28" s="8"/>
      <c r="D28" s="7"/>
      <c r="E28" s="8"/>
      <c r="F28" s="6"/>
      <c r="G28" s="6"/>
      <c r="H28" s="7"/>
      <c r="I28" s="9"/>
      <c r="J28" s="8"/>
      <c r="K28" s="7"/>
      <c r="L28" s="10"/>
      <c r="M28" s="8"/>
      <c r="N28" s="8"/>
      <c r="O28" s="7"/>
      <c r="P28" s="8"/>
      <c r="Q28" s="8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25" customHeight="1">
      <c r="A29" s="6"/>
      <c r="B29" s="7"/>
      <c r="C29" s="8"/>
      <c r="D29" s="7"/>
      <c r="E29" s="8"/>
      <c r="F29" s="6"/>
      <c r="G29" s="6"/>
      <c r="H29" s="7"/>
      <c r="I29" s="9"/>
      <c r="J29" s="8"/>
      <c r="K29" s="7"/>
      <c r="L29" s="10"/>
      <c r="M29" s="8"/>
      <c r="N29" s="8"/>
      <c r="O29" s="7"/>
      <c r="P29" s="8"/>
      <c r="Q29" s="8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25" customHeight="1">
      <c r="A30" s="6"/>
      <c r="B30" s="7"/>
      <c r="C30" s="8"/>
      <c r="D30" s="7"/>
      <c r="E30" s="8"/>
      <c r="F30" s="6"/>
      <c r="G30" s="6"/>
      <c r="H30" s="7"/>
      <c r="I30" s="9"/>
      <c r="J30" s="8"/>
      <c r="K30" s="7"/>
      <c r="L30" s="10"/>
      <c r="M30" s="8"/>
      <c r="N30" s="8"/>
      <c r="O30" s="7"/>
      <c r="P30" s="8"/>
      <c r="Q30" s="8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25" customHeight="1">
      <c r="A31" s="6"/>
      <c r="B31" s="7"/>
      <c r="C31" s="8"/>
      <c r="D31" s="7"/>
      <c r="E31" s="8"/>
      <c r="F31" s="6"/>
      <c r="G31" s="6"/>
      <c r="H31" s="7"/>
      <c r="I31" s="9"/>
      <c r="J31" s="8"/>
      <c r="K31" s="7"/>
      <c r="L31" s="10"/>
      <c r="M31" s="8"/>
      <c r="N31" s="8"/>
      <c r="O31" s="7"/>
      <c r="P31" s="8"/>
      <c r="Q31" s="8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25" customHeight="1">
      <c r="A32" s="6"/>
      <c r="B32" s="7"/>
      <c r="C32" s="8"/>
      <c r="D32" s="7"/>
      <c r="E32" s="8"/>
      <c r="F32" s="6"/>
      <c r="G32" s="6"/>
      <c r="H32" s="7"/>
      <c r="I32" s="9"/>
      <c r="J32" s="8"/>
      <c r="K32" s="7"/>
      <c r="L32" s="10"/>
      <c r="M32" s="8"/>
      <c r="N32" s="8"/>
      <c r="O32" s="7"/>
      <c r="P32" s="8"/>
      <c r="Q32" s="8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25" customHeight="1">
      <c r="A33" s="6"/>
      <c r="B33" s="7"/>
      <c r="C33" s="8"/>
      <c r="D33" s="7"/>
      <c r="E33" s="8"/>
      <c r="F33" s="6"/>
      <c r="G33" s="6"/>
      <c r="H33" s="7"/>
      <c r="I33" s="9"/>
      <c r="J33" s="8"/>
      <c r="K33" s="7"/>
      <c r="L33" s="10"/>
      <c r="M33" s="8"/>
      <c r="N33" s="8"/>
      <c r="O33" s="7"/>
      <c r="P33" s="8"/>
      <c r="Q33" s="8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25" customHeight="1">
      <c r="A34" s="6"/>
      <c r="B34" s="7"/>
      <c r="C34" s="8"/>
      <c r="D34" s="7"/>
      <c r="E34" s="8"/>
      <c r="F34" s="6"/>
      <c r="G34" s="6"/>
      <c r="H34" s="7"/>
      <c r="I34" s="9"/>
      <c r="J34" s="8"/>
      <c r="K34" s="7"/>
      <c r="L34" s="10"/>
      <c r="M34" s="8"/>
      <c r="N34" s="8"/>
      <c r="O34" s="7"/>
      <c r="P34" s="8"/>
      <c r="Q34" s="8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25" customHeight="1">
      <c r="A35" s="6"/>
      <c r="B35" s="7"/>
      <c r="C35" s="8"/>
      <c r="D35" s="7"/>
      <c r="E35" s="8"/>
      <c r="F35" s="6"/>
      <c r="G35" s="6"/>
      <c r="H35" s="7"/>
      <c r="I35" s="9"/>
      <c r="J35" s="8"/>
      <c r="K35" s="7"/>
      <c r="L35" s="10"/>
      <c r="M35" s="8"/>
      <c r="N35" s="8"/>
      <c r="O35" s="7"/>
      <c r="P35" s="8"/>
      <c r="Q35" s="8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25" customHeight="1">
      <c r="A36" s="6"/>
      <c r="B36" s="7"/>
      <c r="C36" s="8"/>
      <c r="D36" s="7"/>
      <c r="E36" s="8"/>
      <c r="F36" s="6"/>
      <c r="G36" s="6"/>
      <c r="H36" s="7"/>
      <c r="I36" s="9"/>
      <c r="J36" s="8"/>
      <c r="K36" s="7"/>
      <c r="L36" s="10"/>
      <c r="M36" s="8"/>
      <c r="N36" s="8"/>
      <c r="O36" s="7"/>
      <c r="P36" s="8"/>
      <c r="Q36" s="8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25" customHeight="1">
      <c r="A37" s="6"/>
      <c r="B37" s="7"/>
      <c r="C37" s="8"/>
      <c r="D37" s="7"/>
      <c r="E37" s="8"/>
      <c r="F37" s="6"/>
      <c r="G37" s="6"/>
      <c r="H37" s="7"/>
      <c r="I37" s="9"/>
      <c r="J37" s="8"/>
      <c r="K37" s="7"/>
      <c r="L37" s="10"/>
      <c r="M37" s="8"/>
      <c r="N37" s="8"/>
      <c r="O37" s="7"/>
      <c r="P37" s="8"/>
      <c r="Q37" s="8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25" customHeight="1">
      <c r="A38" s="6"/>
      <c r="B38" s="7"/>
      <c r="C38" s="8"/>
      <c r="D38" s="7"/>
      <c r="E38" s="8"/>
      <c r="F38" s="6"/>
      <c r="G38" s="6"/>
      <c r="H38" s="7"/>
      <c r="I38" s="9"/>
      <c r="J38" s="8"/>
      <c r="K38" s="7"/>
      <c r="L38" s="10"/>
      <c r="M38" s="8"/>
      <c r="N38" s="8"/>
      <c r="O38" s="7"/>
      <c r="P38" s="8"/>
      <c r="Q38" s="8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25" customHeight="1">
      <c r="A39" s="6"/>
      <c r="B39" s="7"/>
      <c r="C39" s="8"/>
      <c r="D39" s="7"/>
      <c r="E39" s="8"/>
      <c r="F39" s="6"/>
      <c r="G39" s="6"/>
      <c r="H39" s="7"/>
      <c r="I39" s="9"/>
      <c r="J39" s="8"/>
      <c r="K39" s="7"/>
      <c r="L39" s="10"/>
      <c r="M39" s="8"/>
      <c r="N39" s="8"/>
      <c r="O39" s="7"/>
      <c r="P39" s="8"/>
      <c r="Q39" s="8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25" customHeight="1">
      <c r="A40" s="6"/>
      <c r="B40" s="7"/>
      <c r="C40" s="8"/>
      <c r="D40" s="7"/>
      <c r="E40" s="8"/>
      <c r="F40" s="6"/>
      <c r="G40" s="6"/>
      <c r="H40" s="7"/>
      <c r="I40" s="9"/>
      <c r="J40" s="8"/>
      <c r="K40" s="7"/>
      <c r="L40" s="10"/>
      <c r="M40" s="8"/>
      <c r="N40" s="8"/>
      <c r="O40" s="7"/>
      <c r="P40" s="8"/>
      <c r="Q40" s="8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25" customHeight="1">
      <c r="A41" s="6"/>
      <c r="B41" s="7"/>
      <c r="C41" s="8"/>
      <c r="D41" s="7"/>
      <c r="E41" s="8"/>
      <c r="F41" s="6"/>
      <c r="G41" s="6"/>
      <c r="H41" s="7"/>
      <c r="I41" s="9"/>
      <c r="J41" s="8"/>
      <c r="K41" s="7"/>
      <c r="L41" s="10"/>
      <c r="M41" s="8"/>
      <c r="N41" s="8"/>
      <c r="O41" s="7"/>
      <c r="P41" s="8"/>
      <c r="Q41" s="8"/>
    </row>
    <row r="42" spans="1:40" ht="25" customHeight="1">
      <c r="A42" s="6"/>
      <c r="B42" s="7"/>
      <c r="C42" s="8"/>
      <c r="D42" s="7"/>
      <c r="E42" s="8"/>
      <c r="F42" s="6"/>
      <c r="G42" s="6"/>
      <c r="H42" s="7"/>
      <c r="I42" s="9"/>
      <c r="J42" s="8"/>
      <c r="K42" s="7"/>
      <c r="L42" s="10"/>
      <c r="M42" s="8"/>
      <c r="N42" s="8"/>
      <c r="O42" s="7"/>
      <c r="P42" s="8"/>
      <c r="Q42" s="8"/>
    </row>
    <row r="43" spans="1:40" ht="25" customHeight="1">
      <c r="A43" s="6"/>
      <c r="B43" s="7"/>
      <c r="C43" s="8"/>
      <c r="D43" s="7"/>
      <c r="E43" s="8"/>
      <c r="F43" s="6"/>
      <c r="G43" s="6"/>
      <c r="H43" s="7"/>
      <c r="I43" s="9"/>
      <c r="J43" s="8"/>
      <c r="K43" s="7"/>
      <c r="L43" s="10"/>
      <c r="M43" s="8"/>
      <c r="N43" s="8"/>
      <c r="O43" s="7"/>
      <c r="P43" s="8"/>
      <c r="Q43" s="8"/>
    </row>
    <row r="44" spans="1:40" ht="25" customHeight="1">
      <c r="A44" s="6"/>
      <c r="B44" s="7"/>
      <c r="C44" s="8"/>
      <c r="D44" s="7"/>
      <c r="E44" s="8"/>
      <c r="F44" s="6"/>
      <c r="G44" s="6"/>
      <c r="H44" s="7"/>
      <c r="I44" s="9"/>
      <c r="J44" s="8"/>
      <c r="K44" s="7"/>
      <c r="L44" s="10"/>
      <c r="M44" s="8"/>
      <c r="N44" s="8"/>
      <c r="O44" s="7"/>
      <c r="P44" s="8"/>
      <c r="Q44" s="8"/>
    </row>
    <row r="45" spans="1:40" ht="25" customHeight="1">
      <c r="A45" s="6"/>
      <c r="B45" s="7"/>
      <c r="C45" s="8"/>
      <c r="D45" s="7"/>
      <c r="E45" s="8"/>
      <c r="F45" s="6"/>
      <c r="G45" s="6"/>
      <c r="H45" s="7"/>
      <c r="I45" s="9"/>
      <c r="J45" s="8"/>
      <c r="K45" s="7"/>
      <c r="L45" s="10"/>
      <c r="M45" s="8"/>
      <c r="N45" s="8"/>
      <c r="O45" s="7"/>
      <c r="P45" s="8"/>
      <c r="Q45" s="8"/>
    </row>
    <row r="46" spans="1:40" s="18" customFormat="1" ht="25" customHeight="1">
      <c r="A46" s="38"/>
      <c r="B46" s="39"/>
      <c r="C46" s="40"/>
      <c r="D46" s="39"/>
      <c r="E46" s="40"/>
      <c r="F46" s="38"/>
      <c r="G46" s="38"/>
      <c r="H46" s="39"/>
      <c r="I46" s="41"/>
      <c r="J46" s="40"/>
      <c r="K46" s="39"/>
      <c r="L46" s="42"/>
      <c r="M46" s="40"/>
      <c r="N46" s="40"/>
      <c r="O46" s="39"/>
      <c r="P46" s="40"/>
      <c r="Q46" s="40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 ht="25" customHeight="1">
      <c r="A47" s="6"/>
      <c r="B47" s="7"/>
      <c r="C47" s="8"/>
      <c r="D47" s="7"/>
      <c r="E47" s="8"/>
      <c r="F47" s="6"/>
      <c r="G47" s="6"/>
      <c r="H47" s="7"/>
      <c r="I47" s="9"/>
      <c r="J47" s="8"/>
      <c r="K47" s="7"/>
      <c r="L47" s="10"/>
      <c r="M47" s="8"/>
      <c r="N47" s="8"/>
      <c r="O47" s="7"/>
      <c r="P47" s="8"/>
      <c r="Q47" s="8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25" customHeight="1">
      <c r="A48" s="6"/>
      <c r="B48" s="7"/>
      <c r="C48" s="8"/>
      <c r="D48" s="7"/>
      <c r="E48" s="8"/>
      <c r="F48" s="6"/>
      <c r="G48" s="6"/>
      <c r="H48" s="7"/>
      <c r="I48" s="9"/>
      <c r="J48" s="8"/>
      <c r="K48" s="7"/>
      <c r="L48" s="10"/>
      <c r="M48" s="8"/>
      <c r="N48" s="8"/>
      <c r="O48" s="7"/>
      <c r="P48" s="8"/>
      <c r="Q48" s="8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25" customHeight="1">
      <c r="A49" s="6"/>
      <c r="B49" s="7"/>
      <c r="C49" s="8"/>
      <c r="D49" s="7"/>
      <c r="E49" s="8"/>
      <c r="F49" s="6"/>
      <c r="G49" s="6"/>
      <c r="H49" s="7"/>
      <c r="I49" s="9"/>
      <c r="J49" s="8"/>
      <c r="K49" s="7"/>
      <c r="L49" s="10"/>
      <c r="M49" s="8"/>
      <c r="N49" s="8"/>
      <c r="O49" s="7"/>
      <c r="P49" s="8"/>
      <c r="Q49" s="8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25" customHeight="1">
      <c r="A50" s="6"/>
      <c r="B50" s="7"/>
      <c r="C50" s="8"/>
      <c r="D50" s="7"/>
      <c r="E50" s="8"/>
      <c r="F50" s="6"/>
      <c r="G50" s="6"/>
      <c r="H50" s="7"/>
      <c r="I50" s="9"/>
      <c r="J50" s="8"/>
      <c r="K50" s="7"/>
      <c r="L50" s="10"/>
      <c r="M50" s="8"/>
      <c r="N50" s="8"/>
      <c r="O50" s="7"/>
      <c r="P50" s="8"/>
      <c r="Q50" s="8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25" customHeight="1">
      <c r="A51" s="6"/>
      <c r="B51" s="7"/>
      <c r="C51" s="8"/>
      <c r="D51" s="7"/>
      <c r="E51" s="8"/>
      <c r="F51" s="6"/>
      <c r="G51" s="6"/>
      <c r="H51" s="7"/>
      <c r="I51" s="9"/>
      <c r="J51" s="8"/>
      <c r="K51" s="7"/>
      <c r="L51" s="10"/>
      <c r="M51" s="8"/>
      <c r="N51" s="8"/>
      <c r="O51" s="7"/>
      <c r="P51" s="8"/>
      <c r="Q51" s="8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25" customHeight="1">
      <c r="A52" s="6"/>
      <c r="B52" s="7"/>
      <c r="C52" s="8"/>
      <c r="D52" s="7"/>
      <c r="E52" s="8"/>
      <c r="F52" s="6"/>
      <c r="G52" s="6"/>
      <c r="H52" s="7"/>
      <c r="I52" s="9"/>
      <c r="J52" s="8"/>
      <c r="K52" s="7"/>
      <c r="L52" s="10"/>
      <c r="M52" s="8"/>
      <c r="N52" s="8"/>
      <c r="O52" s="7"/>
      <c r="P52" s="8"/>
      <c r="Q52" s="8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25" customHeight="1">
      <c r="A53" s="6"/>
      <c r="B53" s="7"/>
      <c r="C53" s="8"/>
      <c r="D53" s="7"/>
      <c r="E53" s="8"/>
      <c r="F53" s="6"/>
      <c r="G53" s="6"/>
      <c r="H53" s="7"/>
      <c r="I53" s="9"/>
      <c r="J53" s="8"/>
      <c r="K53" s="7"/>
      <c r="L53" s="10"/>
      <c r="M53" s="8"/>
      <c r="N53" s="8"/>
      <c r="O53" s="7"/>
      <c r="P53" s="8"/>
      <c r="Q53" s="8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25" customHeight="1">
      <c r="A54" s="6"/>
      <c r="B54" s="7"/>
      <c r="C54" s="8"/>
      <c r="D54" s="7"/>
      <c r="E54" s="8"/>
      <c r="F54" s="6"/>
      <c r="G54" s="6"/>
      <c r="H54" s="7"/>
      <c r="I54" s="9"/>
      <c r="J54" s="8"/>
      <c r="K54" s="7"/>
      <c r="L54" s="10"/>
      <c r="M54" s="8"/>
      <c r="N54" s="8"/>
      <c r="O54" s="7"/>
      <c r="P54" s="8"/>
      <c r="Q54" s="8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25" customHeight="1">
      <c r="A55" s="6"/>
      <c r="B55" s="7"/>
      <c r="C55" s="8"/>
      <c r="D55" s="7"/>
      <c r="E55" s="8"/>
      <c r="F55" s="6"/>
      <c r="G55" s="6"/>
      <c r="H55" s="7"/>
      <c r="I55" s="9"/>
      <c r="J55" s="8"/>
      <c r="K55" s="7"/>
      <c r="L55" s="10"/>
      <c r="M55" s="8"/>
      <c r="N55" s="8"/>
      <c r="O55" s="7"/>
      <c r="P55" s="8"/>
      <c r="Q55" s="8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25" customHeight="1">
      <c r="A56" s="6"/>
      <c r="B56" s="7"/>
      <c r="C56" s="8"/>
      <c r="D56" s="7"/>
      <c r="E56" s="8"/>
      <c r="F56" s="6"/>
      <c r="G56" s="6"/>
      <c r="H56" s="7"/>
      <c r="I56" s="9"/>
      <c r="J56" s="8"/>
      <c r="K56" s="7"/>
      <c r="L56" s="10"/>
      <c r="M56" s="8"/>
      <c r="N56" s="8"/>
      <c r="O56" s="7"/>
      <c r="P56" s="8"/>
      <c r="Q56" s="8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25" customHeight="1">
      <c r="A57" s="6"/>
      <c r="B57" s="7"/>
      <c r="C57" s="8"/>
      <c r="D57" s="7"/>
      <c r="E57" s="8"/>
      <c r="F57" s="6"/>
      <c r="G57" s="6"/>
      <c r="H57" s="7"/>
      <c r="I57" s="9"/>
      <c r="J57" s="8"/>
      <c r="K57" s="7"/>
      <c r="L57" s="10"/>
      <c r="M57" s="8"/>
      <c r="N57" s="8"/>
      <c r="O57" s="7"/>
      <c r="P57" s="8"/>
      <c r="Q57" s="8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25" customHeight="1">
      <c r="A58" s="6"/>
      <c r="B58" s="7"/>
      <c r="C58" s="8"/>
      <c r="D58" s="7"/>
      <c r="E58" s="8"/>
      <c r="F58" s="6"/>
      <c r="G58" s="6"/>
      <c r="H58" s="7"/>
      <c r="I58" s="9"/>
      <c r="J58" s="8"/>
      <c r="K58" s="7"/>
      <c r="L58" s="10"/>
      <c r="M58" s="8"/>
      <c r="N58" s="8"/>
      <c r="O58" s="7"/>
      <c r="P58" s="8"/>
      <c r="Q58" s="8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25" customHeight="1">
      <c r="A59" s="6"/>
      <c r="B59" s="7"/>
      <c r="C59" s="8"/>
      <c r="D59" s="7"/>
      <c r="E59" s="8"/>
      <c r="F59" s="6"/>
      <c r="G59" s="6"/>
      <c r="H59" s="7"/>
      <c r="I59" s="9"/>
      <c r="J59" s="8"/>
      <c r="K59" s="7"/>
      <c r="L59" s="10"/>
      <c r="M59" s="8"/>
      <c r="N59" s="8"/>
      <c r="O59" s="7"/>
      <c r="P59" s="8"/>
      <c r="Q59" s="8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25" customHeight="1">
      <c r="A60" s="6"/>
      <c r="B60" s="7"/>
      <c r="C60" s="8"/>
      <c r="D60" s="7"/>
      <c r="E60" s="8"/>
      <c r="F60" s="6"/>
      <c r="G60" s="6"/>
      <c r="H60" s="7"/>
      <c r="I60" s="9"/>
      <c r="J60" s="8"/>
      <c r="K60" s="7"/>
      <c r="L60" s="10"/>
      <c r="M60" s="8"/>
      <c r="N60" s="8"/>
      <c r="O60" s="7"/>
      <c r="P60" s="8"/>
      <c r="Q60" s="8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25" customHeight="1">
      <c r="A61" s="6"/>
      <c r="B61" s="7"/>
      <c r="C61" s="8"/>
      <c r="D61" s="7"/>
      <c r="E61" s="8"/>
      <c r="F61" s="6"/>
      <c r="G61" s="6"/>
      <c r="H61" s="7"/>
      <c r="I61" s="9"/>
      <c r="J61" s="8"/>
      <c r="K61" s="7"/>
      <c r="L61" s="10"/>
      <c r="M61" s="8"/>
      <c r="N61" s="8"/>
      <c r="O61" s="7"/>
      <c r="P61" s="8"/>
      <c r="Q61" s="8"/>
    </row>
    <row r="62" spans="1:40" ht="25" customHeight="1">
      <c r="A62" s="6"/>
      <c r="B62" s="7"/>
      <c r="C62" s="8"/>
      <c r="D62" s="7"/>
      <c r="E62" s="8"/>
      <c r="F62" s="6"/>
      <c r="G62" s="6"/>
      <c r="H62" s="7"/>
      <c r="I62" s="9"/>
      <c r="J62" s="8"/>
      <c r="K62" s="7"/>
      <c r="L62" s="10"/>
      <c r="M62" s="8"/>
      <c r="N62" s="8"/>
      <c r="O62" s="7"/>
      <c r="P62" s="8"/>
      <c r="Q62" s="8"/>
    </row>
    <row r="63" spans="1:40" ht="25" customHeight="1">
      <c r="A63" s="6"/>
      <c r="B63" s="7"/>
      <c r="C63" s="8"/>
      <c r="D63" s="7"/>
      <c r="E63" s="8"/>
      <c r="F63" s="6"/>
      <c r="G63" s="6"/>
      <c r="H63" s="7"/>
      <c r="I63" s="9"/>
      <c r="J63" s="8"/>
      <c r="K63" s="7"/>
      <c r="L63" s="10"/>
      <c r="M63" s="8"/>
      <c r="N63" s="8"/>
      <c r="O63" s="7"/>
      <c r="P63" s="8"/>
      <c r="Q63" s="8"/>
    </row>
    <row r="64" spans="1:40" ht="25" customHeight="1">
      <c r="A64" s="6"/>
      <c r="B64" s="7"/>
      <c r="C64" s="8"/>
      <c r="D64" s="7"/>
      <c r="E64" s="8"/>
      <c r="F64" s="6"/>
      <c r="G64" s="6"/>
      <c r="H64" s="7"/>
      <c r="I64" s="9"/>
      <c r="J64" s="8"/>
      <c r="K64" s="7"/>
      <c r="L64" s="10"/>
      <c r="M64" s="8"/>
      <c r="N64" s="8"/>
      <c r="O64" s="7"/>
      <c r="P64" s="8"/>
      <c r="Q64" s="8"/>
    </row>
    <row r="65" spans="1:40" ht="25" customHeight="1">
      <c r="A65" s="6"/>
      <c r="B65" s="7"/>
      <c r="C65" s="8"/>
      <c r="D65" s="7"/>
      <c r="E65" s="8"/>
      <c r="F65" s="6"/>
      <c r="G65" s="6"/>
      <c r="H65" s="7"/>
      <c r="I65" s="9"/>
      <c r="J65" s="8"/>
      <c r="K65" s="7"/>
      <c r="L65" s="10"/>
      <c r="M65" s="8"/>
      <c r="N65" s="8"/>
      <c r="O65" s="7"/>
      <c r="P65" s="8"/>
      <c r="Q65" s="8"/>
    </row>
    <row r="66" spans="1:40" s="18" customFormat="1" ht="25" customHeight="1">
      <c r="A66" s="38"/>
      <c r="B66" s="39"/>
      <c r="C66" s="40"/>
      <c r="D66" s="39"/>
      <c r="E66" s="40"/>
      <c r="F66" s="38"/>
      <c r="G66" s="38"/>
      <c r="H66" s="39"/>
      <c r="I66" s="41"/>
      <c r="J66" s="40"/>
      <c r="K66" s="39"/>
      <c r="L66" s="42"/>
      <c r="M66" s="40"/>
      <c r="N66" s="40"/>
      <c r="O66" s="39"/>
      <c r="P66" s="40"/>
      <c r="Q66" s="40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 ht="25" customHeight="1">
      <c r="A67" s="6"/>
      <c r="B67" s="7"/>
      <c r="C67" s="8"/>
      <c r="D67" s="7"/>
      <c r="E67" s="8"/>
      <c r="F67" s="6"/>
      <c r="G67" s="6"/>
      <c r="H67" s="7"/>
      <c r="I67" s="9"/>
      <c r="J67" s="8"/>
      <c r="K67" s="7"/>
      <c r="L67" s="10"/>
      <c r="M67" s="8"/>
      <c r="N67" s="8"/>
      <c r="O67" s="7"/>
      <c r="P67" s="8"/>
      <c r="Q67" s="8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25" customHeight="1">
      <c r="A68" s="6"/>
      <c r="B68" s="7"/>
      <c r="C68" s="8"/>
      <c r="D68" s="7"/>
      <c r="E68" s="8"/>
      <c r="F68" s="6"/>
      <c r="G68" s="6"/>
      <c r="H68" s="7"/>
      <c r="I68" s="9"/>
      <c r="J68" s="8"/>
      <c r="K68" s="7"/>
      <c r="L68" s="10"/>
      <c r="M68" s="8"/>
      <c r="N68" s="8"/>
      <c r="O68" s="7"/>
      <c r="P68" s="8"/>
      <c r="Q68" s="8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25" customHeight="1">
      <c r="A69" s="6"/>
      <c r="B69" s="7"/>
      <c r="C69" s="8"/>
      <c r="D69" s="7"/>
      <c r="E69" s="8"/>
      <c r="F69" s="6"/>
      <c r="G69" s="6"/>
      <c r="H69" s="7"/>
      <c r="I69" s="9"/>
      <c r="J69" s="8"/>
      <c r="K69" s="7"/>
      <c r="L69" s="10"/>
      <c r="M69" s="8"/>
      <c r="N69" s="8"/>
      <c r="O69" s="7"/>
      <c r="P69" s="8"/>
      <c r="Q69" s="8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25" customHeight="1">
      <c r="A70" s="6"/>
      <c r="B70" s="7"/>
      <c r="C70" s="8"/>
      <c r="D70" s="7"/>
      <c r="E70" s="8"/>
      <c r="F70" s="6"/>
      <c r="G70" s="6"/>
      <c r="H70" s="7"/>
      <c r="I70" s="9"/>
      <c r="J70" s="8"/>
      <c r="K70" s="7"/>
      <c r="L70" s="10"/>
      <c r="M70" s="8"/>
      <c r="N70" s="8"/>
      <c r="O70" s="7"/>
      <c r="P70" s="8"/>
      <c r="Q70" s="8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25" customHeight="1">
      <c r="A71" s="6"/>
      <c r="B71" s="7"/>
      <c r="C71" s="8"/>
      <c r="D71" s="7"/>
      <c r="E71" s="8"/>
      <c r="F71" s="6"/>
      <c r="G71" s="6"/>
      <c r="H71" s="7"/>
      <c r="I71" s="9"/>
      <c r="J71" s="8"/>
      <c r="K71" s="7"/>
      <c r="L71" s="10"/>
      <c r="M71" s="8"/>
      <c r="N71" s="8"/>
      <c r="O71" s="7"/>
      <c r="P71" s="8"/>
      <c r="Q71" s="8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25" customHeight="1">
      <c r="A72" s="6"/>
      <c r="B72" s="7"/>
      <c r="C72" s="8"/>
      <c r="D72" s="7"/>
      <c r="E72" s="8"/>
      <c r="F72" s="6"/>
      <c r="G72" s="6"/>
      <c r="H72" s="7"/>
      <c r="I72" s="9"/>
      <c r="J72" s="8"/>
      <c r="K72" s="7"/>
      <c r="L72" s="10"/>
      <c r="M72" s="8"/>
      <c r="N72" s="8"/>
      <c r="O72" s="7"/>
      <c r="P72" s="8"/>
      <c r="Q72" s="8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25" customHeight="1">
      <c r="A73" s="6"/>
      <c r="B73" s="7"/>
      <c r="C73" s="8"/>
      <c r="D73" s="7"/>
      <c r="E73" s="8"/>
      <c r="F73" s="6"/>
      <c r="G73" s="6"/>
      <c r="H73" s="7"/>
      <c r="I73" s="9"/>
      <c r="J73" s="8"/>
      <c r="K73" s="7"/>
      <c r="L73" s="10"/>
      <c r="M73" s="8"/>
      <c r="N73" s="8"/>
      <c r="O73" s="7"/>
      <c r="P73" s="8"/>
      <c r="Q73" s="8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25" customHeight="1">
      <c r="A74" s="6"/>
      <c r="B74" s="7"/>
      <c r="C74" s="8"/>
      <c r="D74" s="7"/>
      <c r="E74" s="8"/>
      <c r="F74" s="6"/>
      <c r="G74" s="6"/>
      <c r="H74" s="7"/>
      <c r="I74" s="9"/>
      <c r="J74" s="8"/>
      <c r="K74" s="7"/>
      <c r="L74" s="10"/>
      <c r="M74" s="8"/>
      <c r="N74" s="8"/>
      <c r="O74" s="7"/>
      <c r="P74" s="8"/>
      <c r="Q74" s="8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25" customHeight="1">
      <c r="A75" s="6"/>
      <c r="B75" s="7"/>
      <c r="C75" s="8"/>
      <c r="D75" s="7"/>
      <c r="E75" s="8"/>
      <c r="F75" s="6"/>
      <c r="G75" s="6"/>
      <c r="H75" s="7"/>
      <c r="I75" s="9"/>
      <c r="J75" s="8"/>
      <c r="K75" s="7"/>
      <c r="L75" s="10"/>
      <c r="M75" s="8"/>
      <c r="N75" s="8"/>
      <c r="O75" s="7"/>
      <c r="P75" s="8"/>
      <c r="Q75" s="8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25" customHeight="1">
      <c r="A76" s="6"/>
      <c r="B76" s="7"/>
      <c r="C76" s="8"/>
      <c r="D76" s="7"/>
      <c r="E76" s="8"/>
      <c r="F76" s="6"/>
      <c r="G76" s="6"/>
      <c r="H76" s="7"/>
      <c r="I76" s="9"/>
      <c r="J76" s="8"/>
      <c r="K76" s="7"/>
      <c r="L76" s="10"/>
      <c r="M76" s="8"/>
      <c r="N76" s="8"/>
      <c r="O76" s="7"/>
      <c r="P76" s="8"/>
      <c r="Q76" s="8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25" customHeight="1">
      <c r="A77" s="6"/>
      <c r="B77" s="7"/>
      <c r="C77" s="8"/>
      <c r="D77" s="7"/>
      <c r="E77" s="8"/>
      <c r="F77" s="6"/>
      <c r="G77" s="6"/>
      <c r="H77" s="7"/>
      <c r="I77" s="9"/>
      <c r="J77" s="8"/>
      <c r="K77" s="7"/>
      <c r="L77" s="10"/>
      <c r="M77" s="8"/>
      <c r="N77" s="8"/>
      <c r="O77" s="7"/>
      <c r="P77" s="8"/>
      <c r="Q77" s="8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25" customHeight="1">
      <c r="A78" s="6"/>
      <c r="B78" s="7"/>
      <c r="C78" s="8"/>
      <c r="D78" s="7"/>
      <c r="E78" s="8"/>
      <c r="F78" s="6"/>
      <c r="G78" s="6"/>
      <c r="H78" s="7"/>
      <c r="I78" s="9"/>
      <c r="J78" s="8"/>
      <c r="K78" s="7"/>
      <c r="L78" s="10"/>
      <c r="M78" s="8"/>
      <c r="N78" s="8"/>
      <c r="O78" s="7"/>
      <c r="P78" s="8"/>
      <c r="Q78" s="8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25" customHeight="1">
      <c r="A79" s="6"/>
      <c r="B79" s="7"/>
      <c r="C79" s="8"/>
      <c r="D79" s="7"/>
      <c r="E79" s="8"/>
      <c r="F79" s="6"/>
      <c r="G79" s="6"/>
      <c r="H79" s="7"/>
      <c r="I79" s="9"/>
      <c r="J79" s="8"/>
      <c r="K79" s="7"/>
      <c r="L79" s="10"/>
      <c r="M79" s="8"/>
      <c r="N79" s="8"/>
      <c r="O79" s="7"/>
      <c r="P79" s="8"/>
      <c r="Q79" s="8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25" customHeight="1">
      <c r="A80" s="6"/>
      <c r="B80" s="7"/>
      <c r="C80" s="8"/>
      <c r="D80" s="7"/>
      <c r="E80" s="8"/>
      <c r="F80" s="6"/>
      <c r="G80" s="6"/>
      <c r="H80" s="7"/>
      <c r="I80" s="9"/>
      <c r="J80" s="8"/>
      <c r="K80" s="7"/>
      <c r="L80" s="10"/>
      <c r="M80" s="8"/>
      <c r="N80" s="8"/>
      <c r="O80" s="7"/>
      <c r="P80" s="8"/>
      <c r="Q80" s="8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25" customHeight="1">
      <c r="A81" s="6"/>
      <c r="B81" s="7"/>
      <c r="C81" s="8"/>
      <c r="D81" s="7"/>
      <c r="E81" s="8"/>
      <c r="F81" s="6"/>
      <c r="G81" s="6"/>
      <c r="H81" s="7"/>
      <c r="I81" s="9"/>
      <c r="J81" s="8"/>
      <c r="K81" s="7"/>
      <c r="L81" s="10"/>
      <c r="M81" s="8"/>
      <c r="N81" s="8"/>
      <c r="O81" s="7"/>
      <c r="P81" s="8"/>
      <c r="Q81" s="8"/>
    </row>
    <row r="82" spans="1:40" ht="25" customHeight="1">
      <c r="A82" s="6"/>
      <c r="B82" s="7"/>
      <c r="C82" s="8"/>
      <c r="D82" s="7"/>
      <c r="E82" s="8"/>
      <c r="F82" s="6"/>
      <c r="G82" s="6"/>
      <c r="H82" s="7"/>
      <c r="I82" s="9"/>
      <c r="J82" s="8"/>
      <c r="K82" s="7"/>
      <c r="L82" s="10"/>
      <c r="M82" s="8"/>
      <c r="N82" s="8"/>
      <c r="O82" s="7"/>
      <c r="P82" s="8"/>
      <c r="Q82" s="8"/>
    </row>
    <row r="83" spans="1:40" ht="25" customHeight="1">
      <c r="A83" s="6"/>
      <c r="B83" s="7"/>
      <c r="C83" s="8"/>
      <c r="D83" s="7"/>
      <c r="E83" s="8"/>
      <c r="F83" s="6"/>
      <c r="G83" s="6"/>
      <c r="H83" s="7"/>
      <c r="I83" s="9"/>
      <c r="J83" s="8"/>
      <c r="K83" s="7"/>
      <c r="L83" s="10"/>
      <c r="M83" s="8"/>
      <c r="N83" s="8"/>
      <c r="O83" s="7"/>
      <c r="P83" s="8"/>
      <c r="Q83" s="8"/>
    </row>
    <row r="84" spans="1:40" ht="25" customHeight="1">
      <c r="A84" s="6"/>
      <c r="B84" s="7"/>
      <c r="C84" s="8"/>
      <c r="D84" s="7"/>
      <c r="E84" s="8"/>
      <c r="F84" s="6"/>
      <c r="G84" s="6"/>
      <c r="H84" s="7"/>
      <c r="I84" s="9"/>
      <c r="J84" s="8"/>
      <c r="K84" s="7"/>
      <c r="L84" s="10"/>
      <c r="M84" s="8"/>
      <c r="N84" s="8"/>
      <c r="O84" s="7"/>
      <c r="P84" s="8"/>
      <c r="Q84" s="8"/>
    </row>
    <row r="85" spans="1:40" ht="25" customHeight="1">
      <c r="A85" s="6"/>
      <c r="B85" s="7"/>
      <c r="C85" s="8"/>
      <c r="D85" s="7"/>
      <c r="E85" s="8"/>
      <c r="F85" s="6"/>
      <c r="G85" s="6"/>
      <c r="H85" s="7"/>
      <c r="I85" s="9"/>
      <c r="J85" s="8"/>
      <c r="K85" s="7"/>
      <c r="L85" s="10"/>
      <c r="M85" s="8"/>
      <c r="N85" s="8"/>
      <c r="O85" s="7"/>
      <c r="P85" s="8"/>
      <c r="Q85" s="8"/>
    </row>
    <row r="86" spans="1:40" s="18" customFormat="1" ht="25" customHeight="1">
      <c r="A86" s="38"/>
      <c r="B86" s="39"/>
      <c r="C86" s="40"/>
      <c r="D86" s="39"/>
      <c r="E86" s="40"/>
      <c r="F86" s="38"/>
      <c r="G86" s="38"/>
      <c r="H86" s="39"/>
      <c r="I86" s="41"/>
      <c r="J86" s="40"/>
      <c r="K86" s="39"/>
      <c r="L86" s="42"/>
      <c r="M86" s="40"/>
      <c r="N86" s="40"/>
      <c r="O86" s="39"/>
      <c r="P86" s="40"/>
      <c r="Q86" s="40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 ht="25" customHeight="1">
      <c r="A87" s="6"/>
      <c r="B87" s="7"/>
      <c r="C87" s="8"/>
      <c r="D87" s="7"/>
      <c r="E87" s="8"/>
      <c r="F87" s="6"/>
      <c r="G87" s="6"/>
      <c r="H87" s="7"/>
      <c r="I87" s="9"/>
      <c r="J87" s="8"/>
      <c r="K87" s="7"/>
      <c r="L87" s="10"/>
      <c r="M87" s="8"/>
      <c r="N87" s="8"/>
      <c r="O87" s="7"/>
      <c r="P87" s="8"/>
      <c r="Q87" s="8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25" customHeight="1">
      <c r="A88" s="6"/>
      <c r="B88" s="7"/>
      <c r="C88" s="8"/>
      <c r="D88" s="7"/>
      <c r="E88" s="8"/>
      <c r="F88" s="6"/>
      <c r="G88" s="6"/>
      <c r="H88" s="7"/>
      <c r="I88" s="9"/>
      <c r="J88" s="8"/>
      <c r="K88" s="7"/>
      <c r="L88" s="10"/>
      <c r="M88" s="8"/>
      <c r="N88" s="8"/>
      <c r="O88" s="7"/>
      <c r="P88" s="8"/>
      <c r="Q88" s="8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25" customHeight="1">
      <c r="A89" s="6"/>
      <c r="B89" s="7"/>
      <c r="C89" s="8"/>
      <c r="D89" s="7"/>
      <c r="E89" s="8"/>
      <c r="F89" s="6"/>
      <c r="G89" s="6"/>
      <c r="H89" s="7"/>
      <c r="I89" s="9"/>
      <c r="J89" s="8"/>
      <c r="K89" s="7"/>
      <c r="L89" s="10"/>
      <c r="M89" s="8"/>
      <c r="N89" s="8"/>
      <c r="O89" s="7"/>
      <c r="P89" s="8"/>
      <c r="Q89" s="8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25" customHeight="1">
      <c r="A90" s="6"/>
      <c r="B90" s="7"/>
      <c r="C90" s="8"/>
      <c r="D90" s="7"/>
      <c r="E90" s="8"/>
      <c r="F90" s="6"/>
      <c r="G90" s="6"/>
      <c r="H90" s="7"/>
      <c r="I90" s="9"/>
      <c r="J90" s="8"/>
      <c r="K90" s="7"/>
      <c r="L90" s="10"/>
      <c r="M90" s="8"/>
      <c r="N90" s="8"/>
      <c r="O90" s="7"/>
      <c r="P90" s="8"/>
      <c r="Q90" s="8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25" customHeight="1">
      <c r="A91" s="6"/>
      <c r="B91" s="7"/>
      <c r="C91" s="8"/>
      <c r="D91" s="7"/>
      <c r="E91" s="8"/>
      <c r="F91" s="6"/>
      <c r="G91" s="6"/>
      <c r="H91" s="7"/>
      <c r="I91" s="9"/>
      <c r="J91" s="8"/>
      <c r="K91" s="7"/>
      <c r="L91" s="10"/>
      <c r="M91" s="8"/>
      <c r="N91" s="8"/>
      <c r="O91" s="7"/>
      <c r="P91" s="8"/>
      <c r="Q91" s="8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25" customHeight="1">
      <c r="A92" s="6"/>
      <c r="B92" s="7"/>
      <c r="C92" s="8"/>
      <c r="D92" s="7"/>
      <c r="E92" s="8"/>
      <c r="F92" s="6"/>
      <c r="G92" s="6"/>
      <c r="H92" s="7"/>
      <c r="I92" s="9"/>
      <c r="J92" s="8"/>
      <c r="K92" s="7"/>
      <c r="L92" s="10"/>
      <c r="M92" s="8"/>
      <c r="N92" s="8"/>
      <c r="O92" s="7"/>
      <c r="P92" s="8"/>
      <c r="Q92" s="8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25" customHeight="1">
      <c r="A93" s="6"/>
      <c r="B93" s="7"/>
      <c r="C93" s="8"/>
      <c r="D93" s="7"/>
      <c r="E93" s="8"/>
      <c r="F93" s="6"/>
      <c r="G93" s="6"/>
      <c r="H93" s="7"/>
      <c r="I93" s="9"/>
      <c r="J93" s="8"/>
      <c r="K93" s="7"/>
      <c r="L93" s="10"/>
      <c r="M93" s="8"/>
      <c r="N93" s="8"/>
      <c r="O93" s="7"/>
      <c r="P93" s="8"/>
      <c r="Q93" s="8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25" customHeight="1">
      <c r="A94" s="6"/>
      <c r="B94" s="7"/>
      <c r="C94" s="8"/>
      <c r="D94" s="7"/>
      <c r="E94" s="8"/>
      <c r="F94" s="6"/>
      <c r="G94" s="6"/>
      <c r="H94" s="7"/>
      <c r="I94" s="9"/>
      <c r="J94" s="8"/>
      <c r="K94" s="7"/>
      <c r="L94" s="10"/>
      <c r="M94" s="8"/>
      <c r="N94" s="8"/>
      <c r="O94" s="7"/>
      <c r="P94" s="8"/>
      <c r="Q94" s="8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25" customHeight="1">
      <c r="A95" s="6"/>
      <c r="B95" s="7"/>
      <c r="C95" s="8"/>
      <c r="D95" s="7"/>
      <c r="E95" s="8"/>
      <c r="F95" s="6"/>
      <c r="G95" s="6"/>
      <c r="H95" s="7"/>
      <c r="I95" s="9"/>
      <c r="J95" s="8"/>
      <c r="K95" s="7"/>
      <c r="L95" s="10"/>
      <c r="M95" s="8"/>
      <c r="N95" s="8"/>
      <c r="O95" s="7"/>
      <c r="P95" s="8"/>
      <c r="Q95" s="8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25" customHeight="1">
      <c r="A96" s="6"/>
      <c r="B96" s="7"/>
      <c r="C96" s="8"/>
      <c r="D96" s="7"/>
      <c r="E96" s="8"/>
      <c r="F96" s="6"/>
      <c r="G96" s="6"/>
      <c r="H96" s="7"/>
      <c r="I96" s="9"/>
      <c r="J96" s="8"/>
      <c r="K96" s="7"/>
      <c r="L96" s="10"/>
      <c r="M96" s="8"/>
      <c r="N96" s="8"/>
      <c r="O96" s="7"/>
      <c r="P96" s="8"/>
      <c r="Q96" s="8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25" customHeight="1">
      <c r="A97" s="6"/>
      <c r="B97" s="7"/>
      <c r="C97" s="8"/>
      <c r="D97" s="7"/>
      <c r="E97" s="8"/>
      <c r="F97" s="6"/>
      <c r="G97" s="6"/>
      <c r="H97" s="7"/>
      <c r="I97" s="9"/>
      <c r="J97" s="8"/>
      <c r="K97" s="7"/>
      <c r="L97" s="10"/>
      <c r="M97" s="8"/>
      <c r="N97" s="8"/>
      <c r="O97" s="7"/>
      <c r="P97" s="8"/>
      <c r="Q97" s="8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25" customHeight="1">
      <c r="A98" s="6"/>
      <c r="B98" s="7"/>
      <c r="C98" s="8"/>
      <c r="D98" s="7"/>
      <c r="E98" s="8"/>
      <c r="F98" s="6"/>
      <c r="G98" s="6"/>
      <c r="H98" s="7"/>
      <c r="I98" s="9"/>
      <c r="J98" s="8"/>
      <c r="K98" s="7"/>
      <c r="L98" s="10"/>
      <c r="M98" s="8"/>
      <c r="N98" s="8"/>
      <c r="O98" s="7"/>
      <c r="P98" s="8"/>
      <c r="Q98" s="8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25" customHeight="1">
      <c r="A99" s="6"/>
      <c r="B99" s="7"/>
      <c r="C99" s="8"/>
      <c r="D99" s="7"/>
      <c r="E99" s="8"/>
      <c r="F99" s="6"/>
      <c r="G99" s="6"/>
      <c r="H99" s="7"/>
      <c r="I99" s="9"/>
      <c r="J99" s="8"/>
      <c r="K99" s="7"/>
      <c r="L99" s="10"/>
      <c r="M99" s="8"/>
      <c r="N99" s="8"/>
      <c r="O99" s="7"/>
      <c r="P99" s="8"/>
      <c r="Q99" s="8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25" customHeight="1">
      <c r="A100" s="6"/>
      <c r="B100" s="7"/>
      <c r="C100" s="8"/>
      <c r="D100" s="7"/>
      <c r="E100" s="8"/>
      <c r="F100" s="6"/>
      <c r="G100" s="6"/>
      <c r="H100" s="7"/>
      <c r="I100" s="9"/>
      <c r="J100" s="8"/>
      <c r="K100" s="7"/>
      <c r="L100" s="10"/>
      <c r="M100" s="8"/>
      <c r="N100" s="8"/>
      <c r="O100" s="7"/>
      <c r="P100" s="8"/>
      <c r="Q100" s="8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25" customHeight="1">
      <c r="A101" s="6"/>
      <c r="B101" s="7"/>
      <c r="C101" s="8"/>
      <c r="D101" s="7"/>
      <c r="E101" s="8"/>
      <c r="F101" s="6"/>
      <c r="G101" s="6"/>
      <c r="H101" s="7"/>
      <c r="I101" s="9"/>
      <c r="J101" s="8"/>
      <c r="K101" s="7"/>
      <c r="L101" s="10"/>
      <c r="M101" s="8"/>
      <c r="N101" s="8"/>
      <c r="O101" s="7"/>
      <c r="P101" s="8"/>
      <c r="Q101" s="8"/>
    </row>
    <row r="102" spans="1:40" ht="25" customHeight="1">
      <c r="A102" s="6"/>
      <c r="B102" s="7"/>
      <c r="C102" s="8"/>
      <c r="D102" s="7"/>
      <c r="E102" s="8"/>
      <c r="F102" s="6"/>
      <c r="G102" s="6"/>
      <c r="H102" s="7"/>
      <c r="I102" s="9"/>
      <c r="J102" s="8"/>
      <c r="K102" s="7"/>
      <c r="L102" s="10"/>
      <c r="M102" s="8"/>
      <c r="N102" s="8"/>
      <c r="O102" s="7"/>
      <c r="P102" s="8"/>
      <c r="Q102" s="8"/>
    </row>
    <row r="103" spans="1:40" ht="25" customHeight="1">
      <c r="A103" s="6"/>
      <c r="B103" s="7"/>
      <c r="C103" s="8"/>
      <c r="D103" s="7"/>
      <c r="E103" s="8"/>
      <c r="F103" s="6"/>
      <c r="G103" s="6"/>
      <c r="H103" s="7"/>
      <c r="I103" s="9"/>
      <c r="J103" s="8"/>
      <c r="K103" s="7"/>
      <c r="L103" s="10"/>
      <c r="M103" s="8"/>
      <c r="N103" s="8"/>
      <c r="O103" s="7"/>
      <c r="P103" s="8"/>
      <c r="Q103" s="8"/>
    </row>
    <row r="104" spans="1:40" ht="25" customHeight="1">
      <c r="A104" s="6"/>
      <c r="B104" s="7"/>
      <c r="C104" s="8"/>
      <c r="D104" s="7"/>
      <c r="E104" s="8"/>
      <c r="F104" s="6"/>
      <c r="G104" s="6"/>
      <c r="H104" s="7"/>
      <c r="I104" s="9"/>
      <c r="J104" s="8"/>
      <c r="K104" s="7"/>
      <c r="L104" s="10"/>
      <c r="M104" s="8"/>
      <c r="N104" s="8"/>
      <c r="O104" s="7"/>
      <c r="P104" s="8"/>
      <c r="Q104" s="8"/>
    </row>
    <row r="105" spans="1:40" ht="25" customHeight="1">
      <c r="A105" s="6"/>
      <c r="B105" s="7"/>
      <c r="C105" s="8"/>
      <c r="D105" s="7"/>
      <c r="E105" s="8"/>
      <c r="F105" s="6"/>
      <c r="G105" s="6"/>
      <c r="H105" s="7"/>
      <c r="I105" s="9"/>
      <c r="J105" s="8"/>
      <c r="K105" s="7"/>
      <c r="L105" s="10"/>
      <c r="M105" s="8"/>
      <c r="N105" s="8"/>
      <c r="O105" s="7"/>
      <c r="P105" s="8"/>
      <c r="Q105" s="8"/>
    </row>
    <row r="106" spans="1:40" s="18" customFormat="1" ht="25" customHeight="1">
      <c r="A106" s="38"/>
      <c r="B106" s="39"/>
      <c r="C106" s="40"/>
      <c r="D106" s="39"/>
      <c r="E106" s="40"/>
      <c r="F106" s="38"/>
      <c r="G106" s="38"/>
      <c r="H106" s="39"/>
      <c r="I106" s="41"/>
      <c r="J106" s="40"/>
      <c r="K106" s="39"/>
      <c r="L106" s="42"/>
      <c r="M106" s="40"/>
      <c r="N106" s="40"/>
      <c r="O106" s="39"/>
      <c r="P106" s="40"/>
      <c r="Q106" s="40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 ht="25" customHeight="1">
      <c r="A107" s="6"/>
      <c r="B107" s="7"/>
      <c r="C107" s="8"/>
      <c r="D107" s="7"/>
      <c r="E107" s="8"/>
      <c r="F107" s="6"/>
      <c r="G107" s="6"/>
      <c r="H107" s="7"/>
      <c r="I107" s="9"/>
      <c r="J107" s="8"/>
      <c r="K107" s="7"/>
      <c r="L107" s="10"/>
      <c r="M107" s="8"/>
      <c r="N107" s="8"/>
      <c r="O107" s="7"/>
      <c r="P107" s="8"/>
      <c r="Q107" s="8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25" customHeight="1">
      <c r="A108" s="6"/>
      <c r="B108" s="7"/>
      <c r="C108" s="8"/>
      <c r="D108" s="7"/>
      <c r="E108" s="8"/>
      <c r="F108" s="6"/>
      <c r="G108" s="6"/>
      <c r="H108" s="7"/>
      <c r="I108" s="9"/>
      <c r="J108" s="8"/>
      <c r="K108" s="7"/>
      <c r="L108" s="10"/>
      <c r="M108" s="8"/>
      <c r="N108" s="8"/>
      <c r="O108" s="7"/>
      <c r="P108" s="8"/>
      <c r="Q108" s="8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25" customHeight="1">
      <c r="A109" s="6"/>
      <c r="B109" s="7"/>
      <c r="C109" s="8"/>
      <c r="D109" s="7"/>
      <c r="E109" s="8"/>
      <c r="F109" s="6"/>
      <c r="G109" s="6"/>
      <c r="H109" s="7"/>
      <c r="I109" s="9"/>
      <c r="J109" s="8"/>
      <c r="K109" s="7"/>
      <c r="L109" s="10"/>
      <c r="M109" s="8"/>
      <c r="N109" s="8"/>
      <c r="O109" s="7"/>
      <c r="P109" s="8"/>
      <c r="Q109" s="8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25" customHeight="1">
      <c r="A110" s="6"/>
      <c r="B110" s="7"/>
      <c r="C110" s="8"/>
      <c r="D110" s="7"/>
      <c r="E110" s="8"/>
      <c r="F110" s="6"/>
      <c r="G110" s="6"/>
      <c r="H110" s="7"/>
      <c r="I110" s="9"/>
      <c r="J110" s="8"/>
      <c r="K110" s="7"/>
      <c r="L110" s="10"/>
      <c r="M110" s="8"/>
      <c r="N110" s="8"/>
      <c r="O110" s="7"/>
      <c r="P110" s="8"/>
      <c r="Q110" s="8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25" customHeight="1">
      <c r="A111" s="6"/>
      <c r="B111" s="7"/>
      <c r="C111" s="8"/>
      <c r="D111" s="7"/>
      <c r="E111" s="8"/>
      <c r="F111" s="6"/>
      <c r="G111" s="6"/>
      <c r="H111" s="7"/>
      <c r="I111" s="9"/>
      <c r="J111" s="8"/>
      <c r="K111" s="7"/>
      <c r="L111" s="10"/>
      <c r="M111" s="8"/>
      <c r="N111" s="8"/>
      <c r="O111" s="7"/>
      <c r="P111" s="8"/>
      <c r="Q111" s="8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5" customHeight="1">
      <c r="A112" s="6"/>
      <c r="B112" s="7"/>
      <c r="C112" s="8"/>
      <c r="D112" s="7"/>
      <c r="E112" s="8"/>
      <c r="F112" s="6"/>
      <c r="G112" s="6"/>
      <c r="H112" s="7"/>
      <c r="I112" s="9"/>
      <c r="J112" s="8"/>
      <c r="K112" s="7"/>
      <c r="L112" s="10"/>
      <c r="M112" s="8"/>
      <c r="N112" s="8"/>
      <c r="O112" s="7"/>
      <c r="P112" s="8"/>
      <c r="Q112" s="8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25" customHeight="1">
      <c r="A113" s="6"/>
      <c r="B113" s="7"/>
      <c r="C113" s="8"/>
      <c r="D113" s="7"/>
      <c r="E113" s="8"/>
      <c r="F113" s="6"/>
      <c r="G113" s="6"/>
      <c r="H113" s="7"/>
      <c r="I113" s="9"/>
      <c r="J113" s="8"/>
      <c r="K113" s="7"/>
      <c r="L113" s="10"/>
      <c r="M113" s="8"/>
      <c r="N113" s="8"/>
      <c r="O113" s="7"/>
      <c r="P113" s="8"/>
      <c r="Q113" s="8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25" customHeight="1">
      <c r="A114" s="6"/>
      <c r="B114" s="7"/>
      <c r="C114" s="8"/>
      <c r="D114" s="7"/>
      <c r="E114" s="8"/>
      <c r="F114" s="6"/>
      <c r="G114" s="6"/>
      <c r="H114" s="7"/>
      <c r="I114" s="9"/>
      <c r="J114" s="8"/>
      <c r="K114" s="7"/>
      <c r="L114" s="10"/>
      <c r="M114" s="8"/>
      <c r="N114" s="8"/>
      <c r="O114" s="7"/>
      <c r="P114" s="8"/>
      <c r="Q114" s="8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25" customHeight="1">
      <c r="A115" s="6"/>
      <c r="B115" s="7"/>
      <c r="C115" s="8"/>
      <c r="D115" s="7"/>
      <c r="E115" s="8"/>
      <c r="F115" s="6"/>
      <c r="G115" s="6"/>
      <c r="H115" s="7"/>
      <c r="I115" s="9"/>
      <c r="J115" s="8"/>
      <c r="K115" s="7"/>
      <c r="L115" s="10"/>
      <c r="M115" s="8"/>
      <c r="N115" s="8"/>
      <c r="O115" s="7"/>
      <c r="P115" s="8"/>
      <c r="Q115" s="8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25" customHeight="1">
      <c r="A116" s="6"/>
      <c r="B116" s="7"/>
      <c r="C116" s="8"/>
      <c r="D116" s="7"/>
      <c r="E116" s="8"/>
      <c r="F116" s="6"/>
      <c r="G116" s="6"/>
      <c r="H116" s="7"/>
      <c r="I116" s="9"/>
      <c r="J116" s="8"/>
      <c r="K116" s="7"/>
      <c r="L116" s="10"/>
      <c r="M116" s="8"/>
      <c r="N116" s="8"/>
      <c r="O116" s="7"/>
      <c r="P116" s="8"/>
      <c r="Q116" s="8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25" customHeight="1">
      <c r="A117" s="6"/>
      <c r="B117" s="7"/>
      <c r="C117" s="8"/>
      <c r="D117" s="7"/>
      <c r="E117" s="8"/>
      <c r="F117" s="6"/>
      <c r="G117" s="6"/>
      <c r="H117" s="7"/>
      <c r="I117" s="9"/>
      <c r="J117" s="8"/>
      <c r="K117" s="7"/>
      <c r="L117" s="10"/>
      <c r="M117" s="8"/>
      <c r="N117" s="8"/>
      <c r="O117" s="7"/>
      <c r="P117" s="8"/>
      <c r="Q117" s="8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25" customHeight="1">
      <c r="A118" s="6"/>
      <c r="B118" s="7"/>
      <c r="C118" s="8"/>
      <c r="D118" s="7"/>
      <c r="E118" s="8"/>
      <c r="F118" s="6"/>
      <c r="G118" s="6"/>
      <c r="H118" s="7"/>
      <c r="I118" s="9"/>
      <c r="J118" s="8"/>
      <c r="K118" s="7"/>
      <c r="L118" s="10"/>
      <c r="M118" s="8"/>
      <c r="N118" s="8"/>
      <c r="O118" s="7"/>
      <c r="P118" s="8"/>
      <c r="Q118" s="8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25" customHeight="1">
      <c r="A119" s="6"/>
      <c r="B119" s="7"/>
      <c r="C119" s="8"/>
      <c r="D119" s="7"/>
      <c r="E119" s="8"/>
      <c r="F119" s="6"/>
      <c r="G119" s="6"/>
      <c r="H119" s="7"/>
      <c r="I119" s="9"/>
      <c r="J119" s="8"/>
      <c r="K119" s="7"/>
      <c r="L119" s="10"/>
      <c r="M119" s="8"/>
      <c r="N119" s="8"/>
      <c r="O119" s="7"/>
      <c r="P119" s="8"/>
      <c r="Q119" s="8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25" customHeight="1">
      <c r="A120" s="6"/>
      <c r="B120" s="7"/>
      <c r="C120" s="8"/>
      <c r="D120" s="7"/>
      <c r="E120" s="8"/>
      <c r="F120" s="6"/>
      <c r="G120" s="6"/>
      <c r="H120" s="7"/>
      <c r="I120" s="9"/>
      <c r="J120" s="8"/>
      <c r="K120" s="7"/>
      <c r="L120" s="10"/>
      <c r="M120" s="8"/>
      <c r="N120" s="8"/>
      <c r="O120" s="7"/>
      <c r="P120" s="8"/>
      <c r="Q120" s="8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ht="25" customHeight="1">
      <c r="A121" s="6"/>
      <c r="B121" s="7"/>
      <c r="C121" s="8"/>
      <c r="D121" s="7"/>
      <c r="E121" s="8"/>
      <c r="F121" s="6"/>
      <c r="G121" s="6"/>
      <c r="H121" s="7"/>
      <c r="I121" s="9"/>
      <c r="J121" s="8"/>
      <c r="K121" s="7"/>
      <c r="L121" s="10"/>
      <c r="M121" s="8"/>
      <c r="N121" s="8"/>
      <c r="O121" s="7"/>
      <c r="P121" s="8"/>
      <c r="Q121" s="8"/>
    </row>
    <row r="122" spans="1:40" ht="25" customHeight="1">
      <c r="A122" s="6"/>
      <c r="B122" s="7"/>
      <c r="C122" s="8"/>
      <c r="D122" s="7"/>
      <c r="E122" s="8"/>
      <c r="F122" s="6"/>
      <c r="G122" s="6"/>
      <c r="H122" s="7"/>
      <c r="I122" s="9"/>
      <c r="J122" s="8"/>
      <c r="K122" s="7"/>
      <c r="L122" s="10"/>
      <c r="M122" s="8"/>
      <c r="N122" s="8"/>
      <c r="O122" s="7"/>
      <c r="P122" s="8"/>
      <c r="Q122" s="8"/>
    </row>
    <row r="123" spans="1:40" ht="25" customHeight="1">
      <c r="A123" s="6"/>
      <c r="B123" s="7"/>
      <c r="C123" s="8"/>
      <c r="D123" s="7"/>
      <c r="E123" s="8"/>
      <c r="F123" s="6"/>
      <c r="G123" s="6"/>
      <c r="H123" s="7"/>
      <c r="I123" s="9"/>
      <c r="J123" s="8"/>
      <c r="K123" s="7"/>
      <c r="L123" s="10"/>
      <c r="M123" s="8"/>
      <c r="N123" s="8"/>
      <c r="O123" s="7"/>
      <c r="P123" s="8"/>
      <c r="Q123" s="8"/>
    </row>
    <row r="124" spans="1:40" ht="25" customHeight="1">
      <c r="A124" s="6"/>
      <c r="B124" s="7"/>
      <c r="C124" s="8"/>
      <c r="D124" s="7"/>
      <c r="E124" s="8"/>
      <c r="F124" s="6"/>
      <c r="G124" s="6"/>
      <c r="H124" s="7"/>
      <c r="I124" s="9"/>
      <c r="J124" s="8"/>
      <c r="K124" s="7"/>
      <c r="L124" s="10"/>
      <c r="M124" s="8"/>
      <c r="N124" s="8"/>
      <c r="O124" s="7"/>
      <c r="P124" s="8"/>
      <c r="Q124" s="8"/>
    </row>
    <row r="125" spans="1:40" ht="25" customHeight="1" thickBot="1">
      <c r="A125" s="11"/>
      <c r="B125" s="12"/>
      <c r="C125" s="13"/>
      <c r="D125" s="12"/>
      <c r="E125" s="13"/>
      <c r="F125" s="11"/>
      <c r="G125" s="11"/>
      <c r="H125" s="12"/>
      <c r="I125" s="14"/>
      <c r="J125" s="13"/>
      <c r="K125" s="12"/>
      <c r="L125" s="15"/>
      <c r="M125" s="13"/>
      <c r="N125" s="13"/>
      <c r="O125" s="12"/>
      <c r="P125" s="13"/>
      <c r="Q125" s="13"/>
    </row>
  </sheetData>
  <mergeCells count="16">
    <mergeCell ref="Q3:Q5"/>
    <mergeCell ref="A1:N1"/>
    <mergeCell ref="O1:P1"/>
    <mergeCell ref="A2:B2"/>
    <mergeCell ref="H2:I2"/>
    <mergeCell ref="O2:P2"/>
    <mergeCell ref="A3:A5"/>
    <mergeCell ref="B3:C4"/>
    <mergeCell ref="D3:E4"/>
    <mergeCell ref="F3:F5"/>
    <mergeCell ref="G3:G5"/>
    <mergeCell ref="H3:J4"/>
    <mergeCell ref="K3:L4"/>
    <mergeCell ref="M3:M5"/>
    <mergeCell ref="N3:N5"/>
    <mergeCell ref="O3:P4"/>
  </mergeCells>
  <pageMargins left="0.39370078740157483" right="0.19685039370078741" top="0.39370078740157483" bottom="0.23622047244094491" header="0" footer="0"/>
  <pageSetup paperSize="9"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Tropas</vt:lpstr>
      <vt:lpstr>Modelo</vt:lpstr>
      <vt:lpstr>SOMA_s</vt:lpstr>
      <vt:lpstr>SOMA_BD</vt:lpstr>
      <vt:lpstr>SOMA</vt:lpstr>
      <vt:lpstr>BD_ESCRU</vt:lpstr>
    </vt:vector>
  </TitlesOfParts>
  <Company>Agronomía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Microsoft Office User</cp:lastModifiedBy>
  <cp:lastPrinted>2022-05-27T17:54:14Z</cp:lastPrinted>
  <dcterms:created xsi:type="dcterms:W3CDTF">2004-05-11T16:56:17Z</dcterms:created>
  <dcterms:modified xsi:type="dcterms:W3CDTF">2022-08-28T22:00:09Z</dcterms:modified>
</cp:coreProperties>
</file>