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88C809C5-9BD8-5C41-AC4A-1F86BE27388A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X7" i="1" s="1"/>
  <c r="Y7" i="1" s="1"/>
  <c r="U8" i="1"/>
  <c r="U9" i="1"/>
  <c r="U10" i="1"/>
  <c r="U11" i="1"/>
  <c r="X11" i="1" s="1"/>
  <c r="Y11" i="1" s="1"/>
  <c r="U12" i="1"/>
  <c r="X12" i="1" s="1"/>
  <c r="Y12" i="1" s="1"/>
  <c r="U13" i="1"/>
  <c r="X13" i="1" s="1"/>
  <c r="Y13" i="1" s="1"/>
  <c r="U14" i="1"/>
  <c r="V14" i="1" s="1"/>
  <c r="W14" i="1" s="1"/>
  <c r="U15" i="1"/>
  <c r="U2" i="1"/>
  <c r="V2" i="1" s="1"/>
  <c r="V15" i="1"/>
  <c r="W15" i="1" s="1"/>
  <c r="V10" i="1"/>
  <c r="W10" i="1" s="1"/>
  <c r="X9" i="1"/>
  <c r="Y9" i="1" s="1"/>
  <c r="V8" i="1"/>
  <c r="W8" i="1" s="1"/>
  <c r="X6" i="1"/>
  <c r="Y6" i="1" s="1"/>
  <c r="X5" i="1"/>
  <c r="Y5" i="1" s="1"/>
  <c r="X4" i="1"/>
  <c r="Y4" i="1" s="1"/>
  <c r="V3" i="1"/>
  <c r="W3" i="1" s="1"/>
  <c r="V12" i="1" l="1"/>
  <c r="W12" i="1" s="1"/>
  <c r="X14" i="1"/>
  <c r="Y14" i="1" s="1"/>
  <c r="V7" i="1"/>
  <c r="W7" i="1" s="1"/>
  <c r="X2" i="1"/>
  <c r="W2" i="1"/>
  <c r="V5" i="1"/>
  <c r="W5" i="1" s="1"/>
  <c r="X3" i="1"/>
  <c r="Y3" i="1" s="1"/>
  <c r="X15" i="1"/>
  <c r="Y15" i="1" s="1"/>
  <c r="X8" i="1"/>
  <c r="Y8" i="1" s="1"/>
  <c r="V11" i="1"/>
  <c r="W11" i="1" s="1"/>
  <c r="Y2" i="1"/>
  <c r="X10" i="1"/>
  <c r="Y10" i="1" s="1"/>
  <c r="V9" i="1"/>
  <c r="W9" i="1" s="1"/>
  <c r="V6" i="1"/>
  <c r="W6" i="1" s="1"/>
  <c r="V4" i="1"/>
  <c r="W4" i="1" s="1"/>
  <c r="V13" i="1"/>
  <c r="W13" i="1" s="1"/>
  <c r="X38" i="1" l="1"/>
  <c r="V38" i="1"/>
  <c r="X39" i="1"/>
  <c r="Y39" i="1"/>
  <c r="Y38" i="1"/>
  <c r="V39" i="1"/>
  <c r="W39" i="1"/>
  <c r="W38" i="1"/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<sst xmlns="http://schemas.openxmlformats.org/spreadsheetml/2006/main" count="26" uniqueCount="26">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</sst>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4951557311708943"/>
                  <c:y val="-7.02341066427099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50.952137976022811</c:v>
                </c:pt>
                <c:pt idx="1">
                  <c:v>50.013270206489437</c:v>
                </c:pt>
                <c:pt idx="2">
                  <c:v>48.11896706981797</c:v>
                </c:pt>
                <c:pt idx="3">
                  <c:v>47.482623773118661</c:v>
                </c:pt>
                <c:pt idx="4">
                  <c:v>45.881027273663598</c:v>
                </c:pt>
                <c:pt idx="5">
                  <c:v>45.236093370798862</c:v>
                </c:pt>
                <c:pt idx="6">
                  <c:v>43.613020355930239</c:v>
                </c:pt>
                <c:pt idx="7">
                  <c:v>42.631813170295842</c:v>
                </c:pt>
                <c:pt idx="8">
                  <c:v>40.984195566383143</c:v>
                </c:pt>
                <c:pt idx="9">
                  <c:v>39.988261627322288</c:v>
                </c:pt>
                <c:pt idx="10">
                  <c:v>36.289255516856002</c:v>
                </c:pt>
                <c:pt idx="11">
                  <c:v>34.240321469206819</c:v>
                </c:pt>
                <c:pt idx="12">
                  <c:v>33.207570646579853</c:v>
                </c:pt>
                <c:pt idx="13">
                  <c:v>28.668501150348401</c:v>
                </c:pt>
              </c:numCache>
            </c:numRef>
          </c:xVal>
          <c:yVal>
            <c:numRef>
              <c:f>Sheet1!$Q$2:$Q$15</c:f>
              <c:numCache>
                <c:formatCode>General</c:formatCode>
                <c:ptCount val="14"/>
                <c:pt idx="0">
                  <c:v>2019.9835058445481</c:v>
                </c:pt>
                <c:pt idx="1">
                  <c:v>1990.634684593975</c:v>
                </c:pt>
                <c:pt idx="2">
                  <c:v>2085.5134916440079</c:v>
                </c:pt>
                <c:pt idx="3">
                  <c:v>1877.796653603875</c:v>
                </c:pt>
                <c:pt idx="4">
                  <c:v>1914.7029860475291</c:v>
                </c:pt>
                <c:pt idx="5">
                  <c:v>1698.706471176276</c:v>
                </c:pt>
                <c:pt idx="6">
                  <c:v>1811.2532813956529</c:v>
                </c:pt>
                <c:pt idx="7">
                  <c:v>1639.563144230938</c:v>
                </c:pt>
                <c:pt idx="8">
                  <c:v>1630.6862267353699</c:v>
                </c:pt>
                <c:pt idx="9">
                  <c:v>1426.9927440211161</c:v>
                </c:pt>
                <c:pt idx="10">
                  <c:v>1443.7571001697629</c:v>
                </c:pt>
                <c:pt idx="11">
                  <c:v>1408.7781881742239</c:v>
                </c:pt>
                <c:pt idx="12">
                  <c:v>1180.487691725225</c:v>
                </c:pt>
                <c:pt idx="13">
                  <c:v>1182.846256157778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B-334E-98E0-722980387F69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50.952137976022811</c:v>
                </c:pt>
                <c:pt idx="1">
                  <c:v>50.013270206489437</c:v>
                </c:pt>
                <c:pt idx="2">
                  <c:v>48.11896706981797</c:v>
                </c:pt>
                <c:pt idx="3">
                  <c:v>47.482623773118661</c:v>
                </c:pt>
                <c:pt idx="4">
                  <c:v>45.881027273663598</c:v>
                </c:pt>
                <c:pt idx="5">
                  <c:v>45.236093370798862</c:v>
                </c:pt>
                <c:pt idx="6">
                  <c:v>43.613020355930239</c:v>
                </c:pt>
                <c:pt idx="7">
                  <c:v>42.631813170295842</c:v>
                </c:pt>
                <c:pt idx="8">
                  <c:v>40.984195566383143</c:v>
                </c:pt>
                <c:pt idx="9">
                  <c:v>39.988261627322288</c:v>
                </c:pt>
                <c:pt idx="10">
                  <c:v>36.289255516856002</c:v>
                </c:pt>
                <c:pt idx="11">
                  <c:v>34.240321469206819</c:v>
                </c:pt>
                <c:pt idx="12">
                  <c:v>33.207570646579853</c:v>
                </c:pt>
                <c:pt idx="13">
                  <c:v>28.668501150348401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2035.900589553534</c:v>
                </c:pt>
                <c:pt idx="1">
                  <c:v>1934.0240218582189</c:v>
                </c:pt>
                <c:pt idx="2">
                  <c:v>1855.8760523024559</c:v>
                </c:pt>
                <c:pt idx="3">
                  <c:v>1822.642413921654</c:v>
                </c:pt>
                <c:pt idx="4">
                  <c:v>1763.268274871938</c:v>
                </c:pt>
                <c:pt idx="5">
                  <c:v>1689.127881874268</c:v>
                </c:pt>
                <c:pt idx="6">
                  <c:v>1611.010140437982</c:v>
                </c:pt>
                <c:pt idx="7">
                  <c:v>1550.0377603110389</c:v>
                </c:pt>
                <c:pt idx="8">
                  <c:v>1472.0640828391161</c:v>
                </c:pt>
                <c:pt idx="9">
                  <c:v>1403.524214854262</c:v>
                </c:pt>
                <c:pt idx="10">
                  <c:v>1252.123351875571</c:v>
                </c:pt>
                <c:pt idx="11">
                  <c:v>1172.2542127372719</c:v>
                </c:pt>
                <c:pt idx="12">
                  <c:v>1084.8586501266971</c:v>
                </c:pt>
                <c:pt idx="13">
                  <c:v>893.8955342373049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B-334E-98E0-722980387F69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50.952137976022811</c:v>
                </c:pt>
                <c:pt idx="1">
                  <c:v>50.013270206489437</c:v>
                </c:pt>
                <c:pt idx="2">
                  <c:v>48.11896706981797</c:v>
                </c:pt>
                <c:pt idx="3">
                  <c:v>47.482623773118661</c:v>
                </c:pt>
                <c:pt idx="4">
                  <c:v>45.881027273663598</c:v>
                </c:pt>
                <c:pt idx="5">
                  <c:v>45.236093370798862</c:v>
                </c:pt>
                <c:pt idx="6">
                  <c:v>43.613020355930239</c:v>
                </c:pt>
                <c:pt idx="7">
                  <c:v>42.631813170295842</c:v>
                </c:pt>
                <c:pt idx="8">
                  <c:v>40.984195566383143</c:v>
                </c:pt>
                <c:pt idx="9">
                  <c:v>39.988261627322288</c:v>
                </c:pt>
                <c:pt idx="10">
                  <c:v>36.289255516856002</c:v>
                </c:pt>
                <c:pt idx="11">
                  <c:v>34.240321469206819</c:v>
                </c:pt>
                <c:pt idx="12">
                  <c:v>33.207570646579853</c:v>
                </c:pt>
                <c:pt idx="13">
                  <c:v>28.668501150348401</c:v>
                </c:pt>
              </c:numCache>
            </c:numRef>
          </c:xVal>
          <c:yVal>
            <c:numRef>
              <c:f>Sheet1!$R$2:$R$15</c:f>
              <c:numCache>
                <c:formatCode>General</c:formatCode>
                <c:ptCount val="14"/>
                <c:pt idx="0">
                  <c:v>1695.615369133156</c:v>
                </c:pt>
                <c:pt idx="1">
                  <c:v>1651.31521669632</c:v>
                </c:pt>
                <c:pt idx="2">
                  <c:v>1564.453464411512</c:v>
                </c:pt>
                <c:pt idx="3">
                  <c:v>1536.0306774973169</c:v>
                </c:pt>
                <c:pt idx="4">
                  <c:v>1466.17725352977</c:v>
                </c:pt>
                <c:pt idx="5">
                  <c:v>1438.7289312109849</c:v>
                </c:pt>
                <c:pt idx="6">
                  <c:v>1371.379769973161</c:v>
                </c:pt>
                <c:pt idx="7">
                  <c:v>1331.8647179981731</c:v>
                </c:pt>
                <c:pt idx="8">
                  <c:v>1267.5460472845421</c:v>
                </c:pt>
                <c:pt idx="9">
                  <c:v>1229.903762086974</c:v>
                </c:pt>
                <c:pt idx="10">
                  <c:v>1098.2516142417101</c:v>
                </c:pt>
                <c:pt idx="11">
                  <c:v>1030.8580973621411</c:v>
                </c:pt>
                <c:pt idx="12">
                  <c:v>998.38342317019624</c:v>
                </c:pt>
                <c:pt idx="13">
                  <c:v>867.52975096117018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B-334E-98E0-72298038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54799"/>
        <c:axId val="98438543"/>
      </c:scatterChart>
      <c:valAx>
        <c:axId val="5796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8438543"/>
        <c:crosses val="autoZero"/>
        <c:crossBetween val="midCat"/>
      </c:valAx>
      <c:valAx>
        <c:axId val="984385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7965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50.952137976022811</c:v>
                </c:pt>
                <c:pt idx="1">
                  <c:v>50.013270206489437</c:v>
                </c:pt>
                <c:pt idx="2">
                  <c:v>48.11896706981797</c:v>
                </c:pt>
                <c:pt idx="3">
                  <c:v>47.482623773118661</c:v>
                </c:pt>
                <c:pt idx="4">
                  <c:v>45.881027273663598</c:v>
                </c:pt>
                <c:pt idx="5">
                  <c:v>45.236093370798862</c:v>
                </c:pt>
                <c:pt idx="6">
                  <c:v>43.613020355930239</c:v>
                </c:pt>
                <c:pt idx="7">
                  <c:v>42.631813170295842</c:v>
                </c:pt>
                <c:pt idx="8">
                  <c:v>40.984195566383143</c:v>
                </c:pt>
                <c:pt idx="9">
                  <c:v>39.988261627322288</c:v>
                </c:pt>
                <c:pt idx="10">
                  <c:v>36.289255516856002</c:v>
                </c:pt>
                <c:pt idx="11">
                  <c:v>34.240321469206819</c:v>
                </c:pt>
                <c:pt idx="12">
                  <c:v>33.207570646579853</c:v>
                </c:pt>
                <c:pt idx="13">
                  <c:v>28.668501150348401</c:v>
                </c:pt>
              </c:numCache>
            </c:numRef>
          </c:xVal>
          <c:yVal>
            <c:numRef>
              <c:f>Sheet1!$S$2:$S$15</c:f>
              <c:numCache>
                <c:formatCode>General</c:formatCode>
                <c:ptCount val="14"/>
                <c:pt idx="0">
                  <c:v>0.1010942973511338</c:v>
                </c:pt>
                <c:pt idx="1">
                  <c:v>6.5745770802365044E-2</c:v>
                </c:pt>
                <c:pt idx="2">
                  <c:v>0.1085688916557261</c:v>
                </c:pt>
                <c:pt idx="3">
                  <c:v>1.2522957136582949E-2</c:v>
                </c:pt>
                <c:pt idx="4">
                  <c:v>8.5685187606841864E-2</c:v>
                </c:pt>
                <c:pt idx="5">
                  <c:v>1.7502740634889769E-2</c:v>
                </c:pt>
                <c:pt idx="6">
                  <c:v>9.9689260212177028E-2</c:v>
                </c:pt>
                <c:pt idx="7">
                  <c:v>3.0410843132405389E-2</c:v>
                </c:pt>
                <c:pt idx="8">
                  <c:v>6.6505494586231839E-2</c:v>
                </c:pt>
                <c:pt idx="9">
                  <c:v>1.9748485110838099E-2</c:v>
                </c:pt>
                <c:pt idx="10">
                  <c:v>6.7060357769130149E-2</c:v>
                </c:pt>
                <c:pt idx="11">
                  <c:v>5.4444028704216302E-2</c:v>
                </c:pt>
                <c:pt idx="12">
                  <c:v>6.4759077694763181E-3</c:v>
                </c:pt>
                <c:pt idx="13">
                  <c:v>1.7104370847333291E-2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9-8A41-AEC1-20B4B18561D1}"/>
            </c:ext>
          </c:extLst>
        </c:ser>
        <c:ser>
          <c:idx val="1"/>
          <c:order val="1"/>
          <c:tx>
            <c:v>Ускорение (фильтрация по Калману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50.952137976022811</c:v>
                </c:pt>
                <c:pt idx="1">
                  <c:v>50.013270206489437</c:v>
                </c:pt>
                <c:pt idx="2">
                  <c:v>48.11896706981797</c:v>
                </c:pt>
                <c:pt idx="3">
                  <c:v>47.482623773118661</c:v>
                </c:pt>
                <c:pt idx="4">
                  <c:v>45.881027273663598</c:v>
                </c:pt>
                <c:pt idx="5">
                  <c:v>45.236093370798862</c:v>
                </c:pt>
                <c:pt idx="6">
                  <c:v>43.613020355930239</c:v>
                </c:pt>
                <c:pt idx="7">
                  <c:v>42.631813170295842</c:v>
                </c:pt>
                <c:pt idx="8">
                  <c:v>40.984195566383143</c:v>
                </c:pt>
                <c:pt idx="9">
                  <c:v>39.988261627322288</c:v>
                </c:pt>
                <c:pt idx="10">
                  <c:v>36.289255516856002</c:v>
                </c:pt>
                <c:pt idx="11">
                  <c:v>34.240321469206819</c:v>
                </c:pt>
                <c:pt idx="12">
                  <c:v>33.207570646579853</c:v>
                </c:pt>
                <c:pt idx="13">
                  <c:v>28.668501150348401</c:v>
                </c:pt>
              </c:numCache>
            </c:numRef>
          </c:xVal>
          <c:yVal>
            <c:numRef>
              <c:f>Sheet1!$T$2:$T$15</c:f>
              <c:numCache>
                <c:formatCode>General</c:formatCode>
                <c:ptCount val="14"/>
                <c:pt idx="0">
                  <c:v>7.6225792673379172E-2</c:v>
                </c:pt>
                <c:pt idx="1">
                  <c:v>7.5118289984678288E-2</c:v>
                </c:pt>
                <c:pt idx="2">
                  <c:v>7.8698622326188974E-2</c:v>
                </c:pt>
                <c:pt idx="3">
                  <c:v>7.0860251079391506E-2</c:v>
                </c:pt>
                <c:pt idx="4">
                  <c:v>7.225294286971809E-2</c:v>
                </c:pt>
                <c:pt idx="5">
                  <c:v>6.4102130987784001E-2</c:v>
                </c:pt>
                <c:pt idx="6">
                  <c:v>6.834918043002465E-2</c:v>
                </c:pt>
                <c:pt idx="7">
                  <c:v>6.187030732946934E-2</c:v>
                </c:pt>
                <c:pt idx="8">
                  <c:v>6.1535329310768667E-2</c:v>
                </c:pt>
                <c:pt idx="9">
                  <c:v>5.3848782793249637E-2</c:v>
                </c:pt>
                <c:pt idx="10">
                  <c:v>5.4481400006406139E-2</c:v>
                </c:pt>
                <c:pt idx="11">
                  <c:v>5.3161441063178279E-2</c:v>
                </c:pt>
                <c:pt idx="12">
                  <c:v>4.4546705348121697E-2</c:v>
                </c:pt>
                <c:pt idx="13">
                  <c:v>4.4635707779538812E-2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B-5048-9B5C-DD45FD2D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4951557311708943"/>
                  <c:y val="-7.02341066427099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50.952137976022811</c:v>
                </c:pt>
                <c:pt idx="1">
                  <c:v>50.013270206489437</c:v>
                </c:pt>
                <c:pt idx="2">
                  <c:v>48.11896706981797</c:v>
                </c:pt>
                <c:pt idx="3">
                  <c:v>47.482623773118661</c:v>
                </c:pt>
                <c:pt idx="4">
                  <c:v>45.881027273663598</c:v>
                </c:pt>
                <c:pt idx="5">
                  <c:v>45.236093370798862</c:v>
                </c:pt>
                <c:pt idx="6">
                  <c:v>43.613020355930239</c:v>
                </c:pt>
                <c:pt idx="7">
                  <c:v>42.631813170295842</c:v>
                </c:pt>
                <c:pt idx="8">
                  <c:v>40.984195566383143</c:v>
                </c:pt>
                <c:pt idx="9">
                  <c:v>39.988261627322288</c:v>
                </c:pt>
                <c:pt idx="10">
                  <c:v>36.289255516856002</c:v>
                </c:pt>
                <c:pt idx="11">
                  <c:v>34.240321469206819</c:v>
                </c:pt>
                <c:pt idx="12">
                  <c:v>33.207570646579853</c:v>
                </c:pt>
                <c:pt idx="13">
                  <c:v>28.668501150348401</c:v>
                </c:pt>
              </c:numCache>
            </c:numRef>
          </c:xVal>
          <c:yVal>
            <c:numRef>
              <c:f>Sheet1!$Q$2:$Q$15</c:f>
              <c:numCache>
                <c:formatCode>General</c:formatCode>
                <c:ptCount val="14"/>
                <c:pt idx="0">
                  <c:v>2019.9835058445481</c:v>
                </c:pt>
                <c:pt idx="1">
                  <c:v>1990.634684593975</c:v>
                </c:pt>
                <c:pt idx="2">
                  <c:v>2085.5134916440079</c:v>
                </c:pt>
                <c:pt idx="3">
                  <c:v>1877.796653603875</c:v>
                </c:pt>
                <c:pt idx="4">
                  <c:v>1914.7029860475291</c:v>
                </c:pt>
                <c:pt idx="5">
                  <c:v>1698.706471176276</c:v>
                </c:pt>
                <c:pt idx="6">
                  <c:v>1811.2532813956529</c:v>
                </c:pt>
                <c:pt idx="7">
                  <c:v>1639.563144230938</c:v>
                </c:pt>
                <c:pt idx="8">
                  <c:v>1630.6862267353699</c:v>
                </c:pt>
                <c:pt idx="9">
                  <c:v>1426.9927440211161</c:v>
                </c:pt>
                <c:pt idx="10">
                  <c:v>1443.7571001697629</c:v>
                </c:pt>
                <c:pt idx="11">
                  <c:v>1408.7781881742239</c:v>
                </c:pt>
                <c:pt idx="12">
                  <c:v>1180.487691725225</c:v>
                </c:pt>
                <c:pt idx="13">
                  <c:v>1182.846256157778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F-0343-A8A6-18D4BDFE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54799"/>
        <c:axId val="98438543"/>
      </c:scatterChart>
      <c:valAx>
        <c:axId val="5796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8438543"/>
        <c:crosses val="autoZero"/>
        <c:crossBetween val="midCat"/>
      </c:valAx>
      <c:valAx>
        <c:axId val="984385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7965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82550</xdr:colOff>
      <xdr:row>4</xdr:row>
      <xdr:rowOff>127000</xdr:rowOff>
    </xdr:from>
    <xdr:to>
      <xdr:col>40</xdr:col>
      <xdr:colOff>50800</xdr:colOff>
      <xdr:row>24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BCFC8C-8F64-E65E-ABC4-6DDA37E2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27</xdr:row>
      <xdr:rowOff>76200</xdr:rowOff>
    </xdr:from>
    <xdr:to>
      <xdr:col>40</xdr:col>
      <xdr:colOff>171450</xdr:colOff>
      <xdr:row>46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757F19-3006-A84F-A50C-0F255114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40</xdr:col>
      <xdr:colOff>641350</xdr:colOff>
      <xdr:row>67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19DDEE-ADD7-974F-B2A4-11B26BB8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0.87837</cdr:x>
      <cdr:y>0.80537</cdr:y>
    </cdr:from>
    <cdr:to>
      <cdr:x>0.98324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CF0709-121C-C07E-285E-2E1BEE8D8409}"/>
            </a:ext>
          </a:extLst>
        </cdr:cNvPr>
        <cdr:cNvSpPr txBox="1"/>
      </cdr:nvSpPr>
      <cdr:spPr>
        <a:xfrm xmlns:a="http://schemas.openxmlformats.org/drawingml/2006/main">
          <a:off x="7658100" y="3047999"/>
          <a:ext cx="914337" cy="736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0.04516</cdr:x>
      <cdr:y>0.02181</cdr:y>
    </cdr:from>
    <cdr:to>
      <cdr:x>0.15004</cdr:x>
      <cdr:y>0.26343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C500E9-4B41-5633-3EEA-BDBE586CFC06}"/>
            </a:ext>
          </a:extLst>
        </cdr:cNvPr>
        <cdr:cNvSpPr txBox="1"/>
      </cdr:nvSpPr>
      <cdr:spPr>
        <a:xfrm xmlns:a="http://schemas.openxmlformats.org/drawingml/2006/main">
          <a:off x="393700" y="82536"/>
          <a:ext cx="914424" cy="914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0.88217</cdr:x>
      <cdr:y>0.79365</cdr:y>
    </cdr:from>
    <cdr:to>
      <cdr:x>0.98689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702447" y="2857498"/>
          <a:ext cx="914336" cy="742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0.87837</cdr:x>
      <cdr:y>0.80537</cdr:y>
    </cdr:from>
    <cdr:to>
      <cdr:x>0.98324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CF0709-121C-C07E-285E-2E1BEE8D8409}"/>
            </a:ext>
          </a:extLst>
        </cdr:cNvPr>
        <cdr:cNvSpPr txBox="1"/>
      </cdr:nvSpPr>
      <cdr:spPr>
        <a:xfrm xmlns:a="http://schemas.openxmlformats.org/drawingml/2006/main">
          <a:off x="7658100" y="3047999"/>
          <a:ext cx="914337" cy="736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0.04516</cdr:x>
      <cdr:y>0.02181</cdr:y>
    </cdr:from>
    <cdr:to>
      <cdr:x>0.15004</cdr:x>
      <cdr:y>0.26343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C500E9-4B41-5633-3EEA-BDBE586CFC06}"/>
            </a:ext>
          </a:extLst>
        </cdr:cNvPr>
        <cdr:cNvSpPr txBox="1"/>
      </cdr:nvSpPr>
      <cdr:spPr>
        <a:xfrm xmlns:a="http://schemas.openxmlformats.org/drawingml/2006/main">
          <a:off x="393700" y="82536"/>
          <a:ext cx="914424" cy="914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topLeftCell="N25" workbookViewId="0">
      <selection activeCell="AC49" sqref="AC49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1063</v>
      </c>
      <c r="B2">
        <v>2.4</v>
      </c>
      <c r="C2">
        <v>50.952137976022811</v>
      </c>
      <c r="D2">
        <v>4950.8557783961296</v>
      </c>
      <c r="E2">
        <v>2.7297190129756932</v>
      </c>
      <c r="F2">
        <v>155.33154855668539</v>
      </c>
      <c r="G2">
        <v>145.00200000000001</v>
      </c>
      <c r="H2">
        <v>2035.900589553534</v>
      </c>
      <c r="I2">
        <v>50.493479855358601</v>
      </c>
      <c r="J2">
        <v>200.31792934627049</v>
      </c>
      <c r="K2">
        <v>-12.39331894112982</v>
      </c>
      <c r="L2">
        <v>0.11800000000002341</v>
      </c>
      <c r="M2">
        <v>-0.1227219729817709</v>
      </c>
      <c r="N2">
        <v>2.1627675630637049E-2</v>
      </c>
      <c r="O2">
        <v>-7.6225792673379172E-2</v>
      </c>
      <c r="P2">
        <v>-0.1010942973511338</v>
      </c>
      <c r="Q2">
        <v>2019.9835058445481</v>
      </c>
      <c r="R2">
        <v>1695.615369133156</v>
      </c>
      <c r="S2">
        <f t="shared" ref="S2:S15" si="0">-1*P2</f>
        <v>0.1010942973511338</v>
      </c>
      <c r="T2">
        <f t="shared" ref="T2:T15" si="1">-1*O2</f>
        <v>7.6225792673379172E-2</v>
      </c>
      <c r="U2">
        <f>0.2402*C2^2+23.531*C2+244.78</f>
        <v>2067.3228702252982</v>
      </c>
      <c r="V2">
        <f>ABS(U2-R2)</f>
        <v>371.70750109214214</v>
      </c>
      <c r="W2">
        <f>V2/R2*100</f>
        <v>21.921687421491644</v>
      </c>
      <c r="X2">
        <f>ABS(U2-H2)</f>
        <v>31.422280671764156</v>
      </c>
      <c r="Y2">
        <f>X2/H2*100</f>
        <v>1.5434093802514668</v>
      </c>
    </row>
    <row r="3" spans="1:25" x14ac:dyDescent="0.2">
      <c r="A3" s="1">
        <v>1080</v>
      </c>
      <c r="B3">
        <v>3</v>
      </c>
      <c r="C3">
        <v>50.013270206489437</v>
      </c>
      <c r="D3">
        <v>4999.1696976721287</v>
      </c>
      <c r="E3">
        <v>2.7297190129756932</v>
      </c>
      <c r="F3">
        <v>203.64546783268449</v>
      </c>
      <c r="G3">
        <v>145.083</v>
      </c>
      <c r="H3">
        <v>1934.0240218582189</v>
      </c>
      <c r="I3">
        <v>44.223555371165283</v>
      </c>
      <c r="J3">
        <v>193.00364172433061</v>
      </c>
      <c r="K3">
        <v>-7.3142876219398536</v>
      </c>
      <c r="L3">
        <v>8.0999999999988859E-2</v>
      </c>
      <c r="M3">
        <v>-8.269673888215838E-2</v>
      </c>
      <c r="N3">
        <v>1.6950968079793322E-2</v>
      </c>
      <c r="O3">
        <v>-7.5118289984678288E-2</v>
      </c>
      <c r="P3">
        <v>-6.5745770802365044E-2</v>
      </c>
      <c r="Q3">
        <v>1990.634684593975</v>
      </c>
      <c r="R3">
        <v>1651.31521669632</v>
      </c>
      <c r="S3">
        <f t="shared" si="0"/>
        <v>6.5745770802365044E-2</v>
      </c>
      <c r="T3">
        <f t="shared" si="1"/>
        <v>7.5118289984678288E-2</v>
      </c>
      <c r="U3">
        <f t="shared" ref="U3:U15" si="2">0.2402*C3^2+23.531*C3+244.78</f>
        <v>2022.4610538876102</v>
      </c>
      <c r="V3">
        <f t="shared" ref="V3:V15" si="3">ABS(U3-R3)</f>
        <v>371.14583719129018</v>
      </c>
      <c r="W3">
        <f t="shared" ref="W3:W15" si="4">V3/R3*100</f>
        <v>22.475771641820014</v>
      </c>
      <c r="X3">
        <f t="shared" ref="X3:X15" si="5">ABS(U3-H3)</f>
        <v>88.437032029391276</v>
      </c>
      <c r="Y3">
        <f t="shared" ref="Y3:Y15" si="6">X3/H3*100</f>
        <v>4.5726956351049131</v>
      </c>
    </row>
    <row r="4" spans="1:25" x14ac:dyDescent="0.2">
      <c r="A4" s="1">
        <v>1099</v>
      </c>
      <c r="B4">
        <v>4.2</v>
      </c>
      <c r="C4">
        <v>48.11896706981797</v>
      </c>
      <c r="D4">
        <v>5053.2097049355507</v>
      </c>
      <c r="E4">
        <v>2.4567471146583562</v>
      </c>
      <c r="F4">
        <v>257.68547509610647</v>
      </c>
      <c r="G4">
        <v>145.256</v>
      </c>
      <c r="H4">
        <v>1855.8760523024559</v>
      </c>
      <c r="I4">
        <v>51.31028825044632</v>
      </c>
      <c r="J4">
        <v>178.66010739708531</v>
      </c>
      <c r="K4">
        <v>-14.34353432724529</v>
      </c>
      <c r="L4">
        <v>0.17300000000000179</v>
      </c>
      <c r="M4">
        <v>-0.13977249803425659</v>
      </c>
      <c r="N4">
        <v>3.1203606378530511E-2</v>
      </c>
      <c r="O4">
        <v>-7.8698622326188974E-2</v>
      </c>
      <c r="P4">
        <v>-0.1085688916557261</v>
      </c>
      <c r="Q4">
        <v>2085.5134916440079</v>
      </c>
      <c r="R4">
        <v>1564.453464411512</v>
      </c>
      <c r="S4">
        <f t="shared" si="0"/>
        <v>0.1085688916557261</v>
      </c>
      <c r="T4">
        <f t="shared" si="1"/>
        <v>7.8698622326188974E-2</v>
      </c>
      <c r="U4">
        <f t="shared" si="2"/>
        <v>1933.234899166154</v>
      </c>
      <c r="V4">
        <f t="shared" si="3"/>
        <v>368.78143475464208</v>
      </c>
      <c r="W4">
        <f t="shared" si="4"/>
        <v>23.572541027505963</v>
      </c>
      <c r="X4">
        <f t="shared" si="5"/>
        <v>77.358846863698091</v>
      </c>
      <c r="Y4">
        <f t="shared" si="6"/>
        <v>4.1683196874987614</v>
      </c>
    </row>
    <row r="5" spans="1:25" x14ac:dyDescent="0.2">
      <c r="A5" s="1">
        <v>1116</v>
      </c>
      <c r="B5">
        <v>4.6000000000000014</v>
      </c>
      <c r="C5">
        <v>47.482623773118661</v>
      </c>
      <c r="D5">
        <v>5099.4763349443674</v>
      </c>
      <c r="E5">
        <v>2.7297190129756932</v>
      </c>
      <c r="F5">
        <v>303.95210510492319</v>
      </c>
      <c r="G5">
        <v>145.447</v>
      </c>
      <c r="H5">
        <v>1822.642413921654</v>
      </c>
      <c r="I5">
        <v>46.266630008816719</v>
      </c>
      <c r="J5">
        <v>173.96601546138371</v>
      </c>
      <c r="K5">
        <v>-4.6940919357016071</v>
      </c>
      <c r="L5">
        <v>0.1910000000000025</v>
      </c>
      <c r="M5">
        <v>-5.0728699440688522E-2</v>
      </c>
      <c r="N5">
        <v>3.8205742304105568E-2</v>
      </c>
      <c r="O5">
        <v>-7.0860251079391506E-2</v>
      </c>
      <c r="P5">
        <v>-1.2522957136582949E-2</v>
      </c>
      <c r="Q5">
        <v>1877.796653603875</v>
      </c>
      <c r="R5">
        <v>1536.0306774973169</v>
      </c>
      <c r="S5">
        <f t="shared" si="0"/>
        <v>1.2522957136582949E-2</v>
      </c>
      <c r="T5">
        <f t="shared" si="1"/>
        <v>7.0860251079391506E-2</v>
      </c>
      <c r="U5">
        <f t="shared" si="2"/>
        <v>1903.648434408419</v>
      </c>
      <c r="V5">
        <f t="shared" si="3"/>
        <v>367.61775691110211</v>
      </c>
      <c r="W5">
        <f t="shared" si="4"/>
        <v>23.932969718421802</v>
      </c>
      <c r="X5">
        <f t="shared" si="5"/>
        <v>81.00602048676501</v>
      </c>
      <c r="Y5">
        <f t="shared" si="6"/>
        <v>4.4444274898919938</v>
      </c>
    </row>
    <row r="6" spans="1:25" x14ac:dyDescent="0.2">
      <c r="A6" s="1">
        <v>1136</v>
      </c>
      <c r="B6">
        <v>5.6000000000000014</v>
      </c>
      <c r="C6">
        <v>45.881027273663598</v>
      </c>
      <c r="D6">
        <v>5153.5184495300045</v>
      </c>
      <c r="E6">
        <v>2.0493965744972229</v>
      </c>
      <c r="F6">
        <v>357.99421969056129</v>
      </c>
      <c r="G6">
        <v>145.57</v>
      </c>
      <c r="H6">
        <v>1763.268274871938</v>
      </c>
      <c r="I6">
        <v>54.042114585638053</v>
      </c>
      <c r="J6">
        <v>162.42813763014371</v>
      </c>
      <c r="K6">
        <v>-11.537877831239999</v>
      </c>
      <c r="L6">
        <v>0.12299999999999051</v>
      </c>
      <c r="M6">
        <v>-0.10674894866443881</v>
      </c>
      <c r="N6">
        <v>2.106376105759699E-2</v>
      </c>
      <c r="O6">
        <v>-7.225294286971809E-2</v>
      </c>
      <c r="P6">
        <v>-8.5685187606841864E-2</v>
      </c>
      <c r="Q6">
        <v>1914.7029860475291</v>
      </c>
      <c r="R6">
        <v>1466.17725352977</v>
      </c>
      <c r="S6">
        <f t="shared" si="0"/>
        <v>8.5685187606841864E-2</v>
      </c>
      <c r="T6">
        <f t="shared" si="1"/>
        <v>7.225294286971809E-2</v>
      </c>
      <c r="U6">
        <f t="shared" si="2"/>
        <v>1830.0439457941145</v>
      </c>
      <c r="V6">
        <f t="shared" si="3"/>
        <v>363.86669226434447</v>
      </c>
      <c r="W6">
        <f t="shared" si="4"/>
        <v>24.817373983148915</v>
      </c>
      <c r="X6">
        <f t="shared" si="5"/>
        <v>66.775670922176459</v>
      </c>
      <c r="Y6">
        <f t="shared" si="6"/>
        <v>3.7870397757270498</v>
      </c>
    </row>
    <row r="7" spans="1:25" x14ac:dyDescent="0.2">
      <c r="A7" s="1">
        <v>1153</v>
      </c>
      <c r="B7">
        <v>6</v>
      </c>
      <c r="C7">
        <v>45.236093370798862</v>
      </c>
      <c r="D7">
        <v>5199.5057856962076</v>
      </c>
      <c r="E7">
        <v>3.817391999065876</v>
      </c>
      <c r="F7">
        <v>403.98155585676432</v>
      </c>
      <c r="G7">
        <v>145.72800000000001</v>
      </c>
      <c r="H7">
        <v>1689.127881874268</v>
      </c>
      <c r="I7">
        <v>45.987336166203022</v>
      </c>
      <c r="J7">
        <v>157.89383822929261</v>
      </c>
      <c r="K7">
        <v>-4.5342994008510971</v>
      </c>
      <c r="L7">
        <v>0.15800000000001549</v>
      </c>
      <c r="M7">
        <v>-4.9299435223467462E-2</v>
      </c>
      <c r="N7">
        <v>3.1796694588577701E-2</v>
      </c>
      <c r="O7">
        <v>-6.4102130987784001E-2</v>
      </c>
      <c r="P7">
        <v>-1.7502740634889769E-2</v>
      </c>
      <c r="Q7">
        <v>1698.706471176276</v>
      </c>
      <c r="R7">
        <v>1438.7289312109849</v>
      </c>
      <c r="S7">
        <f t="shared" si="0"/>
        <v>1.7502740634889769E-2</v>
      </c>
      <c r="T7">
        <f t="shared" si="1"/>
        <v>6.4102130987784001E-2</v>
      </c>
      <c r="U7">
        <f t="shared" si="2"/>
        <v>1800.7527683653502</v>
      </c>
      <c r="V7">
        <f t="shared" si="3"/>
        <v>362.02383715436531</v>
      </c>
      <c r="W7">
        <f t="shared" si="4"/>
        <v>25.162755075040309</v>
      </c>
      <c r="X7">
        <f t="shared" si="5"/>
        <v>111.62488649108218</v>
      </c>
      <c r="Y7">
        <f t="shared" si="6"/>
        <v>6.6084331262842229</v>
      </c>
    </row>
    <row r="8" spans="1:25" x14ac:dyDescent="0.2">
      <c r="A8" s="1">
        <v>1174</v>
      </c>
      <c r="B8">
        <v>7</v>
      </c>
      <c r="C8">
        <v>43.613020355930239</v>
      </c>
      <c r="D8">
        <v>5250.2827740162611</v>
      </c>
      <c r="E8">
        <v>1.912910617887974</v>
      </c>
      <c r="F8">
        <v>454.75854417681688</v>
      </c>
      <c r="G8">
        <v>145.816</v>
      </c>
      <c r="H8">
        <v>1611.010140437982</v>
      </c>
      <c r="I8">
        <v>47.639918759465218</v>
      </c>
      <c r="J8">
        <v>146.7666315252149</v>
      </c>
      <c r="K8">
        <v>-11.127206704077739</v>
      </c>
      <c r="L8">
        <v>8.7999999999993861E-2</v>
      </c>
      <c r="M8">
        <v>-0.11678448445996729</v>
      </c>
      <c r="N8">
        <v>1.7095224247790222E-2</v>
      </c>
      <c r="O8">
        <v>-6.834918043002465E-2</v>
      </c>
      <c r="P8">
        <v>-9.9689260212177028E-2</v>
      </c>
      <c r="Q8">
        <v>1811.2532813956529</v>
      </c>
      <c r="R8">
        <v>1371.379769973161</v>
      </c>
      <c r="S8">
        <f t="shared" si="0"/>
        <v>9.9689260212177028E-2</v>
      </c>
      <c r="T8">
        <f t="shared" si="1"/>
        <v>6.834918043002465E-2</v>
      </c>
      <c r="U8">
        <f t="shared" si="2"/>
        <v>1727.9213318003362</v>
      </c>
      <c r="V8">
        <f t="shared" si="3"/>
        <v>356.5415618271752</v>
      </c>
      <c r="W8">
        <f t="shared" si="4"/>
        <v>25.998747366249464</v>
      </c>
      <c r="X8">
        <f t="shared" si="5"/>
        <v>116.9111913623542</v>
      </c>
      <c r="Y8">
        <f t="shared" si="6"/>
        <v>7.2570115127003358</v>
      </c>
    </row>
    <row r="9" spans="1:25" x14ac:dyDescent="0.2">
      <c r="A9" s="1">
        <v>1194</v>
      </c>
      <c r="B9">
        <v>7.6000000000000014</v>
      </c>
      <c r="C9">
        <v>42.631813170295842</v>
      </c>
      <c r="D9">
        <v>5297.7819922119379</v>
      </c>
      <c r="E9">
        <v>1.7764246761798861</v>
      </c>
      <c r="F9">
        <v>502.25776237249369</v>
      </c>
      <c r="G9">
        <v>146.023</v>
      </c>
      <c r="H9">
        <v>1550.0377603110389</v>
      </c>
      <c r="I9">
        <v>44.362148642539978</v>
      </c>
      <c r="J9">
        <v>140.2369980082569</v>
      </c>
      <c r="K9">
        <v>-6.5296335169580288</v>
      </c>
      <c r="L9">
        <v>0.20699999999999361</v>
      </c>
      <c r="M9">
        <v>-7.3594649005533058E-2</v>
      </c>
      <c r="N9">
        <v>4.3183805873127673E-2</v>
      </c>
      <c r="O9">
        <v>-6.187030732946934E-2</v>
      </c>
      <c r="P9">
        <v>-3.0410843132405389E-2</v>
      </c>
      <c r="Q9">
        <v>1639.563144230938</v>
      </c>
      <c r="R9">
        <v>1331.8647179981731</v>
      </c>
      <c r="S9">
        <f t="shared" si="0"/>
        <v>3.0410843132405389E-2</v>
      </c>
      <c r="T9">
        <f t="shared" si="1"/>
        <v>6.187030732946934E-2</v>
      </c>
      <c r="U9">
        <f t="shared" si="2"/>
        <v>1684.5058486139512</v>
      </c>
      <c r="V9">
        <f t="shared" si="3"/>
        <v>352.64113061577814</v>
      </c>
      <c r="W9">
        <f t="shared" si="4"/>
        <v>26.477248466030908</v>
      </c>
      <c r="X9">
        <f t="shared" si="5"/>
        <v>134.46808830291229</v>
      </c>
      <c r="Y9">
        <f t="shared" si="6"/>
        <v>8.6751491961027583</v>
      </c>
    </row>
    <row r="10" spans="1:25" x14ac:dyDescent="0.2">
      <c r="A10" s="1">
        <v>1217</v>
      </c>
      <c r="B10">
        <v>8.6</v>
      </c>
      <c r="C10">
        <v>40.984195566383143</v>
      </c>
      <c r="D10">
        <v>5350.3332978859544</v>
      </c>
      <c r="E10">
        <v>1.639938719570637</v>
      </c>
      <c r="F10">
        <v>554.80906804651022</v>
      </c>
      <c r="G10">
        <v>146.25399999999999</v>
      </c>
      <c r="H10">
        <v>1472.0640828391161</v>
      </c>
      <c r="I10">
        <v>47.774297401309013</v>
      </c>
      <c r="J10">
        <v>129.60681220860641</v>
      </c>
      <c r="K10">
        <v>-10.630185799650491</v>
      </c>
      <c r="L10">
        <v>0.23099999999999449</v>
      </c>
      <c r="M10">
        <v>-0.11125423478608</v>
      </c>
      <c r="N10">
        <v>4.4748740199848168E-2</v>
      </c>
      <c r="O10">
        <v>-6.1535329310768667E-2</v>
      </c>
      <c r="P10">
        <v>-6.6505494586231839E-2</v>
      </c>
      <c r="Q10">
        <v>1630.6862267353699</v>
      </c>
      <c r="R10">
        <v>1267.5460472845421</v>
      </c>
      <c r="S10">
        <f t="shared" si="0"/>
        <v>6.6505494586231839E-2</v>
      </c>
      <c r="T10">
        <f t="shared" si="1"/>
        <v>6.1535329310768667E-2</v>
      </c>
      <c r="U10">
        <f t="shared" si="2"/>
        <v>1612.6440754234559</v>
      </c>
      <c r="V10">
        <f t="shared" si="3"/>
        <v>345.09802813891383</v>
      </c>
      <c r="W10">
        <f t="shared" si="4"/>
        <v>27.22567979902708</v>
      </c>
      <c r="X10">
        <f t="shared" si="5"/>
        <v>140.57999258433983</v>
      </c>
      <c r="Y10">
        <f t="shared" si="6"/>
        <v>9.5498554868079086</v>
      </c>
    </row>
    <row r="11" spans="1:25" x14ac:dyDescent="0.2">
      <c r="A11" s="1">
        <v>1242</v>
      </c>
      <c r="B11">
        <v>9.2000000000000011</v>
      </c>
      <c r="C11">
        <v>39.988261627322288</v>
      </c>
      <c r="D11">
        <v>5397.7255324870348</v>
      </c>
      <c r="E11">
        <v>2.3202611654996872</v>
      </c>
      <c r="F11">
        <v>602.20130264759064</v>
      </c>
      <c r="G11">
        <v>146.494</v>
      </c>
      <c r="H11">
        <v>1403.524214854262</v>
      </c>
      <c r="I11">
        <v>45.071973443031311</v>
      </c>
      <c r="J11">
        <v>123.3843416647512</v>
      </c>
      <c r="K11">
        <v>-6.2224705438551524</v>
      </c>
      <c r="L11">
        <v>0.24000000000000909</v>
      </c>
      <c r="M11">
        <v>-6.9028157284038605E-2</v>
      </c>
      <c r="N11">
        <v>4.9279672173200499E-2</v>
      </c>
      <c r="O11">
        <v>-5.3848782793249637E-2</v>
      </c>
      <c r="P11">
        <v>-1.9748485110838099E-2</v>
      </c>
      <c r="Q11">
        <v>1426.9927440211161</v>
      </c>
      <c r="R11">
        <v>1229.903762086974</v>
      </c>
      <c r="S11">
        <f t="shared" si="0"/>
        <v>1.9748485110838099E-2</v>
      </c>
      <c r="T11">
        <f t="shared" si="1"/>
        <v>5.3848782793249637E-2</v>
      </c>
      <c r="U11">
        <f t="shared" si="2"/>
        <v>1569.8382528801581</v>
      </c>
      <c r="V11">
        <f t="shared" si="3"/>
        <v>339.93449079318407</v>
      </c>
      <c r="W11">
        <f t="shared" si="4"/>
        <v>27.639113016156884</v>
      </c>
      <c r="X11">
        <f t="shared" si="5"/>
        <v>166.31403802589602</v>
      </c>
      <c r="Y11">
        <f t="shared" si="6"/>
        <v>11.849744825611404</v>
      </c>
    </row>
    <row r="12" spans="1:25" x14ac:dyDescent="0.2">
      <c r="A12" s="1">
        <v>1288</v>
      </c>
      <c r="B12">
        <v>11.4</v>
      </c>
      <c r="C12">
        <v>36.289255516856002</v>
      </c>
      <c r="D12">
        <v>5497.7613051757216</v>
      </c>
      <c r="E12">
        <v>2.0472892671823502</v>
      </c>
      <c r="F12">
        <v>702.23707533627748</v>
      </c>
      <c r="G12">
        <v>146.97999999999999</v>
      </c>
      <c r="H12">
        <v>1252.123351875571</v>
      </c>
      <c r="I12">
        <v>95.252442486584187</v>
      </c>
      <c r="J12">
        <v>101.6134310160234</v>
      </c>
      <c r="K12">
        <v>-21.770910648727849</v>
      </c>
      <c r="L12">
        <v>0.48599999999999</v>
      </c>
      <c r="M12">
        <v>-0.1142800650586685</v>
      </c>
      <c r="N12">
        <v>4.72197072895384E-2</v>
      </c>
      <c r="O12">
        <v>-5.4481400006406139E-2</v>
      </c>
      <c r="P12">
        <v>-6.7060357769130149E-2</v>
      </c>
      <c r="Q12">
        <v>1443.7571001697629</v>
      </c>
      <c r="R12">
        <v>1098.2516142417101</v>
      </c>
      <c r="S12">
        <f t="shared" si="0"/>
        <v>6.7060357769130149E-2</v>
      </c>
      <c r="T12">
        <f t="shared" si="1"/>
        <v>5.4481400006406139E-2</v>
      </c>
      <c r="U12">
        <f t="shared" si="2"/>
        <v>1415.0242694125714</v>
      </c>
      <c r="V12">
        <f t="shared" si="3"/>
        <v>316.7726551708613</v>
      </c>
      <c r="W12">
        <f t="shared" si="4"/>
        <v>28.843358940981624</v>
      </c>
      <c r="X12">
        <f t="shared" si="5"/>
        <v>162.9009175370004</v>
      </c>
      <c r="Y12">
        <f t="shared" si="6"/>
        <v>13.009973601481764</v>
      </c>
    </row>
    <row r="13" spans="1:25" x14ac:dyDescent="0.2">
      <c r="A13" s="1">
        <v>1314</v>
      </c>
      <c r="B13">
        <v>12.6</v>
      </c>
      <c r="C13">
        <v>34.240321469206819</v>
      </c>
      <c r="D13">
        <v>5550.7136394530526</v>
      </c>
      <c r="E13">
        <v>2.4546397998929019</v>
      </c>
      <c r="F13">
        <v>755.18940961360931</v>
      </c>
      <c r="G13">
        <v>147.29499999999999</v>
      </c>
      <c r="H13">
        <v>1172.2542127372719</v>
      </c>
      <c r="I13">
        <v>48.857755765318871</v>
      </c>
      <c r="J13">
        <v>90.462933203288998</v>
      </c>
      <c r="K13">
        <v>-11.15049781273439</v>
      </c>
      <c r="L13">
        <v>0.31499999999999773</v>
      </c>
      <c r="M13">
        <v>-0.1141118501870428</v>
      </c>
      <c r="N13">
        <v>5.9667821482826483E-2</v>
      </c>
      <c r="O13">
        <v>-5.3161441063178279E-2</v>
      </c>
      <c r="P13">
        <v>-5.4444028704216302E-2</v>
      </c>
      <c r="Q13">
        <v>1408.7781881742239</v>
      </c>
      <c r="R13">
        <v>1030.8580973621411</v>
      </c>
      <c r="S13">
        <f t="shared" si="0"/>
        <v>5.4444028704216302E-2</v>
      </c>
      <c r="T13">
        <f t="shared" si="1"/>
        <v>5.3161441063178279E-2</v>
      </c>
      <c r="U13">
        <f t="shared" si="2"/>
        <v>1332.0993918502786</v>
      </c>
      <c r="V13">
        <f t="shared" si="3"/>
        <v>301.24129448813756</v>
      </c>
      <c r="W13">
        <f t="shared" si="4"/>
        <v>29.222382329729257</v>
      </c>
      <c r="X13">
        <f t="shared" si="5"/>
        <v>159.84517911300668</v>
      </c>
      <c r="Y13">
        <f t="shared" si="6"/>
        <v>13.635709505343574</v>
      </c>
    </row>
    <row r="14" spans="1:25" x14ac:dyDescent="0.2">
      <c r="A14" s="1">
        <v>1341</v>
      </c>
      <c r="B14">
        <v>13.2</v>
      </c>
      <c r="C14">
        <v>33.207570646579853</v>
      </c>
      <c r="D14">
        <v>5597.4065858051181</v>
      </c>
      <c r="E14">
        <v>43.415176220238209</v>
      </c>
      <c r="F14">
        <v>801.88235596567392</v>
      </c>
      <c r="G14">
        <v>147.55500000000001</v>
      </c>
      <c r="H14">
        <v>1084.8586501266971</v>
      </c>
      <c r="I14">
        <v>43.415176220238209</v>
      </c>
      <c r="J14">
        <v>85.088175019104312</v>
      </c>
      <c r="K14">
        <v>-5.3747581841846852</v>
      </c>
      <c r="L14">
        <v>0.26000000000001933</v>
      </c>
      <c r="M14">
        <v>-6.1899532054406521E-2</v>
      </c>
      <c r="N14">
        <v>5.5423624284930202E-2</v>
      </c>
      <c r="O14">
        <v>-4.4546705348121697E-2</v>
      </c>
      <c r="P14">
        <v>-6.4759077694763181E-3</v>
      </c>
      <c r="Q14">
        <v>1180.487691725225</v>
      </c>
      <c r="R14">
        <v>998.38342317019624</v>
      </c>
      <c r="S14">
        <f t="shared" si="0"/>
        <v>6.4759077694763181E-3</v>
      </c>
      <c r="T14">
        <f t="shared" si="1"/>
        <v>4.4546705348121697E-2</v>
      </c>
      <c r="U14">
        <f t="shared" si="2"/>
        <v>1291.066153013742</v>
      </c>
      <c r="V14">
        <f t="shared" si="3"/>
        <v>292.68272984354576</v>
      </c>
      <c r="W14">
        <f t="shared" si="4"/>
        <v>29.315664007539478</v>
      </c>
      <c r="X14">
        <f t="shared" si="5"/>
        <v>206.20750288704494</v>
      </c>
      <c r="Y14">
        <f t="shared" si="6"/>
        <v>19.007776069533357</v>
      </c>
    </row>
    <row r="15" spans="1:25" x14ac:dyDescent="0.2">
      <c r="A15" s="1">
        <v>1407</v>
      </c>
      <c r="B15">
        <v>15.8</v>
      </c>
      <c r="C15">
        <v>28.668501150348401</v>
      </c>
      <c r="D15">
        <v>5697.4929339587688</v>
      </c>
      <c r="E15">
        <v>2.1816678941249852</v>
      </c>
      <c r="F15">
        <v>901.96870411932468</v>
      </c>
      <c r="G15">
        <v>148.11199999999999</v>
      </c>
      <c r="H15">
        <v>893.8955342373049</v>
      </c>
      <c r="I15">
        <v>43.137989684939377</v>
      </c>
      <c r="J15">
        <v>63.416894923420323</v>
      </c>
      <c r="K15">
        <v>-6.3806963463590307</v>
      </c>
      <c r="L15">
        <v>0.26499999999998641</v>
      </c>
      <c r="M15">
        <v>-7.3956811536198E-2</v>
      </c>
      <c r="N15">
        <v>5.6852440688864712E-2</v>
      </c>
      <c r="O15">
        <v>-4.4635707779538812E-2</v>
      </c>
      <c r="P15">
        <v>-1.7104370847333291E-2</v>
      </c>
      <c r="Q15">
        <v>1182.846256157778</v>
      </c>
      <c r="R15">
        <v>867.52975096117018</v>
      </c>
      <c r="S15">
        <f t="shared" si="0"/>
        <v>1.7104370847333291E-2</v>
      </c>
      <c r="T15">
        <f t="shared" si="1"/>
        <v>4.4635707779538812E-2</v>
      </c>
      <c r="U15">
        <f t="shared" si="2"/>
        <v>1116.7947871302963</v>
      </c>
      <c r="V15">
        <f t="shared" si="3"/>
        <v>249.26503616912612</v>
      </c>
      <c r="W15">
        <f t="shared" si="4"/>
        <v>28.732736357797023</v>
      </c>
      <c r="X15">
        <f t="shared" si="5"/>
        <v>222.8992528929914</v>
      </c>
      <c r="Y15">
        <f t="shared" si="6"/>
        <v>24.935716127407982</v>
      </c>
    </row>
    <row r="38" spans="21:25" x14ac:dyDescent="0.2">
      <c r="U38" t="s">
        <v>24</v>
      </c>
      <c r="V38">
        <f>AVERAGE(V2:V36)</f>
        <v>339.95142760104335</v>
      </c>
      <c r="W38">
        <f>AVERAGE(W2:W36)</f>
        <v>26.095573510781456</v>
      </c>
      <c r="X38">
        <f>AVERAGE(X2:X36)</f>
        <v>126.19649286931592</v>
      </c>
      <c r="Y38">
        <f>AVERAGE(Y2:Y36)</f>
        <v>9.5032329585533919</v>
      </c>
    </row>
    <row r="39" spans="21:25" x14ac:dyDescent="0.2">
      <c r="U39" t="s">
        <v>25</v>
      </c>
      <c r="V39">
        <f>MAX(V2:V36)</f>
        <v>371.70750109214214</v>
      </c>
      <c r="W39">
        <f>MAX(W2:W36)</f>
        <v>29.315664007539478</v>
      </c>
      <c r="X39">
        <f>MAX(X2:X36)</f>
        <v>222.8992528929914</v>
      </c>
      <c r="Y39">
        <f>MAX(Y2:Y36)</f>
        <v>24.935716127407982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2022-10-30T11:04:22Z</dcterms:created>
  <dcterms:modified xsi:type="dcterms:W3CDTF">2022-11-07T16:59:14Z</dcterms:modified>
</cp:coreProperties>
</file>