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on/pythonProject/novatel_data_parser/temp/curves/the_end/"/>
    </mc:Choice>
  </mc:AlternateContent>
  <xr:revisionPtr revIDLastSave="0" documentId="13_ncr:1_{C519E27B-655E-C841-8FA7-C6A86FBB7774}" xr6:coauthVersionLast="47" xr6:coauthVersionMax="47" xr10:uidLastSave="{00000000-0000-0000-0000-000000000000}"/>
  <bookViews>
    <workbookView xWindow="0" yWindow="0" windowWidth="35840" windowHeight="22400" xr2:uid="{9544AF48-D86F-B849-B130-1DAF39163F98}"/>
  </bookViews>
  <sheets>
    <sheet name="Лист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231" i="1" l="1"/>
  <c r="K231" i="1" s="1"/>
  <c r="H231" i="1"/>
  <c r="I231" i="1" s="1"/>
  <c r="F231" i="1"/>
  <c r="G231" i="1" s="1"/>
  <c r="J230" i="1"/>
  <c r="K230" i="1" s="1"/>
  <c r="H230" i="1"/>
  <c r="I230" i="1" s="1"/>
  <c r="F230" i="1"/>
  <c r="G230" i="1" s="1"/>
  <c r="K229" i="1"/>
  <c r="J229" i="1"/>
  <c r="I229" i="1"/>
  <c r="H229" i="1"/>
  <c r="G229" i="1"/>
  <c r="F229" i="1"/>
  <c r="K228" i="1"/>
  <c r="J228" i="1"/>
  <c r="I228" i="1"/>
  <c r="H228" i="1"/>
  <c r="G228" i="1"/>
  <c r="F228" i="1"/>
  <c r="K227" i="1"/>
  <c r="J227" i="1"/>
  <c r="I227" i="1"/>
  <c r="H227" i="1"/>
  <c r="G227" i="1"/>
  <c r="F227" i="1"/>
  <c r="K226" i="1"/>
  <c r="J226" i="1"/>
  <c r="I226" i="1"/>
  <c r="H226" i="1"/>
  <c r="G226" i="1"/>
  <c r="F226" i="1"/>
  <c r="K225" i="1"/>
  <c r="J225" i="1"/>
  <c r="I225" i="1"/>
  <c r="H225" i="1"/>
  <c r="G225" i="1"/>
  <c r="F225" i="1"/>
  <c r="K224" i="1"/>
  <c r="J224" i="1"/>
  <c r="I224" i="1"/>
  <c r="H224" i="1"/>
  <c r="G224" i="1"/>
  <c r="F224" i="1"/>
  <c r="K223" i="1"/>
  <c r="J223" i="1"/>
  <c r="I223" i="1"/>
  <c r="H223" i="1"/>
  <c r="G223" i="1"/>
  <c r="F223" i="1"/>
  <c r="K222" i="1"/>
  <c r="J222" i="1"/>
  <c r="I222" i="1"/>
  <c r="H222" i="1"/>
  <c r="G222" i="1"/>
  <c r="F222" i="1"/>
  <c r="K221" i="1"/>
  <c r="J221" i="1"/>
  <c r="I221" i="1"/>
  <c r="H221" i="1"/>
  <c r="G221" i="1"/>
  <c r="F221" i="1"/>
  <c r="K220" i="1"/>
  <c r="J220" i="1"/>
  <c r="I220" i="1"/>
  <c r="H220" i="1"/>
  <c r="G220" i="1"/>
  <c r="F220" i="1"/>
  <c r="K219" i="1"/>
  <c r="J219" i="1"/>
  <c r="I219" i="1"/>
  <c r="H219" i="1"/>
  <c r="G219" i="1"/>
  <c r="F219" i="1"/>
  <c r="K218" i="1"/>
  <c r="J218" i="1"/>
  <c r="I218" i="1"/>
  <c r="H218" i="1"/>
  <c r="G218" i="1"/>
  <c r="F218" i="1"/>
  <c r="K217" i="1"/>
  <c r="J217" i="1"/>
  <c r="I217" i="1"/>
  <c r="H217" i="1"/>
  <c r="G217" i="1"/>
  <c r="F217" i="1"/>
  <c r="K216" i="1"/>
  <c r="J216" i="1"/>
  <c r="I216" i="1"/>
  <c r="H216" i="1"/>
  <c r="G216" i="1"/>
  <c r="F216" i="1"/>
  <c r="K215" i="1"/>
  <c r="J215" i="1"/>
  <c r="I215" i="1"/>
  <c r="H215" i="1"/>
  <c r="G215" i="1"/>
  <c r="F215" i="1"/>
  <c r="K214" i="1"/>
  <c r="J214" i="1"/>
  <c r="I214" i="1"/>
  <c r="H214" i="1"/>
  <c r="G214" i="1"/>
  <c r="F214" i="1"/>
  <c r="K213" i="1"/>
  <c r="J213" i="1"/>
  <c r="I213" i="1"/>
  <c r="H213" i="1"/>
  <c r="G213" i="1"/>
  <c r="F213" i="1"/>
  <c r="K212" i="1"/>
  <c r="J212" i="1"/>
  <c r="I212" i="1"/>
  <c r="H212" i="1"/>
  <c r="G212" i="1"/>
  <c r="F212" i="1"/>
  <c r="K211" i="1"/>
  <c r="J211" i="1"/>
  <c r="I211" i="1"/>
  <c r="H211" i="1"/>
  <c r="G211" i="1"/>
  <c r="F211" i="1"/>
  <c r="K210" i="1"/>
  <c r="J210" i="1"/>
  <c r="I210" i="1"/>
  <c r="H210" i="1"/>
  <c r="G210" i="1"/>
  <c r="F210" i="1"/>
  <c r="K209" i="1"/>
  <c r="J209" i="1"/>
  <c r="I209" i="1"/>
  <c r="H209" i="1"/>
  <c r="G209" i="1"/>
  <c r="F209" i="1"/>
  <c r="K208" i="1"/>
  <c r="J208" i="1"/>
  <c r="I208" i="1"/>
  <c r="H208" i="1"/>
  <c r="G208" i="1"/>
  <c r="F208" i="1"/>
  <c r="K207" i="1"/>
  <c r="J207" i="1"/>
  <c r="I207" i="1"/>
  <c r="H207" i="1"/>
  <c r="G207" i="1"/>
  <c r="F207" i="1"/>
  <c r="K206" i="1"/>
  <c r="J206" i="1"/>
  <c r="I206" i="1"/>
  <c r="H206" i="1"/>
  <c r="G206" i="1"/>
  <c r="F206" i="1"/>
  <c r="K205" i="1"/>
  <c r="J205" i="1"/>
  <c r="I205" i="1"/>
  <c r="H205" i="1"/>
  <c r="G205" i="1"/>
  <c r="F205" i="1"/>
  <c r="K204" i="1"/>
  <c r="J204" i="1"/>
  <c r="I204" i="1"/>
  <c r="H204" i="1"/>
  <c r="G204" i="1"/>
  <c r="F204" i="1"/>
  <c r="K203" i="1"/>
  <c r="J203" i="1"/>
  <c r="I203" i="1"/>
  <c r="H203" i="1"/>
  <c r="G203" i="1"/>
  <c r="F203" i="1"/>
  <c r="K202" i="1"/>
  <c r="J202" i="1"/>
  <c r="I202" i="1"/>
  <c r="H202" i="1"/>
  <c r="G202" i="1"/>
  <c r="F202" i="1"/>
  <c r="K201" i="1"/>
  <c r="J201" i="1"/>
  <c r="I201" i="1"/>
  <c r="H201" i="1"/>
  <c r="G201" i="1"/>
  <c r="F201" i="1"/>
  <c r="K200" i="1"/>
  <c r="J200" i="1"/>
  <c r="I200" i="1"/>
  <c r="H200" i="1"/>
  <c r="G200" i="1"/>
  <c r="F200" i="1"/>
  <c r="K199" i="1"/>
  <c r="J199" i="1"/>
  <c r="I199" i="1"/>
  <c r="H199" i="1"/>
  <c r="G199" i="1"/>
  <c r="F199" i="1"/>
  <c r="K198" i="1"/>
  <c r="J198" i="1"/>
  <c r="I198" i="1"/>
  <c r="H198" i="1"/>
  <c r="G198" i="1"/>
  <c r="F198" i="1"/>
  <c r="K197" i="1"/>
  <c r="J197" i="1"/>
  <c r="I197" i="1"/>
  <c r="H197" i="1"/>
  <c r="G197" i="1"/>
  <c r="F197" i="1"/>
  <c r="K196" i="1"/>
  <c r="J196" i="1"/>
  <c r="I196" i="1"/>
  <c r="H196" i="1"/>
  <c r="G196" i="1"/>
  <c r="F196" i="1"/>
  <c r="K195" i="1"/>
  <c r="J195" i="1"/>
  <c r="I195" i="1"/>
  <c r="H195" i="1"/>
  <c r="G195" i="1"/>
  <c r="F195" i="1"/>
  <c r="K194" i="1"/>
  <c r="J194" i="1"/>
  <c r="I194" i="1"/>
  <c r="H194" i="1"/>
  <c r="G194" i="1"/>
  <c r="F194" i="1"/>
  <c r="K193" i="1"/>
  <c r="J193" i="1"/>
  <c r="I193" i="1"/>
  <c r="H193" i="1"/>
  <c r="G193" i="1"/>
  <c r="F193" i="1"/>
  <c r="K192" i="1"/>
  <c r="J192" i="1"/>
  <c r="I192" i="1"/>
  <c r="H192" i="1"/>
  <c r="G192" i="1"/>
  <c r="F192" i="1"/>
  <c r="K191" i="1"/>
  <c r="J191" i="1"/>
  <c r="I191" i="1"/>
  <c r="H191" i="1"/>
  <c r="G191" i="1"/>
  <c r="F191" i="1"/>
  <c r="K190" i="1"/>
  <c r="J190" i="1"/>
  <c r="I190" i="1"/>
  <c r="H190" i="1"/>
  <c r="G190" i="1"/>
  <c r="F190" i="1"/>
  <c r="K189" i="1"/>
  <c r="J189" i="1"/>
  <c r="I189" i="1"/>
  <c r="H189" i="1"/>
  <c r="G189" i="1"/>
  <c r="F189" i="1"/>
  <c r="K188" i="1"/>
  <c r="J188" i="1"/>
  <c r="I188" i="1"/>
  <c r="H188" i="1"/>
  <c r="G188" i="1"/>
  <c r="F188" i="1"/>
  <c r="K187" i="1"/>
  <c r="J187" i="1"/>
  <c r="I187" i="1"/>
  <c r="H187" i="1"/>
  <c r="G187" i="1"/>
  <c r="F187" i="1"/>
  <c r="K186" i="1"/>
  <c r="J186" i="1"/>
  <c r="I186" i="1"/>
  <c r="H186" i="1"/>
  <c r="G186" i="1"/>
  <c r="F186" i="1"/>
  <c r="K185" i="1"/>
  <c r="J185" i="1"/>
  <c r="I185" i="1"/>
  <c r="H185" i="1"/>
  <c r="G185" i="1"/>
  <c r="F185" i="1"/>
  <c r="K184" i="1"/>
  <c r="J184" i="1"/>
  <c r="I184" i="1"/>
  <c r="H184" i="1"/>
  <c r="G184" i="1"/>
  <c r="F184" i="1"/>
  <c r="K183" i="1"/>
  <c r="J183" i="1"/>
  <c r="I183" i="1"/>
  <c r="H183" i="1"/>
  <c r="G183" i="1"/>
  <c r="F183" i="1"/>
  <c r="K182" i="1"/>
  <c r="J182" i="1"/>
  <c r="I182" i="1"/>
  <c r="H182" i="1"/>
  <c r="G182" i="1"/>
  <c r="F182" i="1"/>
  <c r="K181" i="1"/>
  <c r="J181" i="1"/>
  <c r="I181" i="1"/>
  <c r="H181" i="1"/>
  <c r="G181" i="1"/>
  <c r="F181" i="1"/>
  <c r="K180" i="1"/>
  <c r="J180" i="1"/>
  <c r="I180" i="1"/>
  <c r="H180" i="1"/>
  <c r="G180" i="1"/>
  <c r="F180" i="1"/>
  <c r="K179" i="1"/>
  <c r="J179" i="1"/>
  <c r="I179" i="1"/>
  <c r="H179" i="1"/>
  <c r="G179" i="1"/>
  <c r="F179" i="1"/>
  <c r="K178" i="1"/>
  <c r="J178" i="1"/>
  <c r="I178" i="1"/>
  <c r="H178" i="1"/>
  <c r="G178" i="1"/>
  <c r="F178" i="1"/>
  <c r="K177" i="1"/>
  <c r="J177" i="1"/>
  <c r="I177" i="1"/>
  <c r="H177" i="1"/>
  <c r="G177" i="1"/>
  <c r="F177" i="1"/>
  <c r="K176" i="1"/>
  <c r="J176" i="1"/>
  <c r="I176" i="1"/>
  <c r="H176" i="1"/>
  <c r="G176" i="1"/>
  <c r="F176" i="1"/>
  <c r="K175" i="1"/>
  <c r="J175" i="1"/>
  <c r="I175" i="1"/>
  <c r="H175" i="1"/>
  <c r="G175" i="1"/>
  <c r="F175" i="1"/>
  <c r="K174" i="1"/>
  <c r="J174" i="1"/>
  <c r="I174" i="1"/>
  <c r="H174" i="1"/>
  <c r="G174" i="1"/>
  <c r="F174" i="1"/>
  <c r="K173" i="1"/>
  <c r="J173" i="1"/>
  <c r="I173" i="1"/>
  <c r="H173" i="1"/>
  <c r="G173" i="1"/>
  <c r="F173" i="1"/>
  <c r="K172" i="1"/>
  <c r="J172" i="1"/>
  <c r="I172" i="1"/>
  <c r="H172" i="1"/>
  <c r="G172" i="1"/>
  <c r="F172" i="1"/>
  <c r="K171" i="1"/>
  <c r="J171" i="1"/>
  <c r="I171" i="1"/>
  <c r="H171" i="1"/>
  <c r="G171" i="1"/>
  <c r="F171" i="1"/>
  <c r="K170" i="1"/>
  <c r="J170" i="1"/>
  <c r="I170" i="1"/>
  <c r="H170" i="1"/>
  <c r="G170" i="1"/>
  <c r="F170" i="1"/>
  <c r="K169" i="1"/>
  <c r="J169" i="1"/>
  <c r="I169" i="1"/>
  <c r="H169" i="1"/>
  <c r="G169" i="1"/>
  <c r="F169" i="1"/>
  <c r="K168" i="1"/>
  <c r="J168" i="1"/>
  <c r="I168" i="1"/>
  <c r="H168" i="1"/>
  <c r="G168" i="1"/>
  <c r="F168" i="1"/>
  <c r="K167" i="1"/>
  <c r="J167" i="1"/>
  <c r="I167" i="1"/>
  <c r="H167" i="1"/>
  <c r="G167" i="1"/>
  <c r="F167" i="1"/>
  <c r="K166" i="1"/>
  <c r="J166" i="1"/>
  <c r="I166" i="1"/>
  <c r="H166" i="1"/>
  <c r="G166" i="1"/>
  <c r="F166" i="1"/>
  <c r="K165" i="1"/>
  <c r="J165" i="1"/>
  <c r="I165" i="1"/>
  <c r="H165" i="1"/>
  <c r="G165" i="1"/>
  <c r="F165" i="1"/>
  <c r="K164" i="1"/>
  <c r="J164" i="1"/>
  <c r="I164" i="1"/>
  <c r="H164" i="1"/>
  <c r="G164" i="1"/>
  <c r="F164" i="1"/>
  <c r="K163" i="1"/>
  <c r="J163" i="1"/>
  <c r="I163" i="1"/>
  <c r="H163" i="1"/>
  <c r="G163" i="1"/>
  <c r="F163" i="1"/>
  <c r="K162" i="1"/>
  <c r="J162" i="1"/>
  <c r="I162" i="1"/>
  <c r="H162" i="1"/>
  <c r="G162" i="1"/>
  <c r="F162" i="1"/>
  <c r="K161" i="1"/>
  <c r="J161" i="1"/>
  <c r="I161" i="1"/>
  <c r="H161" i="1"/>
  <c r="G161" i="1"/>
  <c r="F161" i="1"/>
  <c r="K160" i="1"/>
  <c r="J160" i="1"/>
  <c r="I160" i="1"/>
  <c r="H160" i="1"/>
  <c r="G160" i="1"/>
  <c r="F160" i="1"/>
  <c r="K159" i="1"/>
  <c r="J159" i="1"/>
  <c r="I159" i="1"/>
  <c r="H159" i="1"/>
  <c r="G159" i="1"/>
  <c r="F159" i="1"/>
  <c r="K158" i="1"/>
  <c r="J158" i="1"/>
  <c r="I158" i="1"/>
  <c r="H158" i="1"/>
  <c r="G158" i="1"/>
  <c r="F158" i="1"/>
  <c r="K157" i="1"/>
  <c r="J157" i="1"/>
  <c r="I157" i="1"/>
  <c r="H157" i="1"/>
  <c r="G157" i="1"/>
  <c r="F157" i="1"/>
  <c r="K156" i="1"/>
  <c r="J156" i="1"/>
  <c r="I156" i="1"/>
  <c r="H156" i="1"/>
  <c r="G156" i="1"/>
  <c r="F156" i="1"/>
  <c r="K155" i="1"/>
  <c r="J155" i="1"/>
  <c r="I155" i="1"/>
  <c r="H155" i="1"/>
  <c r="G155" i="1"/>
  <c r="F155" i="1"/>
  <c r="K154" i="1"/>
  <c r="J154" i="1"/>
  <c r="I154" i="1"/>
  <c r="H154" i="1"/>
  <c r="G154" i="1"/>
  <c r="F154" i="1"/>
  <c r="K153" i="1"/>
  <c r="J153" i="1"/>
  <c r="I153" i="1"/>
  <c r="H153" i="1"/>
  <c r="G153" i="1"/>
  <c r="F153" i="1"/>
  <c r="K152" i="1"/>
  <c r="J152" i="1"/>
  <c r="I152" i="1"/>
  <c r="H152" i="1"/>
  <c r="G152" i="1"/>
  <c r="F152" i="1"/>
  <c r="K151" i="1"/>
  <c r="J151" i="1"/>
  <c r="I151" i="1"/>
  <c r="H151" i="1"/>
  <c r="G151" i="1"/>
  <c r="F151" i="1"/>
  <c r="K150" i="1"/>
  <c r="J150" i="1"/>
  <c r="I150" i="1"/>
  <c r="H150" i="1"/>
  <c r="G150" i="1"/>
  <c r="F150" i="1"/>
  <c r="K149" i="1"/>
  <c r="J149" i="1"/>
  <c r="I149" i="1"/>
  <c r="H149" i="1"/>
  <c r="G149" i="1"/>
  <c r="F149" i="1"/>
  <c r="K148" i="1"/>
  <c r="J148" i="1"/>
  <c r="I148" i="1"/>
  <c r="H148" i="1"/>
  <c r="G148" i="1"/>
  <c r="F148" i="1"/>
  <c r="K147" i="1"/>
  <c r="J147" i="1"/>
  <c r="I147" i="1"/>
  <c r="H147" i="1"/>
  <c r="G147" i="1"/>
  <c r="F147" i="1"/>
  <c r="K146" i="1"/>
  <c r="J146" i="1"/>
  <c r="I146" i="1"/>
  <c r="H146" i="1"/>
  <c r="G146" i="1"/>
  <c r="F146" i="1"/>
  <c r="K145" i="1"/>
  <c r="J145" i="1"/>
  <c r="I145" i="1"/>
  <c r="H145" i="1"/>
  <c r="G145" i="1"/>
  <c r="F145" i="1"/>
  <c r="K144" i="1"/>
  <c r="J144" i="1"/>
  <c r="I144" i="1"/>
  <c r="H144" i="1"/>
  <c r="G144" i="1"/>
  <c r="F144" i="1"/>
  <c r="K143" i="1"/>
  <c r="J143" i="1"/>
  <c r="I143" i="1"/>
  <c r="H143" i="1"/>
  <c r="G143" i="1"/>
  <c r="F143" i="1"/>
  <c r="K142" i="1"/>
  <c r="J142" i="1"/>
  <c r="I142" i="1"/>
  <c r="H142" i="1"/>
  <c r="G142" i="1"/>
  <c r="F142" i="1"/>
  <c r="K141" i="1"/>
  <c r="J141" i="1"/>
  <c r="I141" i="1"/>
  <c r="H141" i="1"/>
  <c r="G141" i="1"/>
  <c r="F141" i="1"/>
  <c r="K140" i="1"/>
  <c r="J140" i="1"/>
  <c r="I140" i="1"/>
  <c r="H140" i="1"/>
  <c r="G140" i="1"/>
  <c r="F140" i="1"/>
  <c r="K139" i="1"/>
  <c r="J139" i="1"/>
  <c r="I139" i="1"/>
  <c r="H139" i="1"/>
  <c r="G139" i="1"/>
  <c r="F139" i="1"/>
  <c r="K138" i="1"/>
  <c r="J138" i="1"/>
  <c r="I138" i="1"/>
  <c r="H138" i="1"/>
  <c r="G138" i="1"/>
  <c r="F138" i="1"/>
  <c r="K137" i="1"/>
  <c r="J137" i="1"/>
  <c r="I137" i="1"/>
  <c r="H137" i="1"/>
  <c r="G137" i="1"/>
  <c r="F137" i="1"/>
  <c r="K136" i="1"/>
  <c r="J136" i="1"/>
  <c r="I136" i="1"/>
  <c r="H136" i="1"/>
  <c r="G136" i="1"/>
  <c r="F136" i="1"/>
  <c r="K135" i="1"/>
  <c r="J135" i="1"/>
  <c r="I135" i="1"/>
  <c r="H135" i="1"/>
  <c r="G135" i="1"/>
  <c r="F135" i="1"/>
  <c r="K134" i="1"/>
  <c r="J134" i="1"/>
  <c r="I134" i="1"/>
  <c r="H134" i="1"/>
  <c r="G134" i="1"/>
  <c r="F134" i="1"/>
  <c r="K133" i="1"/>
  <c r="J133" i="1"/>
  <c r="I133" i="1"/>
  <c r="H133" i="1"/>
  <c r="G133" i="1"/>
  <c r="F133" i="1"/>
  <c r="K132" i="1"/>
  <c r="J132" i="1"/>
  <c r="I132" i="1"/>
  <c r="H132" i="1"/>
  <c r="G132" i="1"/>
  <c r="F132" i="1"/>
  <c r="K131" i="1"/>
  <c r="J131" i="1"/>
  <c r="I131" i="1"/>
  <c r="H131" i="1"/>
  <c r="G131" i="1"/>
  <c r="F131" i="1"/>
  <c r="K130" i="1"/>
  <c r="J130" i="1"/>
  <c r="I130" i="1"/>
  <c r="H130" i="1"/>
  <c r="G130" i="1"/>
  <c r="F130" i="1"/>
  <c r="K129" i="1"/>
  <c r="J129" i="1"/>
  <c r="I129" i="1"/>
  <c r="H129" i="1"/>
  <c r="G129" i="1"/>
  <c r="F129" i="1"/>
  <c r="K128" i="1"/>
  <c r="J128" i="1"/>
  <c r="I128" i="1"/>
  <c r="H128" i="1"/>
  <c r="G128" i="1"/>
  <c r="F128" i="1"/>
  <c r="K127" i="1"/>
  <c r="J127" i="1"/>
  <c r="I127" i="1"/>
  <c r="H127" i="1"/>
  <c r="G127" i="1"/>
  <c r="F127" i="1"/>
  <c r="K126" i="1"/>
  <c r="J126" i="1"/>
  <c r="I126" i="1"/>
  <c r="H126" i="1"/>
  <c r="G126" i="1"/>
  <c r="F126" i="1"/>
  <c r="K125" i="1"/>
  <c r="J125" i="1"/>
  <c r="I125" i="1"/>
  <c r="H125" i="1"/>
  <c r="G125" i="1"/>
  <c r="F125" i="1"/>
  <c r="K124" i="1"/>
  <c r="J124" i="1"/>
  <c r="I124" i="1"/>
  <c r="H124" i="1"/>
  <c r="G124" i="1"/>
  <c r="F124" i="1"/>
  <c r="K123" i="1"/>
  <c r="J123" i="1"/>
  <c r="I123" i="1"/>
  <c r="H123" i="1"/>
  <c r="G123" i="1"/>
  <c r="F123" i="1"/>
  <c r="K122" i="1"/>
  <c r="J122" i="1"/>
  <c r="I122" i="1"/>
  <c r="H122" i="1"/>
  <c r="G122" i="1"/>
  <c r="F122" i="1"/>
  <c r="K121" i="1"/>
  <c r="J121" i="1"/>
  <c r="I121" i="1"/>
  <c r="H121" i="1"/>
  <c r="G121" i="1"/>
  <c r="F121" i="1"/>
  <c r="K120" i="1"/>
  <c r="J120" i="1"/>
  <c r="I120" i="1"/>
  <c r="H120" i="1"/>
  <c r="G120" i="1"/>
  <c r="F120" i="1"/>
  <c r="K119" i="1"/>
  <c r="J119" i="1"/>
  <c r="I119" i="1"/>
  <c r="H119" i="1"/>
  <c r="G119" i="1"/>
  <c r="F119" i="1"/>
  <c r="K118" i="1"/>
  <c r="J118" i="1"/>
  <c r="I118" i="1"/>
  <c r="H118" i="1"/>
  <c r="G118" i="1"/>
  <c r="F118" i="1"/>
  <c r="K117" i="1"/>
  <c r="J117" i="1"/>
  <c r="I117" i="1"/>
  <c r="H117" i="1"/>
  <c r="G117" i="1"/>
  <c r="F117" i="1"/>
  <c r="K116" i="1"/>
  <c r="J116" i="1"/>
  <c r="I116" i="1"/>
  <c r="H116" i="1"/>
  <c r="G116" i="1"/>
  <c r="F116" i="1"/>
  <c r="K115" i="1"/>
  <c r="J115" i="1"/>
  <c r="I115" i="1"/>
  <c r="H115" i="1"/>
  <c r="G115" i="1"/>
  <c r="F115" i="1"/>
  <c r="K114" i="1"/>
  <c r="J114" i="1"/>
  <c r="I114" i="1"/>
  <c r="H114" i="1"/>
  <c r="G114" i="1"/>
  <c r="F114" i="1"/>
  <c r="K113" i="1"/>
  <c r="J113" i="1"/>
  <c r="I113" i="1"/>
  <c r="H113" i="1"/>
  <c r="G113" i="1"/>
  <c r="F113" i="1"/>
  <c r="K112" i="1"/>
  <c r="J112" i="1"/>
  <c r="I112" i="1"/>
  <c r="H112" i="1"/>
  <c r="G112" i="1"/>
  <c r="F112" i="1"/>
  <c r="K111" i="1"/>
  <c r="J111" i="1"/>
  <c r="I111" i="1"/>
  <c r="H111" i="1"/>
  <c r="G111" i="1"/>
  <c r="F111" i="1"/>
  <c r="K110" i="1"/>
  <c r="J110" i="1"/>
  <c r="I110" i="1"/>
  <c r="H110" i="1"/>
  <c r="G110" i="1"/>
  <c r="F110" i="1"/>
  <c r="K109" i="1"/>
  <c r="J109" i="1"/>
  <c r="I109" i="1"/>
  <c r="H109" i="1"/>
  <c r="G109" i="1"/>
  <c r="F109" i="1"/>
  <c r="K108" i="1"/>
  <c r="J108" i="1"/>
  <c r="I108" i="1"/>
  <c r="H108" i="1"/>
  <c r="G108" i="1"/>
  <c r="F108" i="1"/>
  <c r="K107" i="1"/>
  <c r="J107" i="1"/>
  <c r="I107" i="1"/>
  <c r="H107" i="1"/>
  <c r="G107" i="1"/>
  <c r="F107" i="1"/>
  <c r="K106" i="1"/>
  <c r="J106" i="1"/>
  <c r="I106" i="1"/>
  <c r="H106" i="1"/>
  <c r="G106" i="1"/>
  <c r="F106" i="1"/>
  <c r="K105" i="1"/>
  <c r="J105" i="1"/>
  <c r="I105" i="1"/>
  <c r="H105" i="1"/>
  <c r="G105" i="1"/>
  <c r="F105" i="1"/>
  <c r="K104" i="1"/>
  <c r="J104" i="1"/>
  <c r="I104" i="1"/>
  <c r="H104" i="1"/>
  <c r="G104" i="1"/>
  <c r="F104" i="1"/>
  <c r="K103" i="1"/>
  <c r="J103" i="1"/>
  <c r="I103" i="1"/>
  <c r="H103" i="1"/>
  <c r="G103" i="1"/>
  <c r="F103" i="1"/>
  <c r="K102" i="1"/>
  <c r="J102" i="1"/>
  <c r="I102" i="1"/>
  <c r="H102" i="1"/>
  <c r="G102" i="1"/>
  <c r="F102" i="1"/>
  <c r="K101" i="1"/>
  <c r="J101" i="1"/>
  <c r="I101" i="1"/>
  <c r="H101" i="1"/>
  <c r="G101" i="1"/>
  <c r="F101" i="1"/>
  <c r="K100" i="1"/>
  <c r="J100" i="1"/>
  <c r="I100" i="1"/>
  <c r="H100" i="1"/>
  <c r="G100" i="1"/>
  <c r="F100" i="1"/>
  <c r="K99" i="1"/>
  <c r="J99" i="1"/>
  <c r="I99" i="1"/>
  <c r="H99" i="1"/>
  <c r="G99" i="1"/>
  <c r="F99" i="1"/>
  <c r="K98" i="1"/>
  <c r="J98" i="1"/>
  <c r="I98" i="1"/>
  <c r="H98" i="1"/>
  <c r="G98" i="1"/>
  <c r="F98" i="1"/>
  <c r="K97" i="1"/>
  <c r="J97" i="1"/>
  <c r="I97" i="1"/>
  <c r="H97" i="1"/>
  <c r="G97" i="1"/>
  <c r="F97" i="1"/>
  <c r="K96" i="1"/>
  <c r="J96" i="1"/>
  <c r="I96" i="1"/>
  <c r="H96" i="1"/>
  <c r="G96" i="1"/>
  <c r="F96" i="1"/>
  <c r="K95" i="1"/>
  <c r="J95" i="1"/>
  <c r="I95" i="1"/>
  <c r="H95" i="1"/>
  <c r="G95" i="1"/>
  <c r="F95" i="1"/>
  <c r="K94" i="1"/>
  <c r="J94" i="1"/>
  <c r="I94" i="1"/>
  <c r="H94" i="1"/>
  <c r="G94" i="1"/>
  <c r="F94" i="1"/>
  <c r="K93" i="1"/>
  <c r="J93" i="1"/>
  <c r="I93" i="1"/>
  <c r="H93" i="1"/>
  <c r="G93" i="1"/>
  <c r="F93" i="1"/>
  <c r="K92" i="1"/>
  <c r="J92" i="1"/>
  <c r="I92" i="1"/>
  <c r="H92" i="1"/>
  <c r="G92" i="1"/>
  <c r="F92" i="1"/>
  <c r="K91" i="1"/>
  <c r="J91" i="1"/>
  <c r="I91" i="1"/>
  <c r="H91" i="1"/>
  <c r="G91" i="1"/>
  <c r="F91" i="1"/>
  <c r="K90" i="1"/>
  <c r="J90" i="1"/>
  <c r="I90" i="1"/>
  <c r="H90" i="1"/>
  <c r="G90" i="1"/>
  <c r="F90" i="1"/>
  <c r="K89" i="1"/>
  <c r="J89" i="1"/>
  <c r="I89" i="1"/>
  <c r="H89" i="1"/>
  <c r="G89" i="1"/>
  <c r="F89" i="1"/>
  <c r="K88" i="1"/>
  <c r="J88" i="1"/>
  <c r="I88" i="1"/>
  <c r="H88" i="1"/>
  <c r="G88" i="1"/>
  <c r="F88" i="1"/>
  <c r="K87" i="1"/>
  <c r="J87" i="1"/>
  <c r="I87" i="1"/>
  <c r="H87" i="1"/>
  <c r="G87" i="1"/>
  <c r="F87" i="1"/>
  <c r="K86" i="1"/>
  <c r="J86" i="1"/>
  <c r="I86" i="1"/>
  <c r="H86" i="1"/>
  <c r="G86" i="1"/>
  <c r="F86" i="1"/>
  <c r="K85" i="1"/>
  <c r="J85" i="1"/>
  <c r="I85" i="1"/>
  <c r="H85" i="1"/>
  <c r="G85" i="1"/>
  <c r="F85" i="1"/>
  <c r="K84" i="1"/>
  <c r="J84" i="1"/>
  <c r="I84" i="1"/>
  <c r="H84" i="1"/>
  <c r="G84" i="1"/>
  <c r="F84" i="1"/>
  <c r="K83" i="1"/>
  <c r="J83" i="1"/>
  <c r="I83" i="1"/>
  <c r="H83" i="1"/>
  <c r="G83" i="1"/>
  <c r="F83" i="1"/>
  <c r="K82" i="1"/>
  <c r="J82" i="1"/>
  <c r="I82" i="1"/>
  <c r="H82" i="1"/>
  <c r="G82" i="1"/>
  <c r="F82" i="1"/>
  <c r="K81" i="1"/>
  <c r="J81" i="1"/>
  <c r="I81" i="1"/>
  <c r="H81" i="1"/>
  <c r="G81" i="1"/>
  <c r="F81" i="1"/>
  <c r="K80" i="1"/>
  <c r="J80" i="1"/>
  <c r="I80" i="1"/>
  <c r="H80" i="1"/>
  <c r="G80" i="1"/>
  <c r="F80" i="1"/>
  <c r="K79" i="1"/>
  <c r="J79" i="1"/>
  <c r="I79" i="1"/>
  <c r="H79" i="1"/>
  <c r="G79" i="1"/>
  <c r="F79" i="1"/>
  <c r="K78" i="1"/>
  <c r="J78" i="1"/>
  <c r="I78" i="1"/>
  <c r="H78" i="1"/>
  <c r="G78" i="1"/>
  <c r="F78" i="1"/>
  <c r="K77" i="1"/>
  <c r="J77" i="1"/>
  <c r="I77" i="1"/>
  <c r="H77" i="1"/>
  <c r="G77" i="1"/>
  <c r="F77" i="1"/>
  <c r="K76" i="1"/>
  <c r="J76" i="1"/>
  <c r="I76" i="1"/>
  <c r="H76" i="1"/>
  <c r="G76" i="1"/>
  <c r="F76" i="1"/>
  <c r="K75" i="1"/>
  <c r="J75" i="1"/>
  <c r="I75" i="1"/>
  <c r="H75" i="1"/>
  <c r="G75" i="1"/>
  <c r="F75" i="1"/>
  <c r="K74" i="1"/>
  <c r="J74" i="1"/>
  <c r="I74" i="1"/>
  <c r="H74" i="1"/>
  <c r="G74" i="1"/>
  <c r="F74" i="1"/>
  <c r="K73" i="1"/>
  <c r="J73" i="1"/>
  <c r="I73" i="1"/>
  <c r="H73" i="1"/>
  <c r="G73" i="1"/>
  <c r="F73" i="1"/>
  <c r="K72" i="1"/>
  <c r="J72" i="1"/>
  <c r="I72" i="1"/>
  <c r="H72" i="1"/>
  <c r="G72" i="1"/>
  <c r="F72" i="1"/>
  <c r="K71" i="1"/>
  <c r="J71" i="1"/>
  <c r="I71" i="1"/>
  <c r="H71" i="1"/>
  <c r="G71" i="1"/>
  <c r="F71" i="1"/>
  <c r="K70" i="1"/>
  <c r="J70" i="1"/>
  <c r="I70" i="1"/>
  <c r="H70" i="1"/>
  <c r="G70" i="1"/>
  <c r="F70" i="1"/>
  <c r="K69" i="1"/>
  <c r="J69" i="1"/>
  <c r="I69" i="1"/>
  <c r="H69" i="1"/>
  <c r="G69" i="1"/>
  <c r="F69" i="1"/>
  <c r="K68" i="1"/>
  <c r="J68" i="1"/>
  <c r="I68" i="1"/>
  <c r="H68" i="1"/>
  <c r="G68" i="1"/>
  <c r="F68" i="1"/>
  <c r="K67" i="1"/>
  <c r="J67" i="1"/>
  <c r="I67" i="1"/>
  <c r="H67" i="1"/>
  <c r="G67" i="1"/>
  <c r="F67" i="1"/>
  <c r="K66" i="1"/>
  <c r="J66" i="1"/>
  <c r="I66" i="1"/>
  <c r="H66" i="1"/>
  <c r="G66" i="1"/>
  <c r="F66" i="1"/>
  <c r="K65" i="1"/>
  <c r="J65" i="1"/>
  <c r="I65" i="1"/>
  <c r="H65" i="1"/>
  <c r="G65" i="1"/>
  <c r="F65" i="1"/>
  <c r="K64" i="1"/>
  <c r="J64" i="1"/>
  <c r="I64" i="1"/>
  <c r="H64" i="1"/>
  <c r="G64" i="1"/>
  <c r="F64" i="1"/>
  <c r="K63" i="1"/>
  <c r="J63" i="1"/>
  <c r="I63" i="1"/>
  <c r="H63" i="1"/>
  <c r="G63" i="1"/>
  <c r="F63" i="1"/>
  <c r="K62" i="1"/>
  <c r="J62" i="1"/>
  <c r="I62" i="1"/>
  <c r="H62" i="1"/>
  <c r="G62" i="1"/>
  <c r="F62" i="1"/>
  <c r="K61" i="1"/>
  <c r="J61" i="1"/>
  <c r="I61" i="1"/>
  <c r="H61" i="1"/>
  <c r="G61" i="1"/>
  <c r="F61" i="1"/>
  <c r="K60" i="1"/>
  <c r="J60" i="1"/>
  <c r="I60" i="1"/>
  <c r="H60" i="1"/>
  <c r="G60" i="1"/>
  <c r="F60" i="1"/>
  <c r="K59" i="1"/>
  <c r="J59" i="1"/>
  <c r="I59" i="1"/>
  <c r="H59" i="1"/>
  <c r="G59" i="1"/>
  <c r="F59" i="1"/>
  <c r="K58" i="1"/>
  <c r="J58" i="1"/>
  <c r="I58" i="1"/>
  <c r="H58" i="1"/>
  <c r="G58" i="1"/>
  <c r="F58" i="1"/>
  <c r="K57" i="1"/>
  <c r="J57" i="1"/>
  <c r="I57" i="1"/>
  <c r="H57" i="1"/>
  <c r="G57" i="1"/>
  <c r="F57" i="1"/>
  <c r="K56" i="1"/>
  <c r="J56" i="1"/>
  <c r="I56" i="1"/>
  <c r="H56" i="1"/>
  <c r="G56" i="1"/>
  <c r="F56" i="1"/>
  <c r="K55" i="1"/>
  <c r="J55" i="1"/>
  <c r="I55" i="1"/>
  <c r="H55" i="1"/>
  <c r="G55" i="1"/>
  <c r="F55" i="1"/>
  <c r="K54" i="1"/>
  <c r="J54" i="1"/>
  <c r="I54" i="1"/>
  <c r="H54" i="1"/>
  <c r="G54" i="1"/>
  <c r="F54" i="1"/>
  <c r="K53" i="1"/>
  <c r="J53" i="1"/>
  <c r="I53" i="1"/>
  <c r="H53" i="1"/>
  <c r="G53" i="1"/>
  <c r="F53" i="1"/>
  <c r="K52" i="1"/>
  <c r="J52" i="1"/>
  <c r="I52" i="1"/>
  <c r="H52" i="1"/>
  <c r="G52" i="1"/>
  <c r="F52" i="1"/>
  <c r="K51" i="1"/>
  <c r="J51" i="1"/>
  <c r="I51" i="1"/>
  <c r="H51" i="1"/>
  <c r="G51" i="1"/>
  <c r="F51" i="1"/>
  <c r="C52" i="1"/>
  <c r="D52" i="1"/>
  <c r="E52" i="1"/>
  <c r="C53" i="1"/>
  <c r="D53" i="1"/>
  <c r="E53" i="1"/>
  <c r="C54" i="1"/>
  <c r="D54" i="1"/>
  <c r="E54" i="1"/>
  <c r="C55" i="1"/>
  <c r="D55" i="1"/>
  <c r="E55" i="1"/>
  <c r="C56" i="1"/>
  <c r="D56" i="1"/>
  <c r="E56" i="1"/>
  <c r="C57" i="1"/>
  <c r="D57" i="1"/>
  <c r="E57" i="1"/>
  <c r="C58" i="1"/>
  <c r="D58" i="1"/>
  <c r="E58" i="1"/>
  <c r="C59" i="1"/>
  <c r="D59" i="1"/>
  <c r="E59" i="1"/>
  <c r="C60" i="1"/>
  <c r="D60" i="1"/>
  <c r="E60" i="1"/>
  <c r="C61" i="1"/>
  <c r="D61" i="1"/>
  <c r="E61" i="1"/>
  <c r="C62" i="1"/>
  <c r="D62" i="1"/>
  <c r="E62" i="1"/>
  <c r="C63" i="1"/>
  <c r="D63" i="1"/>
  <c r="E63" i="1"/>
  <c r="C64" i="1"/>
  <c r="D64" i="1"/>
  <c r="E64" i="1"/>
  <c r="C65" i="1"/>
  <c r="D65" i="1"/>
  <c r="E65" i="1"/>
  <c r="C66" i="1"/>
  <c r="D66" i="1"/>
  <c r="E66" i="1"/>
  <c r="C67" i="1"/>
  <c r="D67" i="1"/>
  <c r="E67" i="1"/>
  <c r="C68" i="1"/>
  <c r="D68" i="1"/>
  <c r="E68" i="1"/>
  <c r="C69" i="1"/>
  <c r="D69" i="1"/>
  <c r="E69" i="1"/>
  <c r="C70" i="1"/>
  <c r="D70" i="1"/>
  <c r="E70" i="1"/>
  <c r="C71" i="1"/>
  <c r="D71" i="1"/>
  <c r="E71" i="1"/>
  <c r="C72" i="1"/>
  <c r="D72" i="1"/>
  <c r="E72" i="1"/>
  <c r="C73" i="1"/>
  <c r="D73" i="1"/>
  <c r="E73" i="1"/>
  <c r="C74" i="1"/>
  <c r="D74" i="1"/>
  <c r="E74" i="1"/>
  <c r="C75" i="1"/>
  <c r="D75" i="1"/>
  <c r="E75" i="1"/>
  <c r="C76" i="1"/>
  <c r="D76" i="1"/>
  <c r="E76" i="1"/>
  <c r="C77" i="1"/>
  <c r="D77" i="1"/>
  <c r="E77" i="1"/>
  <c r="C78" i="1"/>
  <c r="D78" i="1"/>
  <c r="E78" i="1"/>
  <c r="C79" i="1"/>
  <c r="D79" i="1"/>
  <c r="E79" i="1"/>
  <c r="C80" i="1"/>
  <c r="D80" i="1"/>
  <c r="E80" i="1"/>
  <c r="C81" i="1"/>
  <c r="D81" i="1"/>
  <c r="E81" i="1"/>
  <c r="C82" i="1"/>
  <c r="D82" i="1"/>
  <c r="E82" i="1"/>
  <c r="C83" i="1"/>
  <c r="D83" i="1"/>
  <c r="E83" i="1"/>
  <c r="C84" i="1"/>
  <c r="D84" i="1"/>
  <c r="E84" i="1"/>
  <c r="C85" i="1"/>
  <c r="D85" i="1"/>
  <c r="E85" i="1"/>
  <c r="C86" i="1"/>
  <c r="D86" i="1"/>
  <c r="E86" i="1"/>
  <c r="C87" i="1"/>
  <c r="D87" i="1"/>
  <c r="E87" i="1"/>
  <c r="C88" i="1"/>
  <c r="D88" i="1"/>
  <c r="E88" i="1"/>
  <c r="C89" i="1"/>
  <c r="D89" i="1"/>
  <c r="E89" i="1"/>
  <c r="C90" i="1"/>
  <c r="D90" i="1"/>
  <c r="E90" i="1"/>
  <c r="C91" i="1"/>
  <c r="D91" i="1"/>
  <c r="E91" i="1"/>
  <c r="C92" i="1"/>
  <c r="D92" i="1"/>
  <c r="E92" i="1"/>
  <c r="C93" i="1"/>
  <c r="D93" i="1"/>
  <c r="E93" i="1"/>
  <c r="C94" i="1"/>
  <c r="D94" i="1"/>
  <c r="E94" i="1"/>
  <c r="C95" i="1"/>
  <c r="D95" i="1"/>
  <c r="E95" i="1"/>
  <c r="C96" i="1"/>
  <c r="D96" i="1"/>
  <c r="E96" i="1"/>
  <c r="C97" i="1"/>
  <c r="D97" i="1"/>
  <c r="E97" i="1"/>
  <c r="C98" i="1"/>
  <c r="D98" i="1"/>
  <c r="E98" i="1"/>
  <c r="C99" i="1"/>
  <c r="D99" i="1"/>
  <c r="E99" i="1"/>
  <c r="C100" i="1"/>
  <c r="D100" i="1"/>
  <c r="E100" i="1"/>
  <c r="C101" i="1"/>
  <c r="D101" i="1"/>
  <c r="E101" i="1"/>
  <c r="C102" i="1"/>
  <c r="D102" i="1"/>
  <c r="E102" i="1"/>
  <c r="C103" i="1"/>
  <c r="D103" i="1"/>
  <c r="E103" i="1"/>
  <c r="C104" i="1"/>
  <c r="D104" i="1"/>
  <c r="E104" i="1"/>
  <c r="C105" i="1"/>
  <c r="D105" i="1"/>
  <c r="E105" i="1"/>
  <c r="C106" i="1"/>
  <c r="D106" i="1"/>
  <c r="E106" i="1"/>
  <c r="C107" i="1"/>
  <c r="D107" i="1"/>
  <c r="E107" i="1"/>
  <c r="C108" i="1"/>
  <c r="D108" i="1"/>
  <c r="E108" i="1"/>
  <c r="C109" i="1"/>
  <c r="D109" i="1"/>
  <c r="E109" i="1"/>
  <c r="C110" i="1"/>
  <c r="D110" i="1"/>
  <c r="E110" i="1"/>
  <c r="C111" i="1"/>
  <c r="D111" i="1"/>
  <c r="E111" i="1"/>
  <c r="C112" i="1"/>
  <c r="D112" i="1"/>
  <c r="E112" i="1"/>
  <c r="C113" i="1"/>
  <c r="D113" i="1"/>
  <c r="E113" i="1"/>
  <c r="C114" i="1"/>
  <c r="D114" i="1"/>
  <c r="E114" i="1"/>
  <c r="C115" i="1"/>
  <c r="D115" i="1"/>
  <c r="E115" i="1"/>
  <c r="C116" i="1"/>
  <c r="D116" i="1"/>
  <c r="E116" i="1"/>
  <c r="C117" i="1"/>
  <c r="D117" i="1"/>
  <c r="E117" i="1"/>
  <c r="C118" i="1"/>
  <c r="D118" i="1"/>
  <c r="E118" i="1"/>
  <c r="C119" i="1"/>
  <c r="D119" i="1"/>
  <c r="E119" i="1"/>
  <c r="C120" i="1"/>
  <c r="D120" i="1"/>
  <c r="E120" i="1"/>
  <c r="C121" i="1"/>
  <c r="D121" i="1"/>
  <c r="E121" i="1"/>
  <c r="C122" i="1"/>
  <c r="D122" i="1"/>
  <c r="E122" i="1"/>
  <c r="C123" i="1"/>
  <c r="D123" i="1"/>
  <c r="E123" i="1"/>
  <c r="C124" i="1"/>
  <c r="D124" i="1"/>
  <c r="E124" i="1"/>
  <c r="C125" i="1"/>
  <c r="D125" i="1"/>
  <c r="E125" i="1"/>
  <c r="C126" i="1"/>
  <c r="D126" i="1"/>
  <c r="E126" i="1"/>
  <c r="C127" i="1"/>
  <c r="D127" i="1"/>
  <c r="E127" i="1"/>
  <c r="C128" i="1"/>
  <c r="D128" i="1"/>
  <c r="E128" i="1"/>
  <c r="C129" i="1"/>
  <c r="D129" i="1"/>
  <c r="E129" i="1"/>
  <c r="C130" i="1"/>
  <c r="D130" i="1"/>
  <c r="E130" i="1"/>
  <c r="C131" i="1"/>
  <c r="D131" i="1"/>
  <c r="E131" i="1"/>
  <c r="C132" i="1"/>
  <c r="D132" i="1"/>
  <c r="E132" i="1"/>
  <c r="C133" i="1"/>
  <c r="D133" i="1"/>
  <c r="E133" i="1"/>
  <c r="C134" i="1"/>
  <c r="D134" i="1"/>
  <c r="E134" i="1"/>
  <c r="C135" i="1"/>
  <c r="D135" i="1"/>
  <c r="E135" i="1"/>
  <c r="C136" i="1"/>
  <c r="D136" i="1"/>
  <c r="E136" i="1"/>
  <c r="C137" i="1"/>
  <c r="D137" i="1"/>
  <c r="E137" i="1"/>
  <c r="C138" i="1"/>
  <c r="D138" i="1"/>
  <c r="E138" i="1"/>
  <c r="C139" i="1"/>
  <c r="D139" i="1"/>
  <c r="E139" i="1"/>
  <c r="C140" i="1"/>
  <c r="D140" i="1"/>
  <c r="E140" i="1"/>
  <c r="C141" i="1"/>
  <c r="D141" i="1"/>
  <c r="E141" i="1"/>
  <c r="C142" i="1"/>
  <c r="D142" i="1"/>
  <c r="E142" i="1"/>
  <c r="C143" i="1"/>
  <c r="D143" i="1"/>
  <c r="E143" i="1"/>
  <c r="C144" i="1"/>
  <c r="D144" i="1"/>
  <c r="E144" i="1"/>
  <c r="C145" i="1"/>
  <c r="D145" i="1"/>
  <c r="E145" i="1"/>
  <c r="C146" i="1"/>
  <c r="D146" i="1"/>
  <c r="E146" i="1"/>
  <c r="C147" i="1"/>
  <c r="D147" i="1"/>
  <c r="E147" i="1"/>
  <c r="C148" i="1"/>
  <c r="D148" i="1"/>
  <c r="E148" i="1"/>
  <c r="C149" i="1"/>
  <c r="D149" i="1"/>
  <c r="E149" i="1"/>
  <c r="C150" i="1"/>
  <c r="D150" i="1"/>
  <c r="E150" i="1"/>
  <c r="C151" i="1"/>
  <c r="D151" i="1"/>
  <c r="E151" i="1"/>
  <c r="C152" i="1"/>
  <c r="D152" i="1"/>
  <c r="E152" i="1"/>
  <c r="C153" i="1"/>
  <c r="D153" i="1"/>
  <c r="E153" i="1"/>
  <c r="C154" i="1"/>
  <c r="D154" i="1"/>
  <c r="E154" i="1"/>
  <c r="C155" i="1"/>
  <c r="D155" i="1"/>
  <c r="E155" i="1"/>
  <c r="C156" i="1"/>
  <c r="D156" i="1"/>
  <c r="E156" i="1"/>
  <c r="C157" i="1"/>
  <c r="D157" i="1"/>
  <c r="E157" i="1"/>
  <c r="C158" i="1"/>
  <c r="D158" i="1"/>
  <c r="E158" i="1"/>
  <c r="C159" i="1"/>
  <c r="D159" i="1"/>
  <c r="E159" i="1"/>
  <c r="C160" i="1"/>
  <c r="D160" i="1"/>
  <c r="E160" i="1"/>
  <c r="C161" i="1"/>
  <c r="D161" i="1"/>
  <c r="E161" i="1"/>
  <c r="C162" i="1"/>
  <c r="D162" i="1"/>
  <c r="E162" i="1"/>
  <c r="C163" i="1"/>
  <c r="D163" i="1"/>
  <c r="E163" i="1"/>
  <c r="C164" i="1"/>
  <c r="D164" i="1"/>
  <c r="E164" i="1"/>
  <c r="C165" i="1"/>
  <c r="D165" i="1"/>
  <c r="E165" i="1"/>
  <c r="C166" i="1"/>
  <c r="D166" i="1"/>
  <c r="E166" i="1"/>
  <c r="C167" i="1"/>
  <c r="D167" i="1"/>
  <c r="E167" i="1"/>
  <c r="C168" i="1"/>
  <c r="D168" i="1"/>
  <c r="E168" i="1"/>
  <c r="C169" i="1"/>
  <c r="D169" i="1"/>
  <c r="E169" i="1"/>
  <c r="C170" i="1"/>
  <c r="D170" i="1"/>
  <c r="E170" i="1"/>
  <c r="C171" i="1"/>
  <c r="D171" i="1"/>
  <c r="E171" i="1"/>
  <c r="C172" i="1"/>
  <c r="D172" i="1"/>
  <c r="E172" i="1"/>
  <c r="C173" i="1"/>
  <c r="D173" i="1"/>
  <c r="E173" i="1"/>
  <c r="C174" i="1"/>
  <c r="D174" i="1"/>
  <c r="E174" i="1"/>
  <c r="C175" i="1"/>
  <c r="D175" i="1"/>
  <c r="E175" i="1"/>
  <c r="C176" i="1"/>
  <c r="D176" i="1"/>
  <c r="E176" i="1"/>
  <c r="C177" i="1"/>
  <c r="D177" i="1"/>
  <c r="E177" i="1"/>
  <c r="C178" i="1"/>
  <c r="D178" i="1"/>
  <c r="E178" i="1"/>
  <c r="C179" i="1"/>
  <c r="D179" i="1"/>
  <c r="E179" i="1"/>
  <c r="C180" i="1"/>
  <c r="D180" i="1"/>
  <c r="E180" i="1"/>
  <c r="C181" i="1"/>
  <c r="D181" i="1"/>
  <c r="E181" i="1"/>
  <c r="C182" i="1"/>
  <c r="D182" i="1"/>
  <c r="E182" i="1"/>
  <c r="C183" i="1"/>
  <c r="D183" i="1"/>
  <c r="E183" i="1"/>
  <c r="C184" i="1"/>
  <c r="D184" i="1"/>
  <c r="E184" i="1"/>
  <c r="C185" i="1"/>
  <c r="D185" i="1"/>
  <c r="E185" i="1"/>
  <c r="C186" i="1"/>
  <c r="D186" i="1"/>
  <c r="E186" i="1"/>
  <c r="C187" i="1"/>
  <c r="D187" i="1"/>
  <c r="E187" i="1"/>
  <c r="C188" i="1"/>
  <c r="D188" i="1"/>
  <c r="E188" i="1"/>
  <c r="C189" i="1"/>
  <c r="D189" i="1"/>
  <c r="E189" i="1"/>
  <c r="C190" i="1"/>
  <c r="D190" i="1"/>
  <c r="E190" i="1"/>
  <c r="C191" i="1"/>
  <c r="D191" i="1"/>
  <c r="E191" i="1"/>
  <c r="C192" i="1"/>
  <c r="D192" i="1"/>
  <c r="E192" i="1"/>
  <c r="C193" i="1"/>
  <c r="D193" i="1"/>
  <c r="E193" i="1"/>
  <c r="C194" i="1"/>
  <c r="D194" i="1"/>
  <c r="E194" i="1"/>
  <c r="C195" i="1"/>
  <c r="D195" i="1"/>
  <c r="E195" i="1"/>
  <c r="C196" i="1"/>
  <c r="D196" i="1"/>
  <c r="E196" i="1"/>
  <c r="C197" i="1"/>
  <c r="D197" i="1"/>
  <c r="E197" i="1"/>
  <c r="C198" i="1"/>
  <c r="D198" i="1"/>
  <c r="E198" i="1"/>
  <c r="C199" i="1"/>
  <c r="D199" i="1"/>
  <c r="E199" i="1"/>
  <c r="C200" i="1"/>
  <c r="D200" i="1"/>
  <c r="E200" i="1"/>
  <c r="C201" i="1"/>
  <c r="D201" i="1"/>
  <c r="E201" i="1"/>
  <c r="C202" i="1"/>
  <c r="D202" i="1"/>
  <c r="E202" i="1"/>
  <c r="C203" i="1"/>
  <c r="D203" i="1"/>
  <c r="E203" i="1"/>
  <c r="C204" i="1"/>
  <c r="D204" i="1"/>
  <c r="E204" i="1"/>
  <c r="C205" i="1"/>
  <c r="D205" i="1"/>
  <c r="E205" i="1"/>
  <c r="C206" i="1"/>
  <c r="D206" i="1"/>
  <c r="E206" i="1"/>
  <c r="C207" i="1"/>
  <c r="D207" i="1"/>
  <c r="E207" i="1"/>
  <c r="C208" i="1"/>
  <c r="D208" i="1"/>
  <c r="E208" i="1"/>
  <c r="C209" i="1"/>
  <c r="D209" i="1"/>
  <c r="E209" i="1"/>
  <c r="C210" i="1"/>
  <c r="D210" i="1"/>
  <c r="E210" i="1"/>
  <c r="C211" i="1"/>
  <c r="D211" i="1"/>
  <c r="E211" i="1"/>
  <c r="C212" i="1"/>
  <c r="D212" i="1"/>
  <c r="E212" i="1"/>
  <c r="C213" i="1"/>
  <c r="D213" i="1"/>
  <c r="E213" i="1"/>
  <c r="C214" i="1"/>
  <c r="D214" i="1"/>
  <c r="E214" i="1"/>
  <c r="C215" i="1"/>
  <c r="D215" i="1"/>
  <c r="E215" i="1"/>
  <c r="C216" i="1"/>
  <c r="D216" i="1"/>
  <c r="E216" i="1"/>
  <c r="C217" i="1"/>
  <c r="D217" i="1"/>
  <c r="E217" i="1"/>
  <c r="C218" i="1"/>
  <c r="D218" i="1"/>
  <c r="E218" i="1"/>
  <c r="C219" i="1"/>
  <c r="D219" i="1"/>
  <c r="E219" i="1"/>
  <c r="C220" i="1"/>
  <c r="D220" i="1"/>
  <c r="E220" i="1"/>
  <c r="C221" i="1"/>
  <c r="D221" i="1"/>
  <c r="E221" i="1"/>
  <c r="C222" i="1"/>
  <c r="D222" i="1"/>
  <c r="E222" i="1"/>
  <c r="C223" i="1"/>
  <c r="D223" i="1"/>
  <c r="E223" i="1"/>
  <c r="C224" i="1"/>
  <c r="D224" i="1"/>
  <c r="E224" i="1"/>
  <c r="C225" i="1"/>
  <c r="D225" i="1"/>
  <c r="E225" i="1"/>
  <c r="C226" i="1"/>
  <c r="D226" i="1"/>
  <c r="E226" i="1"/>
  <c r="C227" i="1"/>
  <c r="D227" i="1"/>
  <c r="E227" i="1"/>
  <c r="C228" i="1"/>
  <c r="D228" i="1"/>
  <c r="E228" i="1"/>
  <c r="C229" i="1"/>
  <c r="D229" i="1"/>
  <c r="E229" i="1"/>
  <c r="C230" i="1"/>
  <c r="D230" i="1"/>
  <c r="E230" i="1"/>
  <c r="C231" i="1"/>
  <c r="D231" i="1"/>
  <c r="E231" i="1"/>
  <c r="E51" i="1"/>
  <c r="D51" i="1"/>
  <c r="C51" i="1"/>
  <c r="O2" i="1" l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" i="1"/>
</calcChain>
</file>

<file path=xl/sharedStrings.xml><?xml version="1.0" encoding="utf-8"?>
<sst xmlns="http://schemas.openxmlformats.org/spreadsheetml/2006/main" count="25" uniqueCount="11">
  <si>
    <t>Скорость</t>
  </si>
  <si>
    <t>Wko</t>
  </si>
  <si>
    <t>ПТР</t>
  </si>
  <si>
    <t>ОПЫТ</t>
  </si>
  <si>
    <t>ОТЧЕТ</t>
  </si>
  <si>
    <t>Порожний</t>
  </si>
  <si>
    <t>Опыт/ПТР_абс</t>
  </si>
  <si>
    <t>Опыт/Отчет_абс</t>
  </si>
  <si>
    <t>ПТР/Отчет_абс</t>
  </si>
  <si>
    <t>Опыт/ПТР_отн</t>
  </si>
  <si>
    <t>Опыт/Отчет_отн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</si>
</sst>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2" fontId="0" fillId="0" borderId="0" xfId="0" applyNumberFormat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Эксперимент ПГУПС-ВНИИЖТ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B0F0">
                  <a:alpha val="29000"/>
                </a:srgbClr>
              </a:solidFill>
              <a:ln w="9525">
                <a:solidFill>
                  <a:schemeClr val="accent1">
                    <a:alpha val="61000"/>
                  </a:schemeClr>
                </a:solidFill>
              </a:ln>
              <a:effectLst/>
            </c:spPr>
          </c:marker>
          <c:trendline>
            <c:spPr>
              <a:ln w="31750" cap="rnd">
                <a:solidFill>
                  <a:schemeClr val="accent1">
                    <a:lumMod val="75000"/>
                  </a:schemeClr>
                </a:solidFill>
                <a:prstDash val="solid"/>
              </a:ln>
              <a:effectLst/>
            </c:spPr>
            <c:trendlineType val="poly"/>
            <c:order val="2"/>
            <c:intercept val="244.78"/>
            <c:dispRSqr val="1"/>
            <c:dispEq val="1"/>
            <c:trendlineLbl>
              <c:layout>
                <c:manualLayout>
                  <c:x val="-0.23449466390433579"/>
                  <c:y val="3.153771462529447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" pitchFamily="2" charset="0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(Лист1!$A$2:$A$15,Лист1!$C$2:$C$13,Лист1!$E$2:$E$19,Лист1!$G$2:$G$27,Лист1!$I$2:$I$19)</c:f>
              <c:numCache>
                <c:formatCode>General</c:formatCode>
                <c:ptCount val="88"/>
                <c:pt idx="0">
                  <c:v>50.952137976022811</c:v>
                </c:pt>
                <c:pt idx="1">
                  <c:v>50.013270206489437</c:v>
                </c:pt>
                <c:pt idx="2">
                  <c:v>48.11896706981797</c:v>
                </c:pt>
                <c:pt idx="3">
                  <c:v>47.482623773118661</c:v>
                </c:pt>
                <c:pt idx="4">
                  <c:v>45.881027273663598</c:v>
                </c:pt>
                <c:pt idx="5">
                  <c:v>45.236093370798862</c:v>
                </c:pt>
                <c:pt idx="6">
                  <c:v>43.613020355930239</c:v>
                </c:pt>
                <c:pt idx="7">
                  <c:v>42.631813170295842</c:v>
                </c:pt>
                <c:pt idx="8">
                  <c:v>40.984195566383143</c:v>
                </c:pt>
                <c:pt idx="9">
                  <c:v>39.988261627322288</c:v>
                </c:pt>
                <c:pt idx="10">
                  <c:v>36.289255516856002</c:v>
                </c:pt>
                <c:pt idx="11">
                  <c:v>34.240321469206819</c:v>
                </c:pt>
                <c:pt idx="12">
                  <c:v>33.207570646579853</c:v>
                </c:pt>
                <c:pt idx="13">
                  <c:v>28.668501150348401</c:v>
                </c:pt>
                <c:pt idx="14">
                  <c:v>50.507362402091807</c:v>
                </c:pt>
                <c:pt idx="15">
                  <c:v>47.514620884048171</c:v>
                </c:pt>
                <c:pt idx="18">
                  <c:v>42.208628362086642</c:v>
                </c:pt>
                <c:pt idx="19">
                  <c:v>40.255077549945007</c:v>
                </c:pt>
                <c:pt idx="21">
                  <c:v>36.860787847532613</c:v>
                </c:pt>
                <c:pt idx="22">
                  <c:v>35.402605848770037</c:v>
                </c:pt>
                <c:pt idx="23">
                  <c:v>33.273476545598832</c:v>
                </c:pt>
                <c:pt idx="25">
                  <c:v>27.936908080981748</c:v>
                </c:pt>
                <c:pt idx="26">
                  <c:v>89.019992659166036</c:v>
                </c:pt>
                <c:pt idx="27">
                  <c:v>87.487910629117309</c:v>
                </c:pt>
                <c:pt idx="28">
                  <c:v>86.974005615995225</c:v>
                </c:pt>
                <c:pt idx="29">
                  <c:v>84.902330547977812</c:v>
                </c:pt>
                <c:pt idx="30">
                  <c:v>83.856860004651622</c:v>
                </c:pt>
                <c:pt idx="31">
                  <c:v>82.804967455113768</c:v>
                </c:pt>
                <c:pt idx="32">
                  <c:v>82.276612928015481</c:v>
                </c:pt>
                <c:pt idx="33">
                  <c:v>80.147139804093158</c:v>
                </c:pt>
                <c:pt idx="34">
                  <c:v>79.610757769230304</c:v>
                </c:pt>
                <c:pt idx="35">
                  <c:v>77.991978655324232</c:v>
                </c:pt>
                <c:pt idx="36">
                  <c:v>77.449174614249713</c:v>
                </c:pt>
                <c:pt idx="37">
                  <c:v>75.81112948170869</c:v>
                </c:pt>
                <c:pt idx="38">
                  <c:v>74.711071885583436</c:v>
                </c:pt>
                <c:pt idx="39">
                  <c:v>73.048944229748699</c:v>
                </c:pt>
                <c:pt idx="40">
                  <c:v>71.932831618094298</c:v>
                </c:pt>
                <c:pt idx="41">
                  <c:v>69.681340376150558</c:v>
                </c:pt>
                <c:pt idx="42">
                  <c:v>67.97586417838717</c:v>
                </c:pt>
                <c:pt idx="43">
                  <c:v>66.255938466647535</c:v>
                </c:pt>
                <c:pt idx="44">
                  <c:v>87.600482947175877</c:v>
                </c:pt>
                <c:pt idx="45">
                  <c:v>86.069811456542425</c:v>
                </c:pt>
                <c:pt idx="46">
                  <c:v>85.048127421019842</c:v>
                </c:pt>
                <c:pt idx="47">
                  <c:v>83.51374680508556</c:v>
                </c:pt>
                <c:pt idx="48">
                  <c:v>82.489590019362424</c:v>
                </c:pt>
                <c:pt idx="49">
                  <c:v>80.951500278127313</c:v>
                </c:pt>
                <c:pt idx="50">
                  <c:v>79.924870742203623</c:v>
                </c:pt>
                <c:pt idx="51">
                  <c:v>77.353969589543453</c:v>
                </c:pt>
                <c:pt idx="52">
                  <c:v>75.808461597706668</c:v>
                </c:pt>
                <c:pt idx="53">
                  <c:v>74.776886561381872</c:v>
                </c:pt>
                <c:pt idx="54">
                  <c:v>73.744322424976872</c:v>
                </c:pt>
                <c:pt idx="55">
                  <c:v>73.227669444244285</c:v>
                </c:pt>
                <c:pt idx="56">
                  <c:v>71.158584771113368</c:v>
                </c:pt>
                <c:pt idx="57">
                  <c:v>70.122558784427568</c:v>
                </c:pt>
                <c:pt idx="58">
                  <c:v>68.566665241748481</c:v>
                </c:pt>
                <c:pt idx="59">
                  <c:v>67.528166504862142</c:v>
                </c:pt>
                <c:pt idx="60">
                  <c:v>65.448201730848794</c:v>
                </c:pt>
                <c:pt idx="61">
                  <c:v>64.927592349795333</c:v>
                </c:pt>
                <c:pt idx="62">
                  <c:v>62.842682075380878</c:v>
                </c:pt>
                <c:pt idx="63">
                  <c:v>61.798743288053323</c:v>
                </c:pt>
                <c:pt idx="64">
                  <c:v>60.230980544411572</c:v>
                </c:pt>
                <c:pt idx="65">
                  <c:v>58.13716836927513</c:v>
                </c:pt>
                <c:pt idx="66">
                  <c:v>56.564212850212222</c:v>
                </c:pt>
                <c:pt idx="67">
                  <c:v>55.514339462403342</c:v>
                </c:pt>
                <c:pt idx="68">
                  <c:v>53.937674818039589</c:v>
                </c:pt>
                <c:pt idx="69">
                  <c:v>52.358784698495363</c:v>
                </c:pt>
                <c:pt idx="70">
                  <c:v>78.774965425893214</c:v>
                </c:pt>
                <c:pt idx="71">
                  <c:v>77.755658883623724</c:v>
                </c:pt>
                <c:pt idx="72">
                  <c:v>76.219710428449588</c:v>
                </c:pt>
                <c:pt idx="73">
                  <c:v>75.191085697153596</c:v>
                </c:pt>
                <c:pt idx="74">
                  <c:v>73.641159958439729</c:v>
                </c:pt>
                <c:pt idx="75">
                  <c:v>72.082847849602004</c:v>
                </c:pt>
                <c:pt idx="76">
                  <c:v>69.992052906514616</c:v>
                </c:pt>
                <c:pt idx="77">
                  <c:v>69.467024623486154</c:v>
                </c:pt>
                <c:pt idx="78">
                  <c:v>67.886348860984839</c:v>
                </c:pt>
                <c:pt idx="79">
                  <c:v>66.29728672835968</c:v>
                </c:pt>
                <c:pt idx="80">
                  <c:v>64.699838225610677</c:v>
                </c:pt>
                <c:pt idx="81">
                  <c:v>63.630213462598093</c:v>
                </c:pt>
                <c:pt idx="82">
                  <c:v>62.018787676309337</c:v>
                </c:pt>
                <c:pt idx="83">
                  <c:v>60.398975519896737</c:v>
                </c:pt>
                <c:pt idx="84">
                  <c:v>58.7707769933603</c:v>
                </c:pt>
                <c:pt idx="85">
                  <c:v>57.680652214489427</c:v>
                </c:pt>
                <c:pt idx="86">
                  <c:v>55.48922082991588</c:v>
                </c:pt>
                <c:pt idx="87">
                  <c:v>54.939033436515871</c:v>
                </c:pt>
              </c:numCache>
            </c:numRef>
          </c:xVal>
          <c:yVal>
            <c:numRef>
              <c:f>(Лист1!$B$2:$B$15,Лист1!$D$2:$D$13,Лист1!$F$2:$F$19,Лист1!$H$2:$H$27,Лист1!$J$2:$J$19)</c:f>
              <c:numCache>
                <c:formatCode>General</c:formatCode>
                <c:ptCount val="88"/>
                <c:pt idx="0">
                  <c:v>2019.9835058445481</c:v>
                </c:pt>
                <c:pt idx="1">
                  <c:v>1990.634684593975</c:v>
                </c:pt>
                <c:pt idx="2">
                  <c:v>2085.5134916440079</c:v>
                </c:pt>
                <c:pt idx="3">
                  <c:v>1877.796653603875</c:v>
                </c:pt>
                <c:pt idx="4">
                  <c:v>1914.7029860475291</c:v>
                </c:pt>
                <c:pt idx="5">
                  <c:v>1698.706471176276</c:v>
                </c:pt>
                <c:pt idx="6">
                  <c:v>1811.2532813956529</c:v>
                </c:pt>
                <c:pt idx="7">
                  <c:v>1639.563144230938</c:v>
                </c:pt>
                <c:pt idx="8">
                  <c:v>1630.6862267353699</c:v>
                </c:pt>
                <c:pt idx="9">
                  <c:v>1426.9927440211161</c:v>
                </c:pt>
                <c:pt idx="10">
                  <c:v>1443.7571001697629</c:v>
                </c:pt>
                <c:pt idx="11">
                  <c:v>1408.7781881742239</c:v>
                </c:pt>
                <c:pt idx="12">
                  <c:v>1180.487691725225</c:v>
                </c:pt>
                <c:pt idx="13">
                  <c:v>1182.846256157778</c:v>
                </c:pt>
                <c:pt idx="14">
                  <c:v>2277.2052762036078</c:v>
                </c:pt>
                <c:pt idx="15">
                  <c:v>1924.6236693386909</c:v>
                </c:pt>
                <c:pt idx="18">
                  <c:v>2075.4832334231769</c:v>
                </c:pt>
                <c:pt idx="19">
                  <c:v>2003.132089989113</c:v>
                </c:pt>
                <c:pt idx="21">
                  <c:v>1612.551285003771</c:v>
                </c:pt>
                <c:pt idx="22">
                  <c:v>1262.4668487530571</c:v>
                </c:pt>
                <c:pt idx="23">
                  <c:v>1504.2149714406089</c:v>
                </c:pt>
                <c:pt idx="25">
                  <c:v>1077.259669778331</c:v>
                </c:pt>
                <c:pt idx="26">
                  <c:v>4171.774316138326</c:v>
                </c:pt>
                <c:pt idx="27">
                  <c:v>4217.6554724493444</c:v>
                </c:pt>
                <c:pt idx="28">
                  <c:v>3918.397516843846</c:v>
                </c:pt>
                <c:pt idx="29">
                  <c:v>4190.211593189717</c:v>
                </c:pt>
                <c:pt idx="30">
                  <c:v>4025.6490222497118</c:v>
                </c:pt>
                <c:pt idx="31">
                  <c:v>3866.5899718251858</c:v>
                </c:pt>
                <c:pt idx="32">
                  <c:v>3499.794555769146</c:v>
                </c:pt>
                <c:pt idx="33">
                  <c:v>3771.9189999867231</c:v>
                </c:pt>
                <c:pt idx="34">
                  <c:v>3304.1296415246661</c:v>
                </c:pt>
                <c:pt idx="35">
                  <c:v>3418.3627757638569</c:v>
                </c:pt>
                <c:pt idx="36">
                  <c:v>2998.479764315352</c:v>
                </c:pt>
                <c:pt idx="37">
                  <c:v>3178.2706690346331</c:v>
                </c:pt>
                <c:pt idx="38">
                  <c:v>3020.359465744491</c:v>
                </c:pt>
                <c:pt idx="39">
                  <c:v>3068.6725970223588</c:v>
                </c:pt>
                <c:pt idx="40">
                  <c:v>2894.863733731474</c:v>
                </c:pt>
                <c:pt idx="41">
                  <c:v>2724.8527601137289</c:v>
                </c:pt>
                <c:pt idx="42">
                  <c:v>2748.8191124134132</c:v>
                </c:pt>
                <c:pt idx="43">
                  <c:v>2866.7042479902921</c:v>
                </c:pt>
                <c:pt idx="44">
                  <c:v>3968.505045357495</c:v>
                </c:pt>
                <c:pt idx="45">
                  <c:v>4062.7215207967511</c:v>
                </c:pt>
                <c:pt idx="46">
                  <c:v>3930.5074895951961</c:v>
                </c:pt>
                <c:pt idx="47">
                  <c:v>3984.6358363420968</c:v>
                </c:pt>
                <c:pt idx="48">
                  <c:v>3907.5231517956199</c:v>
                </c:pt>
                <c:pt idx="49">
                  <c:v>3911.7267971295691</c:v>
                </c:pt>
                <c:pt idx="50">
                  <c:v>3711.4294404706011</c:v>
                </c:pt>
                <c:pt idx="51">
                  <c:v>3655.3406566236531</c:v>
                </c:pt>
                <c:pt idx="52">
                  <c:v>3763.6849041359128</c:v>
                </c:pt>
                <c:pt idx="53">
                  <c:v>3485.884329573656</c:v>
                </c:pt>
                <c:pt idx="54">
                  <c:v>3209.1043266351089</c:v>
                </c:pt>
                <c:pt idx="55">
                  <c:v>2703.9722042586959</c:v>
                </c:pt>
                <c:pt idx="56">
                  <c:v>2936.6666547829232</c:v>
                </c:pt>
                <c:pt idx="57">
                  <c:v>2711.2464190258638</c:v>
                </c:pt>
                <c:pt idx="58">
                  <c:v>2627.7083433798939</c:v>
                </c:pt>
                <c:pt idx="59">
                  <c:v>2428.3295028926741</c:v>
                </c:pt>
                <c:pt idx="60">
                  <c:v>2547.65819370074</c:v>
                </c:pt>
                <c:pt idx="61">
                  <c:v>2127.4954824177821</c:v>
                </c:pt>
                <c:pt idx="62">
                  <c:v>2374.0994179608738</c:v>
                </c:pt>
                <c:pt idx="63">
                  <c:v>2217.1777052214352</c:v>
                </c:pt>
                <c:pt idx="64">
                  <c:v>2238.431706612032</c:v>
                </c:pt>
                <c:pt idx="65">
                  <c:v>2357.4951137501071</c:v>
                </c:pt>
                <c:pt idx="66">
                  <c:v>2246.4603090858541</c:v>
                </c:pt>
                <c:pt idx="67">
                  <c:v>2086.7962414938661</c:v>
                </c:pt>
                <c:pt idx="68">
                  <c:v>2138.923928906012</c:v>
                </c:pt>
                <c:pt idx="69">
                  <c:v>2181.0442746234489</c:v>
                </c:pt>
                <c:pt idx="70">
                  <c:v>3688.0532908769051</c:v>
                </c:pt>
                <c:pt idx="71">
                  <c:v>3518.479695152736</c:v>
                </c:pt>
                <c:pt idx="72">
                  <c:v>3591.2584625987902</c:v>
                </c:pt>
                <c:pt idx="73">
                  <c:v>3365.0737642391232</c:v>
                </c:pt>
                <c:pt idx="74">
                  <c:v>3378.67200943939</c:v>
                </c:pt>
                <c:pt idx="75">
                  <c:v>3390.1599758957018</c:v>
                </c:pt>
                <c:pt idx="76">
                  <c:v>3533.1288568475411</c:v>
                </c:pt>
                <c:pt idx="77">
                  <c:v>3024.9039229025302</c:v>
                </c:pt>
                <c:pt idx="78">
                  <c:v>2967.2675158991451</c:v>
                </c:pt>
                <c:pt idx="79">
                  <c:v>2974.8658051513839</c:v>
                </c:pt>
                <c:pt idx="80">
                  <c:v>2885.0429005391779</c:v>
                </c:pt>
                <c:pt idx="81">
                  <c:v>2659.6665926441519</c:v>
                </c:pt>
                <c:pt idx="82">
                  <c:v>2680.0828445259881</c:v>
                </c:pt>
                <c:pt idx="83">
                  <c:v>2716.1992944966059</c:v>
                </c:pt>
                <c:pt idx="84">
                  <c:v>2683.415495270985</c:v>
                </c:pt>
                <c:pt idx="85">
                  <c:v>2485.4710377780871</c:v>
                </c:pt>
                <c:pt idx="86">
                  <c:v>2519.8784867554809</c:v>
                </c:pt>
                <c:pt idx="87">
                  <c:v>2195.5428520141159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1D-034C-98CD-6F79E7E80E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4732368"/>
        <c:axId val="1484776912"/>
      </c:scatterChart>
      <c:valAx>
        <c:axId val="1484732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cross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" pitchFamily="2" charset="0"/>
                <a:ea typeface="+mn-ea"/>
                <a:cs typeface="+mn-cs"/>
              </a:defRPr>
            </a:pPr>
            <a:endParaRPr lang="ru-RU"/>
          </a:p>
        </c:txPr>
        <c:crossAx val="1484776912"/>
        <c:crosses val="autoZero"/>
        <c:crossBetween val="midCat"/>
      </c:valAx>
      <c:valAx>
        <c:axId val="1484776912"/>
        <c:scaling>
          <c:orientation val="minMax"/>
          <c:max val="7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cross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" pitchFamily="2" charset="0"/>
                <a:ea typeface="+mn-ea"/>
                <a:cs typeface="+mn-cs"/>
              </a:defRPr>
            </a:pPr>
            <a:endParaRPr lang="ru-RU"/>
          </a:p>
        </c:txPr>
        <c:crossAx val="14847323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" pitchFamily="2" charset="0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Эксперимент ПГУПС-ВНИИЖТ</c:v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Лист1!$L$2:$L$20</c:f>
              <c:numCache>
                <c:formatCode>General</c:formatCode>
                <c:ptCount val="19"/>
                <c:pt idx="0">
                  <c:v>90</c:v>
                </c:pt>
                <c:pt idx="1">
                  <c:v>85</c:v>
                </c:pt>
                <c:pt idx="2">
                  <c:v>80</c:v>
                </c:pt>
                <c:pt idx="3">
                  <c:v>75</c:v>
                </c:pt>
                <c:pt idx="4">
                  <c:v>70</c:v>
                </c:pt>
                <c:pt idx="5">
                  <c:v>65</c:v>
                </c:pt>
                <c:pt idx="6">
                  <c:v>60</c:v>
                </c:pt>
                <c:pt idx="7">
                  <c:v>55</c:v>
                </c:pt>
                <c:pt idx="8">
                  <c:v>50</c:v>
                </c:pt>
                <c:pt idx="9">
                  <c:v>45</c:v>
                </c:pt>
                <c:pt idx="10">
                  <c:v>40</c:v>
                </c:pt>
                <c:pt idx="11">
                  <c:v>35</c:v>
                </c:pt>
                <c:pt idx="12">
                  <c:v>30</c:v>
                </c:pt>
                <c:pt idx="13">
                  <c:v>25</c:v>
                </c:pt>
                <c:pt idx="14">
                  <c:v>20</c:v>
                </c:pt>
                <c:pt idx="15">
                  <c:v>15</c:v>
                </c:pt>
                <c:pt idx="16">
                  <c:v>10</c:v>
                </c:pt>
                <c:pt idx="17">
                  <c:v>5</c:v>
                </c:pt>
                <c:pt idx="18">
                  <c:v>0</c:v>
                </c:pt>
              </c:numCache>
            </c:numRef>
          </c:xVal>
          <c:yVal>
            <c:numRef>
              <c:f>Лист1!$O$2:$O$20</c:f>
              <c:numCache>
                <c:formatCode>General</c:formatCode>
                <c:ptCount val="19"/>
                <c:pt idx="0">
                  <c:v>4219.09</c:v>
                </c:pt>
                <c:pt idx="1">
                  <c:v>3904.03</c:v>
                </c:pt>
                <c:pt idx="2">
                  <c:v>3600.06</c:v>
                </c:pt>
                <c:pt idx="3">
                  <c:v>3307.18</c:v>
                </c:pt>
                <c:pt idx="4">
                  <c:v>3025.39</c:v>
                </c:pt>
                <c:pt idx="5">
                  <c:v>2754.69</c:v>
                </c:pt>
                <c:pt idx="6">
                  <c:v>2495.0800000000004</c:v>
                </c:pt>
                <c:pt idx="7">
                  <c:v>2246.56</c:v>
                </c:pt>
                <c:pt idx="8">
                  <c:v>2009.1299999999999</c:v>
                </c:pt>
                <c:pt idx="9">
                  <c:v>1782.79</c:v>
                </c:pt>
                <c:pt idx="10">
                  <c:v>1567.54</c:v>
                </c:pt>
                <c:pt idx="11">
                  <c:v>1363.3799999999999</c:v>
                </c:pt>
                <c:pt idx="12">
                  <c:v>1170.31</c:v>
                </c:pt>
                <c:pt idx="13">
                  <c:v>988.32999999999993</c:v>
                </c:pt>
                <c:pt idx="14">
                  <c:v>817.43999999999994</c:v>
                </c:pt>
                <c:pt idx="15">
                  <c:v>657.64</c:v>
                </c:pt>
                <c:pt idx="16">
                  <c:v>508.92999999999995</c:v>
                </c:pt>
                <c:pt idx="17">
                  <c:v>371.31</c:v>
                </c:pt>
                <c:pt idx="18">
                  <c:v>244.78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7C5-D649-A7D5-72118C3E2D5E}"/>
            </c:ext>
          </c:extLst>
        </c:ser>
        <c:ser>
          <c:idx val="1"/>
          <c:order val="1"/>
          <c:tx>
            <c:v>Эксперимент ВНИИЖТ + цифровые модели</c:v>
          </c:tx>
          <c:spPr>
            <a:ln w="31750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xVal>
            <c:numRef>
              <c:f>Лист1!$L$2:$L$20</c:f>
              <c:numCache>
                <c:formatCode>General</c:formatCode>
                <c:ptCount val="19"/>
                <c:pt idx="0">
                  <c:v>90</c:v>
                </c:pt>
                <c:pt idx="1">
                  <c:v>85</c:v>
                </c:pt>
                <c:pt idx="2">
                  <c:v>80</c:v>
                </c:pt>
                <c:pt idx="3">
                  <c:v>75</c:v>
                </c:pt>
                <c:pt idx="4">
                  <c:v>70</c:v>
                </c:pt>
                <c:pt idx="5">
                  <c:v>65</c:v>
                </c:pt>
                <c:pt idx="6">
                  <c:v>60</c:v>
                </c:pt>
                <c:pt idx="7">
                  <c:v>55</c:v>
                </c:pt>
                <c:pt idx="8">
                  <c:v>50</c:v>
                </c:pt>
                <c:pt idx="9">
                  <c:v>45</c:v>
                </c:pt>
                <c:pt idx="10">
                  <c:v>40</c:v>
                </c:pt>
                <c:pt idx="11">
                  <c:v>35</c:v>
                </c:pt>
                <c:pt idx="12">
                  <c:v>30</c:v>
                </c:pt>
                <c:pt idx="13">
                  <c:v>25</c:v>
                </c:pt>
                <c:pt idx="14">
                  <c:v>20</c:v>
                </c:pt>
                <c:pt idx="15">
                  <c:v>15</c:v>
                </c:pt>
                <c:pt idx="16">
                  <c:v>10</c:v>
                </c:pt>
                <c:pt idx="17">
                  <c:v>5</c:v>
                </c:pt>
                <c:pt idx="18">
                  <c:v>0</c:v>
                </c:pt>
              </c:numCache>
            </c:numRef>
          </c:xVal>
          <c:yVal>
            <c:numRef>
              <c:f>Лист1!$M$2:$M$20</c:f>
              <c:numCache>
                <c:formatCode>General</c:formatCode>
                <c:ptCount val="19"/>
                <c:pt idx="0">
                  <c:v>4461.8469999999998</c:v>
                </c:pt>
                <c:pt idx="1">
                  <c:v>3996.3230000000008</c:v>
                </c:pt>
                <c:pt idx="2">
                  <c:v>3558.0040000000004</c:v>
                </c:pt>
                <c:pt idx="3">
                  <c:v>3146.8900000000003</c:v>
                </c:pt>
                <c:pt idx="4">
                  <c:v>2762.9810000000002</c:v>
                </c:pt>
                <c:pt idx="5">
                  <c:v>2406.2770000000005</c:v>
                </c:pt>
                <c:pt idx="6">
                  <c:v>2076.7780000000002</c:v>
                </c:pt>
                <c:pt idx="7">
                  <c:v>1774.4840000000002</c:v>
                </c:pt>
                <c:pt idx="8">
                  <c:v>1499.395</c:v>
                </c:pt>
                <c:pt idx="9">
                  <c:v>1251.511</c:v>
                </c:pt>
                <c:pt idx="10">
                  <c:v>1030.8320000000001</c:v>
                </c:pt>
                <c:pt idx="11">
                  <c:v>837.35800000000006</c:v>
                </c:pt>
                <c:pt idx="12">
                  <c:v>671.08900000000006</c:v>
                </c:pt>
                <c:pt idx="13">
                  <c:v>532.02499999999998</c:v>
                </c:pt>
                <c:pt idx="14">
                  <c:v>420.16600000000005</c:v>
                </c:pt>
                <c:pt idx="15">
                  <c:v>335.512</c:v>
                </c:pt>
                <c:pt idx="16">
                  <c:v>278.06299999999999</c:v>
                </c:pt>
                <c:pt idx="17">
                  <c:v>247.81900000000002</c:v>
                </c:pt>
                <c:pt idx="18">
                  <c:v>244.78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7C5-D649-A7D5-72118C3E2D5E}"/>
            </c:ext>
          </c:extLst>
        </c:ser>
        <c:ser>
          <c:idx val="2"/>
          <c:order val="2"/>
          <c:tx>
            <c:v>ПТР + цифровые модели</c:v>
          </c:tx>
          <c:spPr>
            <a:ln w="317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Лист1!$L$2:$L$20</c:f>
              <c:numCache>
                <c:formatCode>General</c:formatCode>
                <c:ptCount val="19"/>
                <c:pt idx="0">
                  <c:v>90</c:v>
                </c:pt>
                <c:pt idx="1">
                  <c:v>85</c:v>
                </c:pt>
                <c:pt idx="2">
                  <c:v>80</c:v>
                </c:pt>
                <c:pt idx="3">
                  <c:v>75</c:v>
                </c:pt>
                <c:pt idx="4">
                  <c:v>70</c:v>
                </c:pt>
                <c:pt idx="5">
                  <c:v>65</c:v>
                </c:pt>
                <c:pt idx="6">
                  <c:v>60</c:v>
                </c:pt>
                <c:pt idx="7">
                  <c:v>55</c:v>
                </c:pt>
                <c:pt idx="8">
                  <c:v>50</c:v>
                </c:pt>
                <c:pt idx="9">
                  <c:v>45</c:v>
                </c:pt>
                <c:pt idx="10">
                  <c:v>40</c:v>
                </c:pt>
                <c:pt idx="11">
                  <c:v>35</c:v>
                </c:pt>
                <c:pt idx="12">
                  <c:v>30</c:v>
                </c:pt>
                <c:pt idx="13">
                  <c:v>25</c:v>
                </c:pt>
                <c:pt idx="14">
                  <c:v>20</c:v>
                </c:pt>
                <c:pt idx="15">
                  <c:v>15</c:v>
                </c:pt>
                <c:pt idx="16">
                  <c:v>10</c:v>
                </c:pt>
                <c:pt idx="17">
                  <c:v>5</c:v>
                </c:pt>
                <c:pt idx="18">
                  <c:v>0</c:v>
                </c:pt>
              </c:numCache>
            </c:numRef>
          </c:xVal>
          <c:yVal>
            <c:numRef>
              <c:f>Лист1!$N$2:$N$20</c:f>
              <c:numCache>
                <c:formatCode>General</c:formatCode>
                <c:ptCount val="19"/>
                <c:pt idx="0">
                  <c:v>5177.1352499999994</c:v>
                </c:pt>
                <c:pt idx="1">
                  <c:v>4686.5605624999998</c:v>
                </c:pt>
                <c:pt idx="2">
                  <c:v>4221.4660000000003</c:v>
                </c:pt>
                <c:pt idx="3">
                  <c:v>3781.8515625</c:v>
                </c:pt>
                <c:pt idx="4">
                  <c:v>3367.7172500000001</c:v>
                </c:pt>
                <c:pt idx="5">
                  <c:v>2979.0630624999999</c:v>
                </c:pt>
                <c:pt idx="6">
                  <c:v>2615.8890000000001</c:v>
                </c:pt>
                <c:pt idx="7">
                  <c:v>2278.1950624999999</c:v>
                </c:pt>
                <c:pt idx="8">
                  <c:v>1965.9812499999998</c:v>
                </c:pt>
                <c:pt idx="9">
                  <c:v>1679.2475625</c:v>
                </c:pt>
                <c:pt idx="10">
                  <c:v>1417.9940000000001</c:v>
                </c:pt>
                <c:pt idx="11">
                  <c:v>1182.2205625000001</c:v>
                </c:pt>
                <c:pt idx="12">
                  <c:v>971.92724999999996</c:v>
                </c:pt>
                <c:pt idx="13">
                  <c:v>787.11406249999993</c:v>
                </c:pt>
                <c:pt idx="14">
                  <c:v>627.78099999999995</c:v>
                </c:pt>
                <c:pt idx="15">
                  <c:v>493.92806250000001</c:v>
                </c:pt>
                <c:pt idx="16">
                  <c:v>385.55524999999989</c:v>
                </c:pt>
                <c:pt idx="17">
                  <c:v>302.66256249999992</c:v>
                </c:pt>
                <c:pt idx="18">
                  <c:v>245.25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7C5-D649-A7D5-72118C3E2D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4746128"/>
        <c:axId val="1924792112"/>
      </c:scatterChart>
      <c:valAx>
        <c:axId val="1924746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cross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" pitchFamily="2" charset="0"/>
                <a:ea typeface="+mn-ea"/>
                <a:cs typeface="+mn-cs"/>
              </a:defRPr>
            </a:pPr>
            <a:endParaRPr lang="ru-RU"/>
          </a:p>
        </c:txPr>
        <c:crossAx val="1924792112"/>
        <c:crosses val="autoZero"/>
        <c:crossBetween val="midCat"/>
      </c:valAx>
      <c:valAx>
        <c:axId val="1924792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cross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" pitchFamily="2" charset="0"/>
                <a:ea typeface="+mn-ea"/>
                <a:cs typeface="+mn-cs"/>
              </a:defRPr>
            </a:pPr>
            <a:endParaRPr lang="ru-RU"/>
          </a:p>
        </c:txPr>
        <c:crossAx val="19247461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9.8460661345496012E-2"/>
          <c:y val="1.8292682926829267E-2"/>
          <c:w val="0.9"/>
          <c:h val="5.451219512195121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" pitchFamily="2" charset="0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Эксперимент ПГУПС</c:v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[1]Лист1!$L$2:$L$20</c:f>
              <c:numCache>
                <c:formatCode>General</c:formatCode>
                <c:ptCount val="19"/>
                <c:pt idx="0">
                  <c:v>90</c:v>
                </c:pt>
                <c:pt idx="1">
                  <c:v>85</c:v>
                </c:pt>
                <c:pt idx="2">
                  <c:v>80</c:v>
                </c:pt>
                <c:pt idx="3">
                  <c:v>75</c:v>
                </c:pt>
                <c:pt idx="4">
                  <c:v>70</c:v>
                </c:pt>
                <c:pt idx="5">
                  <c:v>65</c:v>
                </c:pt>
                <c:pt idx="6">
                  <c:v>60</c:v>
                </c:pt>
                <c:pt idx="7">
                  <c:v>55</c:v>
                </c:pt>
                <c:pt idx="8">
                  <c:v>50</c:v>
                </c:pt>
                <c:pt idx="9">
                  <c:v>45</c:v>
                </c:pt>
                <c:pt idx="10">
                  <c:v>40</c:v>
                </c:pt>
                <c:pt idx="11">
                  <c:v>35</c:v>
                </c:pt>
                <c:pt idx="12">
                  <c:v>30</c:v>
                </c:pt>
                <c:pt idx="13">
                  <c:v>25</c:v>
                </c:pt>
                <c:pt idx="14">
                  <c:v>20</c:v>
                </c:pt>
                <c:pt idx="15">
                  <c:v>15</c:v>
                </c:pt>
                <c:pt idx="16">
                  <c:v>10</c:v>
                </c:pt>
                <c:pt idx="17">
                  <c:v>5</c:v>
                </c:pt>
                <c:pt idx="18">
                  <c:v>0</c:v>
                </c:pt>
              </c:numCache>
            </c:numRef>
          </c:xVal>
          <c:yVal>
            <c:numRef>
              <c:f>[1]Лист1!$O$2:$O$20</c:f>
              <c:numCache>
                <c:formatCode>General</c:formatCode>
                <c:ptCount val="19"/>
                <c:pt idx="0">
                  <c:v>4836.03</c:v>
                </c:pt>
                <c:pt idx="1">
                  <c:v>4425.7125000000005</c:v>
                </c:pt>
                <c:pt idx="2">
                  <c:v>4035.25</c:v>
                </c:pt>
                <c:pt idx="3">
                  <c:v>3664.6424999999999</c:v>
                </c:pt>
                <c:pt idx="4">
                  <c:v>3313.8900000000003</c:v>
                </c:pt>
                <c:pt idx="5">
                  <c:v>2982.9925000000003</c:v>
                </c:pt>
                <c:pt idx="6">
                  <c:v>2671.95</c:v>
                </c:pt>
                <c:pt idx="7">
                  <c:v>2380.7624999999998</c:v>
                </c:pt>
                <c:pt idx="8">
                  <c:v>2109.4299999999998</c:v>
                </c:pt>
                <c:pt idx="9">
                  <c:v>1857.9524999999999</c:v>
                </c:pt>
                <c:pt idx="10">
                  <c:v>1626.33</c:v>
                </c:pt>
                <c:pt idx="11">
                  <c:v>1414.5625</c:v>
                </c:pt>
                <c:pt idx="12">
                  <c:v>1222.6500000000001</c:v>
                </c:pt>
                <c:pt idx="13">
                  <c:v>1050.5925</c:v>
                </c:pt>
                <c:pt idx="14">
                  <c:v>898.39</c:v>
                </c:pt>
                <c:pt idx="15">
                  <c:v>766.04250000000002</c:v>
                </c:pt>
                <c:pt idx="16">
                  <c:v>653.54999999999995</c:v>
                </c:pt>
                <c:pt idx="17">
                  <c:v>560.91250000000002</c:v>
                </c:pt>
                <c:pt idx="18">
                  <c:v>488.13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F92-014C-AF7C-572222B0250A}"/>
            </c:ext>
          </c:extLst>
        </c:ser>
        <c:ser>
          <c:idx val="1"/>
          <c:order val="1"/>
          <c:tx>
            <c:v>Эксперимент ВНИИЖТ + цифровые модели</c:v>
          </c:tx>
          <c:spPr>
            <a:ln w="31750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xVal>
            <c:numRef>
              <c:f>[1]Лист1!$L$2:$L$20</c:f>
              <c:numCache>
                <c:formatCode>General</c:formatCode>
                <c:ptCount val="19"/>
                <c:pt idx="0">
                  <c:v>90</c:v>
                </c:pt>
                <c:pt idx="1">
                  <c:v>85</c:v>
                </c:pt>
                <c:pt idx="2">
                  <c:v>80</c:v>
                </c:pt>
                <c:pt idx="3">
                  <c:v>75</c:v>
                </c:pt>
                <c:pt idx="4">
                  <c:v>70</c:v>
                </c:pt>
                <c:pt idx="5">
                  <c:v>65</c:v>
                </c:pt>
                <c:pt idx="6">
                  <c:v>60</c:v>
                </c:pt>
                <c:pt idx="7">
                  <c:v>55</c:v>
                </c:pt>
                <c:pt idx="8">
                  <c:v>50</c:v>
                </c:pt>
                <c:pt idx="9">
                  <c:v>45</c:v>
                </c:pt>
                <c:pt idx="10">
                  <c:v>40</c:v>
                </c:pt>
                <c:pt idx="11">
                  <c:v>35</c:v>
                </c:pt>
                <c:pt idx="12">
                  <c:v>30</c:v>
                </c:pt>
                <c:pt idx="13">
                  <c:v>25</c:v>
                </c:pt>
                <c:pt idx="14">
                  <c:v>20</c:v>
                </c:pt>
                <c:pt idx="15">
                  <c:v>15</c:v>
                </c:pt>
                <c:pt idx="16">
                  <c:v>10</c:v>
                </c:pt>
                <c:pt idx="17">
                  <c:v>5</c:v>
                </c:pt>
                <c:pt idx="18">
                  <c:v>0</c:v>
                </c:pt>
              </c:numCache>
            </c:numRef>
          </c:xVal>
          <c:yVal>
            <c:numRef>
              <c:f>[1]Лист1!$M$2:$M$20</c:f>
              <c:numCache>
                <c:formatCode>General</c:formatCode>
                <c:ptCount val="19"/>
                <c:pt idx="0">
                  <c:v>4271.3069999999998</c:v>
                </c:pt>
                <c:pt idx="1">
                  <c:v>3861.5505000000003</c:v>
                </c:pt>
                <c:pt idx="2">
                  <c:v>3475.2740000000003</c:v>
                </c:pt>
                <c:pt idx="3">
                  <c:v>3112.4775</c:v>
                </c:pt>
                <c:pt idx="4">
                  <c:v>2773.1610000000001</c:v>
                </c:pt>
                <c:pt idx="5">
                  <c:v>2457.3245000000002</c:v>
                </c:pt>
                <c:pt idx="6">
                  <c:v>2164.9680000000003</c:v>
                </c:pt>
                <c:pt idx="7">
                  <c:v>1896.0915</c:v>
                </c:pt>
                <c:pt idx="8">
                  <c:v>1650.6950000000002</c:v>
                </c:pt>
                <c:pt idx="9">
                  <c:v>1428.7784999999999</c:v>
                </c:pt>
                <c:pt idx="10">
                  <c:v>1230.3420000000001</c:v>
                </c:pt>
                <c:pt idx="11">
                  <c:v>1055.3854999999999</c:v>
                </c:pt>
                <c:pt idx="12">
                  <c:v>903.90900000000011</c:v>
                </c:pt>
                <c:pt idx="13">
                  <c:v>775.91250000000002</c:v>
                </c:pt>
                <c:pt idx="14">
                  <c:v>671.39599999999996</c:v>
                </c:pt>
                <c:pt idx="15">
                  <c:v>590.35950000000003</c:v>
                </c:pt>
                <c:pt idx="16">
                  <c:v>532.803</c:v>
                </c:pt>
                <c:pt idx="17">
                  <c:v>498.72649999999999</c:v>
                </c:pt>
                <c:pt idx="18">
                  <c:v>488.13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F92-014C-AF7C-572222B0250A}"/>
            </c:ext>
          </c:extLst>
        </c:ser>
        <c:ser>
          <c:idx val="2"/>
          <c:order val="2"/>
          <c:tx>
            <c:v>ПТР + цифровые модели</c:v>
          </c:tx>
          <c:spPr>
            <a:ln w="317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[1]Лист1!$L$2:$L$20</c:f>
              <c:numCache>
                <c:formatCode>General</c:formatCode>
                <c:ptCount val="19"/>
                <c:pt idx="0">
                  <c:v>90</c:v>
                </c:pt>
                <c:pt idx="1">
                  <c:v>85</c:v>
                </c:pt>
                <c:pt idx="2">
                  <c:v>80</c:v>
                </c:pt>
                <c:pt idx="3">
                  <c:v>75</c:v>
                </c:pt>
                <c:pt idx="4">
                  <c:v>70</c:v>
                </c:pt>
                <c:pt idx="5">
                  <c:v>65</c:v>
                </c:pt>
                <c:pt idx="6">
                  <c:v>60</c:v>
                </c:pt>
                <c:pt idx="7">
                  <c:v>55</c:v>
                </c:pt>
                <c:pt idx="8">
                  <c:v>50</c:v>
                </c:pt>
                <c:pt idx="9">
                  <c:v>45</c:v>
                </c:pt>
                <c:pt idx="10">
                  <c:v>40</c:v>
                </c:pt>
                <c:pt idx="11">
                  <c:v>35</c:v>
                </c:pt>
                <c:pt idx="12">
                  <c:v>30</c:v>
                </c:pt>
                <c:pt idx="13">
                  <c:v>25</c:v>
                </c:pt>
                <c:pt idx="14">
                  <c:v>20</c:v>
                </c:pt>
                <c:pt idx="15">
                  <c:v>15</c:v>
                </c:pt>
                <c:pt idx="16">
                  <c:v>10</c:v>
                </c:pt>
                <c:pt idx="17">
                  <c:v>5</c:v>
                </c:pt>
                <c:pt idx="18">
                  <c:v>0</c:v>
                </c:pt>
              </c:numCache>
            </c:numRef>
          </c:xVal>
          <c:yVal>
            <c:numRef>
              <c:f>[1]Лист1!$N$2:$N$20</c:f>
              <c:numCache>
                <c:formatCode>General</c:formatCode>
                <c:ptCount val="19"/>
                <c:pt idx="0">
                  <c:v>4720.9679999999998</c:v>
                </c:pt>
                <c:pt idx="1">
                  <c:v>4309.6754999999994</c:v>
                </c:pt>
                <c:pt idx="2">
                  <c:v>3921.172</c:v>
                </c:pt>
                <c:pt idx="3">
                  <c:v>3555.4575000000004</c:v>
                </c:pt>
                <c:pt idx="4">
                  <c:v>3212.5320000000002</c:v>
                </c:pt>
                <c:pt idx="5">
                  <c:v>2892.3954999999996</c:v>
                </c:pt>
                <c:pt idx="6">
                  <c:v>2595.0479999999998</c:v>
                </c:pt>
                <c:pt idx="7">
                  <c:v>2320.4895000000001</c:v>
                </c:pt>
                <c:pt idx="8">
                  <c:v>2068.7200000000003</c:v>
                </c:pt>
                <c:pt idx="9">
                  <c:v>1839.7394999999999</c:v>
                </c:pt>
                <c:pt idx="10">
                  <c:v>1633.5480000000002</c:v>
                </c:pt>
                <c:pt idx="11">
                  <c:v>1450.1455000000001</c:v>
                </c:pt>
                <c:pt idx="12">
                  <c:v>1289.5319999999999</c:v>
                </c:pt>
                <c:pt idx="13">
                  <c:v>1151.7075</c:v>
                </c:pt>
                <c:pt idx="14">
                  <c:v>1036.672</c:v>
                </c:pt>
                <c:pt idx="15">
                  <c:v>944.42549999999994</c:v>
                </c:pt>
                <c:pt idx="16">
                  <c:v>874.96799999999985</c:v>
                </c:pt>
                <c:pt idx="17">
                  <c:v>828.29949999999997</c:v>
                </c:pt>
                <c:pt idx="18">
                  <c:v>804.42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F92-014C-AF7C-572222B025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4746128"/>
        <c:axId val="1924792112"/>
      </c:scatterChart>
      <c:valAx>
        <c:axId val="1924746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cross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" pitchFamily="2" charset="0"/>
                <a:ea typeface="+mn-ea"/>
                <a:cs typeface="+mn-cs"/>
              </a:defRPr>
            </a:pPr>
            <a:endParaRPr lang="ru-RU"/>
          </a:p>
        </c:txPr>
        <c:crossAx val="1924792112"/>
        <c:crosses val="autoZero"/>
        <c:crossBetween val="midCat"/>
      </c:valAx>
      <c:valAx>
        <c:axId val="1924792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cross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" pitchFamily="2" charset="0"/>
                <a:ea typeface="+mn-ea"/>
                <a:cs typeface="+mn-cs"/>
              </a:defRPr>
            </a:pPr>
            <a:endParaRPr lang="ru-RU"/>
          </a:p>
        </c:txPr>
        <c:crossAx val="19247461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9.7006172718345829E-2"/>
          <c:y val="1.826045009373458E-2"/>
          <c:w val="0.89999994392006588"/>
          <c:h val="5.44161412793290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" pitchFamily="2" charset="0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120650</xdr:colOff>
      <xdr:row>2</xdr:row>
      <xdr:rowOff>60960</xdr:rowOff>
    </xdr:from>
    <xdr:to>
      <xdr:col>25</xdr:col>
      <xdr:colOff>632460</xdr:colOff>
      <xdr:row>20</xdr:row>
      <xdr:rowOff>172720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34BBAB88-C8F8-2463-31E9-D07C6F3D41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589280</xdr:colOff>
      <xdr:row>32</xdr:row>
      <xdr:rowOff>101600</xdr:rowOff>
    </xdr:from>
    <xdr:to>
      <xdr:col>22</xdr:col>
      <xdr:colOff>447040</xdr:colOff>
      <xdr:row>53</xdr:row>
      <xdr:rowOff>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B1C10C7A-9DAB-E748-BD5D-16B371617A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0</xdr:colOff>
      <xdr:row>33</xdr:row>
      <xdr:rowOff>0</xdr:rowOff>
    </xdr:from>
    <xdr:to>
      <xdr:col>33</xdr:col>
      <xdr:colOff>686245</xdr:colOff>
      <xdr:row>53</xdr:row>
      <xdr:rowOff>108953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5AAAEA1F-9C11-3E4F-A8F9-3C4182AF9B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0.04068</cdr:x>
      <cdr:y>0.02338</cdr:y>
    </cdr:from>
    <cdr:to>
      <cdr:x>0.1453</cdr:x>
      <cdr:y>0.26599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364E31F2-6EE1-A81F-E94A-8B727C7A8918}"/>
            </a:ext>
          </a:extLst>
        </cdr:cNvPr>
        <cdr:cNvSpPr txBox="1"/>
      </cdr:nvSpPr>
      <cdr:spPr>
        <a:xfrm xmlns:a="http://schemas.openxmlformats.org/drawingml/2006/main">
          <a:off x="355600" y="88140"/>
          <a:ext cx="914489" cy="9144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 i="1">
              <a:effectLst/>
              <a:latin typeface="Times" pitchFamily="2" charset="0"/>
              <a:ea typeface="+mn-ea"/>
              <a:cs typeface="+mn-cs"/>
            </a:rPr>
            <a:t>W</a:t>
          </a:r>
          <a:r>
            <a:rPr lang="en-US" sz="1600" i="1" baseline="-25000">
              <a:effectLst/>
              <a:latin typeface="Times" pitchFamily="2" charset="0"/>
              <a:ea typeface="+mn-ea"/>
              <a:cs typeface="+mn-cs"/>
            </a:rPr>
            <a:t>k</a:t>
          </a:r>
          <a:r>
            <a:rPr lang="en-US" sz="1600" baseline="-25000">
              <a:effectLst/>
              <a:latin typeface="Times" pitchFamily="2" charset="0"/>
              <a:ea typeface="+mn-ea"/>
              <a:cs typeface="+mn-cs"/>
            </a:rPr>
            <a:t>0</a:t>
          </a:r>
          <a:r>
            <a:rPr lang="en-US" sz="1600">
              <a:effectLst/>
              <a:latin typeface="Times" pitchFamily="2" charset="0"/>
              <a:ea typeface="+mn-ea"/>
              <a:cs typeface="+mn-cs"/>
            </a:rPr>
            <a:t>, </a:t>
          </a:r>
          <a:r>
            <a:rPr lang="ru-RU" sz="1600">
              <a:effectLst/>
              <a:latin typeface="Times" pitchFamily="2" charset="0"/>
              <a:ea typeface="+mn-ea"/>
              <a:cs typeface="+mn-cs"/>
            </a:rPr>
            <a:t>Н</a:t>
          </a:r>
          <a:r>
            <a:rPr lang="ru-RU" sz="1600">
              <a:effectLst/>
              <a:latin typeface="Times" pitchFamily="2" charset="0"/>
            </a:rPr>
            <a:t> </a:t>
          </a:r>
          <a:endParaRPr lang="ru-RU" sz="1600" i="1">
            <a:latin typeface="Times" pitchFamily="2" charset="0"/>
          </a:endParaRPr>
        </a:p>
      </cdr:txBody>
    </cdr:sp>
  </cdr:relSizeAnchor>
  <cdr:relSizeAnchor xmlns:cdr="http://schemas.openxmlformats.org/drawingml/2006/chartDrawing">
    <cdr:from>
      <cdr:x>0.89198</cdr:x>
      <cdr:y>0.80458</cdr:y>
    </cdr:from>
    <cdr:to>
      <cdr:x>0.99657</cdr:x>
      <cdr:y>1</cdr:y>
    </cdr:to>
    <cdr:sp macro="" textlink="">
      <cdr:nvSpPr>
        <cdr:cNvPr id="3" name="TextBox 1">
          <a:extLst xmlns:a="http://schemas.openxmlformats.org/drawingml/2006/main">
            <a:ext uri="{FF2B5EF4-FFF2-40B4-BE49-F238E27FC236}">
              <a16:creationId xmlns:a16="http://schemas.microsoft.com/office/drawing/2014/main" id="{242D2D2A-B1EC-1976-BA3F-5BACB82B7508}"/>
            </a:ext>
          </a:extLst>
        </cdr:cNvPr>
        <cdr:cNvSpPr txBox="1"/>
      </cdr:nvSpPr>
      <cdr:spPr>
        <a:xfrm xmlns:a="http://schemas.openxmlformats.org/drawingml/2006/main">
          <a:off x="7797145" y="3032738"/>
          <a:ext cx="914314" cy="73662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 i="1">
              <a:latin typeface="Times" pitchFamily="2" charset="0"/>
            </a:rPr>
            <a:t>V</a:t>
          </a:r>
          <a:r>
            <a:rPr lang="ru-RU" sz="1600" i="0">
              <a:latin typeface="Times" pitchFamily="2" charset="0"/>
            </a:rPr>
            <a:t>, </a:t>
          </a:r>
          <a:r>
            <a:rPr lang="ru-RU" sz="1600" i="0">
              <a:effectLst/>
              <a:latin typeface="Times" pitchFamily="2" charset="0"/>
              <a:ea typeface="+mn-ea"/>
              <a:cs typeface="+mn-cs"/>
            </a:rPr>
            <a:t>км</a:t>
          </a:r>
          <a:r>
            <a:rPr lang="ru-RU" sz="1600">
              <a:effectLst/>
              <a:latin typeface="Times" pitchFamily="2" charset="0"/>
              <a:ea typeface="+mn-ea"/>
              <a:cs typeface="+mn-cs"/>
            </a:rPr>
            <a:t>/ч</a:t>
          </a:r>
          <a:r>
            <a:rPr lang="ru-RU" sz="1600">
              <a:effectLst/>
              <a:latin typeface="Times" pitchFamily="2" charset="0"/>
            </a:rPr>
            <a:t> </a:t>
          </a:r>
          <a:endParaRPr lang="ru-RU" sz="1600" i="1">
            <a:latin typeface="Times" pitchFamily="2" charset="0"/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0.02052</cdr:x>
      <cdr:y>0.0122</cdr:y>
    </cdr:from>
    <cdr:to>
      <cdr:x>0.12316</cdr:x>
      <cdr:y>0.23172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5F7F05F8-45E2-12AD-FC4F-3B9BD2475685}"/>
            </a:ext>
          </a:extLst>
        </cdr:cNvPr>
        <cdr:cNvSpPr txBox="1"/>
      </cdr:nvSpPr>
      <cdr:spPr>
        <a:xfrm xmlns:a="http://schemas.openxmlformats.org/drawingml/2006/main">
          <a:off x="182880" y="50800"/>
          <a:ext cx="914498" cy="91446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 i="1">
              <a:effectLst/>
              <a:latin typeface="Times" pitchFamily="2" charset="0"/>
              <a:ea typeface="+mn-ea"/>
              <a:cs typeface="+mn-cs"/>
            </a:rPr>
            <a:t>W</a:t>
          </a:r>
          <a:r>
            <a:rPr lang="en-US" sz="1600" i="1" baseline="-25000">
              <a:effectLst/>
              <a:latin typeface="Times" pitchFamily="2" charset="0"/>
              <a:ea typeface="+mn-ea"/>
              <a:cs typeface="+mn-cs"/>
            </a:rPr>
            <a:t>k</a:t>
          </a:r>
          <a:r>
            <a:rPr lang="en-US" sz="1600" baseline="-25000">
              <a:effectLst/>
              <a:latin typeface="Times" pitchFamily="2" charset="0"/>
              <a:ea typeface="+mn-ea"/>
              <a:cs typeface="+mn-cs"/>
            </a:rPr>
            <a:t>0</a:t>
          </a:r>
          <a:r>
            <a:rPr lang="en-US" sz="1600">
              <a:effectLst/>
              <a:latin typeface="Times" pitchFamily="2" charset="0"/>
              <a:ea typeface="+mn-ea"/>
              <a:cs typeface="+mn-cs"/>
            </a:rPr>
            <a:t>, </a:t>
          </a:r>
          <a:r>
            <a:rPr lang="ru-RU" sz="1600">
              <a:effectLst/>
              <a:latin typeface="Times" pitchFamily="2" charset="0"/>
              <a:ea typeface="+mn-ea"/>
              <a:cs typeface="+mn-cs"/>
            </a:rPr>
            <a:t>Н</a:t>
          </a:r>
          <a:r>
            <a:rPr lang="ru-RU" sz="1600">
              <a:effectLst/>
              <a:latin typeface="Times" pitchFamily="2" charset="0"/>
            </a:rPr>
            <a:t> </a:t>
          </a:r>
          <a:endParaRPr lang="ru-RU" sz="1600" i="1">
            <a:latin typeface="Times" pitchFamily="2" charset="0"/>
          </a:endParaRPr>
        </a:p>
      </cdr:txBody>
    </cdr:sp>
  </cdr:relSizeAnchor>
  <cdr:relSizeAnchor xmlns:cdr="http://schemas.openxmlformats.org/drawingml/2006/chartDrawing">
    <cdr:from>
      <cdr:x>0.88069</cdr:x>
      <cdr:y>0.82317</cdr:y>
    </cdr:from>
    <cdr:to>
      <cdr:x>0.9833</cdr:x>
      <cdr:y>1</cdr:y>
    </cdr:to>
    <cdr:sp macro="" textlink="">
      <cdr:nvSpPr>
        <cdr:cNvPr id="3" name="TextBox 1">
          <a:extLst xmlns:a="http://schemas.openxmlformats.org/drawingml/2006/main">
            <a:ext uri="{FF2B5EF4-FFF2-40B4-BE49-F238E27FC236}">
              <a16:creationId xmlns:a16="http://schemas.microsoft.com/office/drawing/2014/main" id="{B2B09C1B-2E66-3CA7-CA65-93887E3F8A39}"/>
            </a:ext>
          </a:extLst>
        </cdr:cNvPr>
        <cdr:cNvSpPr txBox="1"/>
      </cdr:nvSpPr>
      <cdr:spPr>
        <a:xfrm xmlns:a="http://schemas.openxmlformats.org/drawingml/2006/main">
          <a:off x="7847208" y="3428990"/>
          <a:ext cx="914320" cy="73661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 i="1">
              <a:latin typeface="Times" pitchFamily="2" charset="0"/>
            </a:rPr>
            <a:t>V</a:t>
          </a:r>
          <a:r>
            <a:rPr lang="ru-RU" sz="1600" i="0">
              <a:latin typeface="Times" pitchFamily="2" charset="0"/>
            </a:rPr>
            <a:t>, </a:t>
          </a:r>
          <a:r>
            <a:rPr lang="ru-RU" sz="1600" i="0">
              <a:effectLst/>
              <a:latin typeface="Times" pitchFamily="2" charset="0"/>
              <a:ea typeface="+mn-ea"/>
              <a:cs typeface="+mn-cs"/>
            </a:rPr>
            <a:t>км</a:t>
          </a:r>
          <a:r>
            <a:rPr lang="ru-RU" sz="1600">
              <a:effectLst/>
              <a:latin typeface="Times" pitchFamily="2" charset="0"/>
              <a:ea typeface="+mn-ea"/>
              <a:cs typeface="+mn-cs"/>
            </a:rPr>
            <a:t>/ч</a:t>
          </a:r>
          <a:r>
            <a:rPr lang="ru-RU" sz="1600">
              <a:effectLst/>
              <a:latin typeface="Times" pitchFamily="2" charset="0"/>
            </a:rPr>
            <a:t> </a:t>
          </a:r>
          <a:endParaRPr lang="ru-RU" sz="1600" i="1">
            <a:latin typeface="Times" pitchFamily="2" charset="0"/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0.02694</cdr:x>
      <cdr:y>0.01217</cdr:y>
    </cdr:from>
    <cdr:to>
      <cdr:x>0.12951</cdr:x>
      <cdr:y>0.23131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1647218F-C943-39AB-4CA7-946EF86346D4}"/>
            </a:ext>
          </a:extLst>
        </cdr:cNvPr>
        <cdr:cNvSpPr txBox="1"/>
      </cdr:nvSpPr>
      <cdr:spPr>
        <a:xfrm xmlns:a="http://schemas.openxmlformats.org/drawingml/2006/main">
          <a:off x="240186" y="50800"/>
          <a:ext cx="914489" cy="9144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 i="1">
              <a:effectLst/>
              <a:latin typeface="Times" pitchFamily="2" charset="0"/>
              <a:ea typeface="+mn-ea"/>
              <a:cs typeface="+mn-cs"/>
            </a:rPr>
            <a:t>W</a:t>
          </a:r>
          <a:r>
            <a:rPr lang="en-US" sz="1600" i="1" baseline="-25000">
              <a:effectLst/>
              <a:latin typeface="Times" pitchFamily="2" charset="0"/>
              <a:ea typeface="+mn-ea"/>
              <a:cs typeface="+mn-cs"/>
            </a:rPr>
            <a:t>k</a:t>
          </a:r>
          <a:r>
            <a:rPr lang="en-US" sz="1600" baseline="-25000">
              <a:effectLst/>
              <a:latin typeface="Times" pitchFamily="2" charset="0"/>
              <a:ea typeface="+mn-ea"/>
              <a:cs typeface="+mn-cs"/>
            </a:rPr>
            <a:t>0</a:t>
          </a:r>
          <a:r>
            <a:rPr lang="en-US" sz="1600">
              <a:effectLst/>
              <a:latin typeface="Times" pitchFamily="2" charset="0"/>
              <a:ea typeface="+mn-ea"/>
              <a:cs typeface="+mn-cs"/>
            </a:rPr>
            <a:t>, </a:t>
          </a:r>
          <a:r>
            <a:rPr lang="ru-RU" sz="1600">
              <a:effectLst/>
              <a:latin typeface="Times" pitchFamily="2" charset="0"/>
              <a:ea typeface="+mn-ea"/>
              <a:cs typeface="+mn-cs"/>
            </a:rPr>
            <a:t>Н</a:t>
          </a:r>
          <a:r>
            <a:rPr lang="ru-RU" sz="1600">
              <a:effectLst/>
              <a:latin typeface="Times" pitchFamily="2" charset="0"/>
            </a:rPr>
            <a:t> </a:t>
          </a:r>
          <a:endParaRPr lang="ru-RU" sz="1600" i="1">
            <a:latin typeface="Times" pitchFamily="2" charset="0"/>
          </a:endParaRPr>
        </a:p>
      </cdr:txBody>
    </cdr:sp>
  </cdr:relSizeAnchor>
  <cdr:relSizeAnchor xmlns:cdr="http://schemas.openxmlformats.org/drawingml/2006/chartDrawing">
    <cdr:from>
      <cdr:x>0.88657</cdr:x>
      <cdr:y>0.82348</cdr:y>
    </cdr:from>
    <cdr:to>
      <cdr:x>0.98912</cdr:x>
      <cdr:y>1</cdr:y>
    </cdr:to>
    <cdr:sp macro="" textlink="">
      <cdr:nvSpPr>
        <cdr:cNvPr id="3" name="TextBox 1">
          <a:extLst xmlns:a="http://schemas.openxmlformats.org/drawingml/2006/main">
            <a:ext uri="{FF2B5EF4-FFF2-40B4-BE49-F238E27FC236}">
              <a16:creationId xmlns:a16="http://schemas.microsoft.com/office/drawing/2014/main" id="{0DAF3245-41FE-FD1E-FBD0-1E16F60768B5}"/>
            </a:ext>
          </a:extLst>
        </cdr:cNvPr>
        <cdr:cNvSpPr txBox="1"/>
      </cdr:nvSpPr>
      <cdr:spPr>
        <a:xfrm xmlns:a="http://schemas.openxmlformats.org/drawingml/2006/main">
          <a:off x="7904538" y="3436331"/>
          <a:ext cx="914314" cy="73662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 i="1">
              <a:latin typeface="Times" pitchFamily="2" charset="0"/>
            </a:rPr>
            <a:t>V</a:t>
          </a:r>
          <a:r>
            <a:rPr lang="ru-RU" sz="1600" i="0">
              <a:latin typeface="Times" pitchFamily="2" charset="0"/>
            </a:rPr>
            <a:t>, </a:t>
          </a:r>
          <a:r>
            <a:rPr lang="ru-RU" sz="1600" i="0">
              <a:effectLst/>
              <a:latin typeface="Times" pitchFamily="2" charset="0"/>
              <a:ea typeface="+mn-ea"/>
              <a:cs typeface="+mn-cs"/>
            </a:rPr>
            <a:t>км</a:t>
          </a:r>
          <a:r>
            <a:rPr lang="ru-RU" sz="1600">
              <a:effectLst/>
              <a:latin typeface="Times" pitchFamily="2" charset="0"/>
              <a:ea typeface="+mn-ea"/>
              <a:cs typeface="+mn-cs"/>
            </a:rPr>
            <a:t>/ч</a:t>
          </a:r>
          <a:r>
            <a:rPr lang="ru-RU" sz="1600">
              <a:effectLst/>
              <a:latin typeface="Times" pitchFamily="2" charset="0"/>
            </a:rPr>
            <a:t> </a:t>
          </a:r>
          <a:endParaRPr lang="ru-RU" sz="1600" i="1">
            <a:latin typeface="Times" pitchFamily="2" charset="0"/>
          </a:endParaRP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mbo_gruzh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</sheetNames>
    <sheetDataSet>
      <sheetData sheetId="0">
        <row r="2">
          <cell r="L2">
            <v>90</v>
          </cell>
          <cell r="M2">
            <v>4271.3069999999998</v>
          </cell>
          <cell r="N2">
            <v>4720.9679999999998</v>
          </cell>
          <cell r="O2">
            <v>4836.03</v>
          </cell>
        </row>
        <row r="3">
          <cell r="L3">
            <v>85</v>
          </cell>
          <cell r="M3">
            <v>3861.5505000000003</v>
          </cell>
          <cell r="N3">
            <v>4309.6754999999994</v>
          </cell>
          <cell r="O3">
            <v>4425.7125000000005</v>
          </cell>
        </row>
        <row r="4">
          <cell r="L4">
            <v>80</v>
          </cell>
          <cell r="M4">
            <v>3475.2740000000003</v>
          </cell>
          <cell r="N4">
            <v>3921.172</v>
          </cell>
          <cell r="O4">
            <v>4035.25</v>
          </cell>
        </row>
        <row r="5">
          <cell r="L5">
            <v>75</v>
          </cell>
          <cell r="M5">
            <v>3112.4775</v>
          </cell>
          <cell r="N5">
            <v>3555.4575000000004</v>
          </cell>
          <cell r="O5">
            <v>3664.6424999999999</v>
          </cell>
        </row>
        <row r="6">
          <cell r="L6">
            <v>70</v>
          </cell>
          <cell r="M6">
            <v>2773.1610000000001</v>
          </cell>
          <cell r="N6">
            <v>3212.5320000000002</v>
          </cell>
          <cell r="O6">
            <v>3313.8900000000003</v>
          </cell>
        </row>
        <row r="7">
          <cell r="L7">
            <v>65</v>
          </cell>
          <cell r="M7">
            <v>2457.3245000000002</v>
          </cell>
          <cell r="N7">
            <v>2892.3954999999996</v>
          </cell>
          <cell r="O7">
            <v>2982.9925000000003</v>
          </cell>
        </row>
        <row r="8">
          <cell r="L8">
            <v>60</v>
          </cell>
          <cell r="M8">
            <v>2164.9680000000003</v>
          </cell>
          <cell r="N8">
            <v>2595.0479999999998</v>
          </cell>
          <cell r="O8">
            <v>2671.95</v>
          </cell>
        </row>
        <row r="9">
          <cell r="L9">
            <v>55</v>
          </cell>
          <cell r="M9">
            <v>1896.0915</v>
          </cell>
          <cell r="N9">
            <v>2320.4895000000001</v>
          </cell>
          <cell r="O9">
            <v>2380.7624999999998</v>
          </cell>
        </row>
        <row r="10">
          <cell r="L10">
            <v>50</v>
          </cell>
          <cell r="M10">
            <v>1650.6950000000002</v>
          </cell>
          <cell r="N10">
            <v>2068.7200000000003</v>
          </cell>
          <cell r="O10">
            <v>2109.4299999999998</v>
          </cell>
        </row>
        <row r="11">
          <cell r="L11">
            <v>45</v>
          </cell>
          <cell r="M11">
            <v>1428.7784999999999</v>
          </cell>
          <cell r="N11">
            <v>1839.7394999999999</v>
          </cell>
          <cell r="O11">
            <v>1857.9524999999999</v>
          </cell>
        </row>
        <row r="12">
          <cell r="L12">
            <v>40</v>
          </cell>
          <cell r="M12">
            <v>1230.3420000000001</v>
          </cell>
          <cell r="N12">
            <v>1633.5480000000002</v>
          </cell>
          <cell r="O12">
            <v>1626.33</v>
          </cell>
        </row>
        <row r="13">
          <cell r="L13">
            <v>35</v>
          </cell>
          <cell r="M13">
            <v>1055.3854999999999</v>
          </cell>
          <cell r="N13">
            <v>1450.1455000000001</v>
          </cell>
          <cell r="O13">
            <v>1414.5625</v>
          </cell>
        </row>
        <row r="14">
          <cell r="L14">
            <v>30</v>
          </cell>
          <cell r="M14">
            <v>903.90900000000011</v>
          </cell>
          <cell r="N14">
            <v>1289.5319999999999</v>
          </cell>
          <cell r="O14">
            <v>1222.6500000000001</v>
          </cell>
        </row>
        <row r="15">
          <cell r="L15">
            <v>25</v>
          </cell>
          <cell r="M15">
            <v>775.91250000000002</v>
          </cell>
          <cell r="N15">
            <v>1151.7075</v>
          </cell>
          <cell r="O15">
            <v>1050.5925</v>
          </cell>
        </row>
        <row r="16">
          <cell r="L16">
            <v>20</v>
          </cell>
          <cell r="M16">
            <v>671.39599999999996</v>
          </cell>
          <cell r="N16">
            <v>1036.672</v>
          </cell>
          <cell r="O16">
            <v>898.39</v>
          </cell>
        </row>
        <row r="17">
          <cell r="L17">
            <v>15</v>
          </cell>
          <cell r="M17">
            <v>590.35950000000003</v>
          </cell>
          <cell r="N17">
            <v>944.42549999999994</v>
          </cell>
          <cell r="O17">
            <v>766.04250000000002</v>
          </cell>
        </row>
        <row r="18">
          <cell r="L18">
            <v>10</v>
          </cell>
          <cell r="M18">
            <v>532.803</v>
          </cell>
          <cell r="N18">
            <v>874.96799999999985</v>
          </cell>
          <cell r="O18">
            <v>653.54999999999995</v>
          </cell>
        </row>
        <row r="19">
          <cell r="L19">
            <v>5</v>
          </cell>
          <cell r="M19">
            <v>498.72649999999999</v>
          </cell>
          <cell r="N19">
            <v>828.29949999999997</v>
          </cell>
          <cell r="O19">
            <v>560.91250000000002</v>
          </cell>
        </row>
        <row r="20">
          <cell r="L20">
            <v>0</v>
          </cell>
          <cell r="M20">
            <v>488.13</v>
          </cell>
          <cell r="N20">
            <v>804.42</v>
          </cell>
          <cell r="O20">
            <v>488.13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1558D-9D4B-D54E-A3DA-5B6ED8673ED9}">
  <dimension ref="A1:O231"/>
  <sheetViews>
    <sheetView tabSelected="1" topLeftCell="G17" zoomScale="125" workbookViewId="0">
      <selection activeCell="J23" sqref="J23"/>
    </sheetView>
  </sheetViews>
  <sheetFormatPr baseColWidth="10" defaultRowHeight="16" x14ac:dyDescent="0.2"/>
  <cols>
    <col min="6" max="9" width="14.33203125" bestFit="1" customWidth="1"/>
    <col min="10" max="11" width="13.1640625" bestFit="1" customWidth="1"/>
  </cols>
  <sheetData>
    <row r="1" spans="1:15" x14ac:dyDescent="0.2">
      <c r="A1" s="1" t="s">
        <v>0</v>
      </c>
      <c r="B1" s="1" t="s">
        <v>1</v>
      </c>
      <c r="C1" s="1" t="s">
        <v>0</v>
      </c>
      <c r="D1" s="1" t="s">
        <v>1</v>
      </c>
      <c r="E1" s="1" t="s">
        <v>0</v>
      </c>
      <c r="F1" s="1" t="s">
        <v>1</v>
      </c>
      <c r="G1" s="1" t="s">
        <v>0</v>
      </c>
      <c r="H1" s="1" t="s">
        <v>1</v>
      </c>
      <c r="I1" s="1" t="s">
        <v>0</v>
      </c>
      <c r="J1" s="1" t="s">
        <v>1</v>
      </c>
      <c r="L1" s="2" t="s">
        <v>0</v>
      </c>
      <c r="M1" s="2" t="s">
        <v>4</v>
      </c>
      <c r="N1" s="2" t="s">
        <v>2</v>
      </c>
      <c r="O1" s="2" t="s">
        <v>3</v>
      </c>
    </row>
    <row r="2" spans="1:15" x14ac:dyDescent="0.2">
      <c r="A2">
        <v>50.952137976022811</v>
      </c>
      <c r="B2">
        <v>2019.9835058445481</v>
      </c>
      <c r="C2">
        <v>50.507362402091807</v>
      </c>
      <c r="D2">
        <v>2277.2052762036078</v>
      </c>
      <c r="E2">
        <v>89.019992659166036</v>
      </c>
      <c r="F2">
        <v>4171.774316138326</v>
      </c>
      <c r="G2">
        <v>87.600482947175877</v>
      </c>
      <c r="H2">
        <v>3968.505045357495</v>
      </c>
      <c r="I2">
        <v>78.774965425893214</v>
      </c>
      <c r="J2">
        <v>3688.0532908769051</v>
      </c>
      <c r="L2">
        <v>90</v>
      </c>
      <c r="M2">
        <f>0.5441*L2^2-2.1127*L2+244.78</f>
        <v>4461.8469999999998</v>
      </c>
      <c r="N2">
        <f>(9.81*25*(1+0.044*L2+0.00021*L2^2))-(0.0637*L2^2+1.2434*L2)+(0.5218*L2^2-0.6131*L2)</f>
        <v>5177.1352499999994</v>
      </c>
      <c r="O2">
        <f>0.2218*L2^2+24.197*L2+244.78</f>
        <v>4219.09</v>
      </c>
    </row>
    <row r="3" spans="1:15" x14ac:dyDescent="0.2">
      <c r="A3">
        <v>50.013270206489437</v>
      </c>
      <c r="B3">
        <v>1990.634684593975</v>
      </c>
      <c r="C3">
        <v>47.514620884048171</v>
      </c>
      <c r="D3">
        <v>1924.6236693386909</v>
      </c>
      <c r="E3">
        <v>87.487910629117309</v>
      </c>
      <c r="F3">
        <v>4217.6554724493444</v>
      </c>
      <c r="G3">
        <v>86.069811456542425</v>
      </c>
      <c r="H3">
        <v>4062.7215207967511</v>
      </c>
      <c r="I3">
        <v>77.755658883623724</v>
      </c>
      <c r="J3">
        <v>3518.479695152736</v>
      </c>
      <c r="L3">
        <v>85</v>
      </c>
      <c r="M3">
        <f t="shared" ref="M3:M20" si="0">0.5441*L3^2-2.1127*L3+244.78</f>
        <v>3996.3230000000008</v>
      </c>
      <c r="N3">
        <f t="shared" ref="N3:N20" si="1">(9.81*25*(1+0.044*L3+0.00021*L3^2))-(0.0637*L3^2+1.2434*L3)+(0.5218*L3^2-0.6131*L3)</f>
        <v>4686.5605624999998</v>
      </c>
      <c r="O3">
        <f t="shared" ref="O3:O20" si="2">0.2218*L3^2+24.197*L3+244.78</f>
        <v>3904.03</v>
      </c>
    </row>
    <row r="4" spans="1:15" x14ac:dyDescent="0.2">
      <c r="A4">
        <v>48.11896706981797</v>
      </c>
      <c r="B4">
        <v>2085.5134916440079</v>
      </c>
      <c r="E4">
        <v>86.974005615995225</v>
      </c>
      <c r="F4">
        <v>3918.397516843846</v>
      </c>
      <c r="G4">
        <v>85.048127421019842</v>
      </c>
      <c r="H4">
        <v>3930.5074895951961</v>
      </c>
      <c r="I4">
        <v>76.219710428449588</v>
      </c>
      <c r="J4">
        <v>3591.2584625987902</v>
      </c>
      <c r="L4">
        <v>80</v>
      </c>
      <c r="M4">
        <f t="shared" si="0"/>
        <v>3558.0040000000004</v>
      </c>
      <c r="N4">
        <f t="shared" si="1"/>
        <v>4221.4660000000003</v>
      </c>
      <c r="O4">
        <f t="shared" si="2"/>
        <v>3600.06</v>
      </c>
    </row>
    <row r="5" spans="1:15" x14ac:dyDescent="0.2">
      <c r="A5">
        <v>47.482623773118661</v>
      </c>
      <c r="B5">
        <v>1877.796653603875</v>
      </c>
      <c r="E5">
        <v>84.902330547977812</v>
      </c>
      <c r="F5">
        <v>4190.211593189717</v>
      </c>
      <c r="G5">
        <v>83.51374680508556</v>
      </c>
      <c r="H5">
        <v>3984.6358363420968</v>
      </c>
      <c r="I5">
        <v>75.191085697153596</v>
      </c>
      <c r="J5">
        <v>3365.0737642391232</v>
      </c>
      <c r="L5">
        <v>75</v>
      </c>
      <c r="M5">
        <f t="shared" si="0"/>
        <v>3146.8900000000003</v>
      </c>
      <c r="N5">
        <f t="shared" si="1"/>
        <v>3781.8515625</v>
      </c>
      <c r="O5">
        <f t="shared" si="2"/>
        <v>3307.18</v>
      </c>
    </row>
    <row r="6" spans="1:15" x14ac:dyDescent="0.2">
      <c r="A6">
        <v>45.881027273663598</v>
      </c>
      <c r="B6">
        <v>1914.7029860475291</v>
      </c>
      <c r="C6">
        <v>42.208628362086642</v>
      </c>
      <c r="D6">
        <v>2075.4832334231769</v>
      </c>
      <c r="E6">
        <v>83.856860004651622</v>
      </c>
      <c r="F6">
        <v>4025.6490222497118</v>
      </c>
      <c r="G6">
        <v>82.489590019362424</v>
      </c>
      <c r="H6">
        <v>3907.5231517956199</v>
      </c>
      <c r="I6">
        <v>73.641159958439729</v>
      </c>
      <c r="J6">
        <v>3378.67200943939</v>
      </c>
      <c r="L6">
        <v>70</v>
      </c>
      <c r="M6">
        <f t="shared" si="0"/>
        <v>2762.9810000000002</v>
      </c>
      <c r="N6">
        <f t="shared" si="1"/>
        <v>3367.7172500000001</v>
      </c>
      <c r="O6">
        <f t="shared" si="2"/>
        <v>3025.39</v>
      </c>
    </row>
    <row r="7" spans="1:15" x14ac:dyDescent="0.2">
      <c r="A7">
        <v>45.236093370798862</v>
      </c>
      <c r="B7">
        <v>1698.706471176276</v>
      </c>
      <c r="C7">
        <v>40.255077549945007</v>
      </c>
      <c r="D7">
        <v>2003.132089989113</v>
      </c>
      <c r="E7">
        <v>82.804967455113768</v>
      </c>
      <c r="F7">
        <v>3866.5899718251858</v>
      </c>
      <c r="G7">
        <v>80.951500278127313</v>
      </c>
      <c r="H7">
        <v>3911.7267971295691</v>
      </c>
      <c r="I7">
        <v>72.082847849602004</v>
      </c>
      <c r="J7">
        <v>3390.1599758957018</v>
      </c>
      <c r="L7">
        <v>65</v>
      </c>
      <c r="M7">
        <f t="shared" si="0"/>
        <v>2406.2770000000005</v>
      </c>
      <c r="N7">
        <f t="shared" si="1"/>
        <v>2979.0630624999999</v>
      </c>
      <c r="O7">
        <f t="shared" si="2"/>
        <v>2754.69</v>
      </c>
    </row>
    <row r="8" spans="1:15" x14ac:dyDescent="0.2">
      <c r="A8">
        <v>43.613020355930239</v>
      </c>
      <c r="B8">
        <v>1811.2532813956529</v>
      </c>
      <c r="E8">
        <v>82.276612928015481</v>
      </c>
      <c r="F8">
        <v>3499.794555769146</v>
      </c>
      <c r="G8">
        <v>79.924870742203623</v>
      </c>
      <c r="H8">
        <v>3711.4294404706011</v>
      </c>
      <c r="I8">
        <v>69.992052906514616</v>
      </c>
      <c r="J8">
        <v>3533.1288568475411</v>
      </c>
      <c r="L8">
        <v>60</v>
      </c>
      <c r="M8">
        <f t="shared" si="0"/>
        <v>2076.7780000000002</v>
      </c>
      <c r="N8">
        <f t="shared" si="1"/>
        <v>2615.8890000000001</v>
      </c>
      <c r="O8">
        <f t="shared" si="2"/>
        <v>2495.0800000000004</v>
      </c>
    </row>
    <row r="9" spans="1:15" x14ac:dyDescent="0.2">
      <c r="A9">
        <v>42.631813170295842</v>
      </c>
      <c r="B9">
        <v>1639.563144230938</v>
      </c>
      <c r="C9">
        <v>36.860787847532613</v>
      </c>
      <c r="D9">
        <v>1612.551285003771</v>
      </c>
      <c r="E9">
        <v>80.147139804093158</v>
      </c>
      <c r="F9">
        <v>3771.9189999867231</v>
      </c>
      <c r="G9">
        <v>77.353969589543453</v>
      </c>
      <c r="H9">
        <v>3655.3406566236531</v>
      </c>
      <c r="I9">
        <v>69.467024623486154</v>
      </c>
      <c r="J9">
        <v>3024.9039229025302</v>
      </c>
      <c r="L9">
        <v>55</v>
      </c>
      <c r="M9">
        <f t="shared" si="0"/>
        <v>1774.4840000000002</v>
      </c>
      <c r="N9">
        <f t="shared" si="1"/>
        <v>2278.1950624999999</v>
      </c>
      <c r="O9">
        <f t="shared" si="2"/>
        <v>2246.56</v>
      </c>
    </row>
    <row r="10" spans="1:15" x14ac:dyDescent="0.2">
      <c r="A10">
        <v>40.984195566383143</v>
      </c>
      <c r="B10">
        <v>1630.6862267353699</v>
      </c>
      <c r="C10">
        <v>35.402605848770037</v>
      </c>
      <c r="D10">
        <v>1262.4668487530571</v>
      </c>
      <c r="E10">
        <v>79.610757769230304</v>
      </c>
      <c r="F10">
        <v>3304.1296415246661</v>
      </c>
      <c r="G10">
        <v>75.808461597706668</v>
      </c>
      <c r="H10">
        <v>3763.6849041359128</v>
      </c>
      <c r="I10">
        <v>67.886348860984839</v>
      </c>
      <c r="J10">
        <v>2967.2675158991451</v>
      </c>
      <c r="L10">
        <v>50</v>
      </c>
      <c r="M10">
        <f t="shared" si="0"/>
        <v>1499.395</v>
      </c>
      <c r="N10">
        <f t="shared" si="1"/>
        <v>1965.9812499999998</v>
      </c>
      <c r="O10">
        <f t="shared" si="2"/>
        <v>2009.1299999999999</v>
      </c>
    </row>
    <row r="11" spans="1:15" x14ac:dyDescent="0.2">
      <c r="A11">
        <v>39.988261627322288</v>
      </c>
      <c r="B11">
        <v>1426.9927440211161</v>
      </c>
      <c r="C11">
        <v>33.273476545598832</v>
      </c>
      <c r="D11">
        <v>1504.2149714406089</v>
      </c>
      <c r="E11">
        <v>77.991978655324232</v>
      </c>
      <c r="F11">
        <v>3418.3627757638569</v>
      </c>
      <c r="G11">
        <v>74.776886561381872</v>
      </c>
      <c r="H11">
        <v>3485.884329573656</v>
      </c>
      <c r="I11">
        <v>66.29728672835968</v>
      </c>
      <c r="J11">
        <v>2974.8658051513839</v>
      </c>
      <c r="L11">
        <v>45</v>
      </c>
      <c r="M11">
        <f t="shared" si="0"/>
        <v>1251.511</v>
      </c>
      <c r="N11">
        <f t="shared" si="1"/>
        <v>1679.2475625</v>
      </c>
      <c r="O11">
        <f t="shared" si="2"/>
        <v>1782.79</v>
      </c>
    </row>
    <row r="12" spans="1:15" x14ac:dyDescent="0.2">
      <c r="A12">
        <v>36.289255516856002</v>
      </c>
      <c r="B12">
        <v>1443.7571001697629</v>
      </c>
      <c r="E12">
        <v>77.449174614249713</v>
      </c>
      <c r="F12">
        <v>2998.479764315352</v>
      </c>
      <c r="G12">
        <v>73.744322424976872</v>
      </c>
      <c r="H12">
        <v>3209.1043266351089</v>
      </c>
      <c r="I12">
        <v>64.699838225610677</v>
      </c>
      <c r="J12">
        <v>2885.0429005391779</v>
      </c>
      <c r="L12">
        <v>40</v>
      </c>
      <c r="M12">
        <f t="shared" si="0"/>
        <v>1030.8320000000001</v>
      </c>
      <c r="N12">
        <f t="shared" si="1"/>
        <v>1417.9940000000001</v>
      </c>
      <c r="O12">
        <f t="shared" si="2"/>
        <v>1567.54</v>
      </c>
    </row>
    <row r="13" spans="1:15" x14ac:dyDescent="0.2">
      <c r="A13">
        <v>34.240321469206819</v>
      </c>
      <c r="B13">
        <v>1408.7781881742239</v>
      </c>
      <c r="C13">
        <v>27.936908080981748</v>
      </c>
      <c r="D13">
        <v>1077.259669778331</v>
      </c>
      <c r="E13">
        <v>75.81112948170869</v>
      </c>
      <c r="F13">
        <v>3178.2706690346331</v>
      </c>
      <c r="G13">
        <v>73.227669444244285</v>
      </c>
      <c r="H13">
        <v>2703.9722042586959</v>
      </c>
      <c r="I13">
        <v>63.630213462598093</v>
      </c>
      <c r="J13">
        <v>2659.6665926441519</v>
      </c>
      <c r="L13">
        <v>35</v>
      </c>
      <c r="M13">
        <f t="shared" si="0"/>
        <v>837.35800000000006</v>
      </c>
      <c r="N13">
        <f t="shared" si="1"/>
        <v>1182.2205625000001</v>
      </c>
      <c r="O13">
        <f t="shared" si="2"/>
        <v>1363.3799999999999</v>
      </c>
    </row>
    <row r="14" spans="1:15" x14ac:dyDescent="0.2">
      <c r="A14">
        <v>33.207570646579853</v>
      </c>
      <c r="B14">
        <v>1180.487691725225</v>
      </c>
      <c r="E14">
        <v>74.711071885583436</v>
      </c>
      <c r="F14">
        <v>3020.359465744491</v>
      </c>
      <c r="G14">
        <v>71.158584771113368</v>
      </c>
      <c r="H14">
        <v>2936.6666547829232</v>
      </c>
      <c r="I14">
        <v>62.018787676309337</v>
      </c>
      <c r="J14">
        <v>2680.0828445259881</v>
      </c>
      <c r="L14">
        <v>30</v>
      </c>
      <c r="M14">
        <f t="shared" si="0"/>
        <v>671.08900000000006</v>
      </c>
      <c r="N14">
        <f t="shared" si="1"/>
        <v>971.92724999999996</v>
      </c>
      <c r="O14">
        <f t="shared" si="2"/>
        <v>1170.31</v>
      </c>
    </row>
    <row r="15" spans="1:15" x14ac:dyDescent="0.2">
      <c r="A15">
        <v>28.668501150348401</v>
      </c>
      <c r="B15">
        <v>1182.846256157778</v>
      </c>
      <c r="E15">
        <v>73.048944229748699</v>
      </c>
      <c r="F15">
        <v>3068.6725970223588</v>
      </c>
      <c r="G15">
        <v>70.122558784427568</v>
      </c>
      <c r="H15">
        <v>2711.2464190258638</v>
      </c>
      <c r="I15">
        <v>60.398975519896737</v>
      </c>
      <c r="J15">
        <v>2716.1992944966059</v>
      </c>
      <c r="L15">
        <v>25</v>
      </c>
      <c r="M15">
        <f t="shared" si="0"/>
        <v>532.02499999999998</v>
      </c>
      <c r="N15">
        <f t="shared" si="1"/>
        <v>787.11406249999993</v>
      </c>
      <c r="O15">
        <f t="shared" si="2"/>
        <v>988.32999999999993</v>
      </c>
    </row>
    <row r="16" spans="1:15" x14ac:dyDescent="0.2">
      <c r="E16">
        <v>71.932831618094298</v>
      </c>
      <c r="F16">
        <v>2894.863733731474</v>
      </c>
      <c r="G16">
        <v>68.566665241748481</v>
      </c>
      <c r="H16">
        <v>2627.7083433798939</v>
      </c>
      <c r="I16">
        <v>58.7707769933603</v>
      </c>
      <c r="J16">
        <v>2683.415495270985</v>
      </c>
      <c r="L16">
        <v>20</v>
      </c>
      <c r="M16">
        <f t="shared" si="0"/>
        <v>420.16600000000005</v>
      </c>
      <c r="N16">
        <f t="shared" si="1"/>
        <v>627.78099999999995</v>
      </c>
      <c r="O16">
        <f t="shared" si="2"/>
        <v>817.43999999999994</v>
      </c>
    </row>
    <row r="17" spans="5:15" x14ac:dyDescent="0.2">
      <c r="E17">
        <v>69.681340376150558</v>
      </c>
      <c r="F17">
        <v>2724.8527601137289</v>
      </c>
      <c r="G17">
        <v>67.528166504862142</v>
      </c>
      <c r="H17">
        <v>2428.3295028926741</v>
      </c>
      <c r="I17">
        <v>57.680652214489427</v>
      </c>
      <c r="J17">
        <v>2485.4710377780871</v>
      </c>
      <c r="L17">
        <v>15</v>
      </c>
      <c r="M17">
        <f t="shared" si="0"/>
        <v>335.512</v>
      </c>
      <c r="N17">
        <f t="shared" si="1"/>
        <v>493.92806250000001</v>
      </c>
      <c r="O17">
        <f t="shared" si="2"/>
        <v>657.64</v>
      </c>
    </row>
    <row r="18" spans="5:15" x14ac:dyDescent="0.2">
      <c r="E18">
        <v>67.97586417838717</v>
      </c>
      <c r="F18">
        <v>2748.8191124134132</v>
      </c>
      <c r="G18">
        <v>65.448201730848794</v>
      </c>
      <c r="H18">
        <v>2547.65819370074</v>
      </c>
      <c r="I18">
        <v>55.48922082991588</v>
      </c>
      <c r="J18">
        <v>2519.8784867554809</v>
      </c>
      <c r="L18">
        <v>10</v>
      </c>
      <c r="M18">
        <f t="shared" si="0"/>
        <v>278.06299999999999</v>
      </c>
      <c r="N18">
        <f t="shared" si="1"/>
        <v>385.55524999999989</v>
      </c>
      <c r="O18">
        <f t="shared" si="2"/>
        <v>508.92999999999995</v>
      </c>
    </row>
    <row r="19" spans="5:15" x14ac:dyDescent="0.2">
      <c r="E19">
        <v>66.255938466647535</v>
      </c>
      <c r="F19">
        <v>2866.7042479902921</v>
      </c>
      <c r="G19">
        <v>64.927592349795333</v>
      </c>
      <c r="H19">
        <v>2127.4954824177821</v>
      </c>
      <c r="I19">
        <v>54.939033436515871</v>
      </c>
      <c r="J19">
        <v>2195.5428520141159</v>
      </c>
      <c r="L19">
        <v>5</v>
      </c>
      <c r="M19">
        <f t="shared" si="0"/>
        <v>247.81900000000002</v>
      </c>
      <c r="N19">
        <f t="shared" si="1"/>
        <v>302.66256249999992</v>
      </c>
      <c r="O19">
        <f t="shared" si="2"/>
        <v>371.31</v>
      </c>
    </row>
    <row r="20" spans="5:15" x14ac:dyDescent="0.2">
      <c r="G20">
        <v>62.842682075380878</v>
      </c>
      <c r="H20">
        <v>2374.0994179608738</v>
      </c>
      <c r="L20">
        <v>0</v>
      </c>
      <c r="M20">
        <f t="shared" si="0"/>
        <v>244.78</v>
      </c>
      <c r="N20">
        <f t="shared" si="1"/>
        <v>245.25</v>
      </c>
      <c r="O20">
        <f t="shared" si="2"/>
        <v>244.78</v>
      </c>
    </row>
    <row r="21" spans="5:15" x14ac:dyDescent="0.2">
      <c r="G21">
        <v>61.798743288053323</v>
      </c>
      <c r="H21">
        <v>2217.1777052214352</v>
      </c>
    </row>
    <row r="22" spans="5:15" x14ac:dyDescent="0.2">
      <c r="G22">
        <v>60.230980544411572</v>
      </c>
      <c r="H22">
        <v>2238.431706612032</v>
      </c>
    </row>
    <row r="23" spans="5:15" x14ac:dyDescent="0.2">
      <c r="G23">
        <v>58.13716836927513</v>
      </c>
      <c r="H23">
        <v>2357.4951137501071</v>
      </c>
    </row>
    <row r="24" spans="5:15" x14ac:dyDescent="0.2">
      <c r="G24">
        <v>56.564212850212222</v>
      </c>
      <c r="H24">
        <v>2246.4603090858541</v>
      </c>
    </row>
    <row r="25" spans="5:15" x14ac:dyDescent="0.2">
      <c r="G25">
        <v>55.514339462403342</v>
      </c>
      <c r="H25">
        <v>2086.7962414938661</v>
      </c>
    </row>
    <row r="26" spans="5:15" x14ac:dyDescent="0.2">
      <c r="G26">
        <v>53.937674818039589</v>
      </c>
      <c r="H26">
        <v>2138.923928906012</v>
      </c>
    </row>
    <row r="27" spans="5:15" x14ac:dyDescent="0.2">
      <c r="G27">
        <v>52.358784698495363</v>
      </c>
      <c r="H27">
        <v>2181.0442746234489</v>
      </c>
    </row>
    <row r="49" spans="2:11" x14ac:dyDescent="0.2">
      <c r="B49" s="5" t="s">
        <v>5</v>
      </c>
      <c r="C49" s="5"/>
      <c r="D49" s="5"/>
      <c r="E49" s="5"/>
    </row>
    <row r="50" spans="2:11" x14ac:dyDescent="0.2">
      <c r="B50" s="2" t="s">
        <v>0</v>
      </c>
      <c r="C50" s="2" t="s">
        <v>4</v>
      </c>
      <c r="D50" s="2" t="s">
        <v>2</v>
      </c>
      <c r="E50" s="2" t="s">
        <v>3</v>
      </c>
      <c r="F50" s="3" t="s">
        <v>7</v>
      </c>
      <c r="G50" s="3" t="s">
        <v>10</v>
      </c>
      <c r="H50" s="3" t="s">
        <v>6</v>
      </c>
      <c r="I50" s="3" t="s">
        <v>9</v>
      </c>
      <c r="J50" s="3" t="s">
        <v>8</v>
      </c>
      <c r="K50" s="3" t="s">
        <v>8</v>
      </c>
    </row>
    <row r="51" spans="2:11" x14ac:dyDescent="0.2">
      <c r="B51">
        <v>90</v>
      </c>
      <c r="C51">
        <f>0.5441*B51^2-2.1127*B51+244.78</f>
        <v>4461.8469999999998</v>
      </c>
      <c r="D51">
        <f>(9.81*25*(1+0.044*B51+0.00021*B51^2))-(0.0637*B51^2+1.2434*B51)+(0.5218*B51^2-0.6131*B51)</f>
        <v>5177.1352499999994</v>
      </c>
      <c r="E51">
        <f>0.2218*B51^2+24.197*B51+244.78</f>
        <v>4219.09</v>
      </c>
      <c r="F51" s="4">
        <f>ABS(E51-C51)</f>
        <v>242.75699999999961</v>
      </c>
      <c r="G51" s="4">
        <f>F51/C51*100</f>
        <v>5.4407289178674132</v>
      </c>
      <c r="H51" s="4">
        <f>ABS(E51-D51)</f>
        <v>958.04524999999921</v>
      </c>
      <c r="I51" s="4">
        <f>H51/D51*100</f>
        <v>18.5053162364263</v>
      </c>
      <c r="J51" s="4">
        <f>ABS(D51-C51)</f>
        <v>715.28824999999961</v>
      </c>
      <c r="K51" s="4">
        <f>J51/D51*100</f>
        <v>13.816294445852071</v>
      </c>
    </row>
    <row r="52" spans="2:11" x14ac:dyDescent="0.2">
      <c r="B52">
        <v>89.5</v>
      </c>
      <c r="C52">
        <f t="shared" ref="C52:C115" si="3">0.5441*B52^2-2.1127*B52+244.78</f>
        <v>4414.0703749999993</v>
      </c>
      <c r="D52">
        <f t="shared" ref="D52:D115" si="4">(9.81*25*(1+0.044*B52+0.00021*B52^2))-(0.0637*B52^2+1.2434*B52)+(0.5218*B52^2-0.6131*B52)</f>
        <v>5126.9311756249999</v>
      </c>
      <c r="E52">
        <f t="shared" ref="E52:E115" si="5">0.2218*B52^2+24.197*B52+244.78</f>
        <v>4187.0849499999995</v>
      </c>
      <c r="F52" s="4">
        <f t="shared" ref="F52:F115" si="6">ABS(E52-C52)</f>
        <v>226.98542499999985</v>
      </c>
      <c r="G52" s="4">
        <f t="shared" ref="G52:G115" si="7">F52/C52*100</f>
        <v>5.1423154983114623</v>
      </c>
      <c r="H52" s="4">
        <f t="shared" ref="H52:H115" si="8">ABS(E52-D52)</f>
        <v>939.84622562500044</v>
      </c>
      <c r="I52" s="4">
        <f t="shared" ref="I52:I115" si="9">H52/D52*100</f>
        <v>18.331555338470647</v>
      </c>
      <c r="J52" s="4">
        <f t="shared" ref="J52:J115" si="10">ABS(D52-C52)</f>
        <v>712.86080062500059</v>
      </c>
      <c r="K52" s="4">
        <f t="shared" ref="K52:K115" si="11">J52/D52*100</f>
        <v>13.904239713888867</v>
      </c>
    </row>
    <row r="53" spans="2:11" x14ac:dyDescent="0.2">
      <c r="B53">
        <v>89</v>
      </c>
      <c r="C53">
        <f t="shared" si="3"/>
        <v>4366.5657999999994</v>
      </c>
      <c r="D53">
        <f t="shared" si="4"/>
        <v>5076.9819025000006</v>
      </c>
      <c r="E53">
        <f t="shared" si="5"/>
        <v>4155.1907999999994</v>
      </c>
      <c r="F53" s="4">
        <f t="shared" si="6"/>
        <v>211.375</v>
      </c>
      <c r="G53" s="4">
        <f t="shared" si="7"/>
        <v>4.8407606728381385</v>
      </c>
      <c r="H53" s="4">
        <f t="shared" si="8"/>
        <v>921.79110250000122</v>
      </c>
      <c r="I53" s="4">
        <f t="shared" si="9"/>
        <v>18.156281038663817</v>
      </c>
      <c r="J53" s="4">
        <f t="shared" si="10"/>
        <v>710.41610250000122</v>
      </c>
      <c r="K53" s="4">
        <f t="shared" si="11"/>
        <v>13.992882309668644</v>
      </c>
    </row>
    <row r="54" spans="2:11" x14ac:dyDescent="0.2">
      <c r="B54">
        <v>88.5</v>
      </c>
      <c r="C54">
        <f t="shared" si="3"/>
        <v>4319.333275</v>
      </c>
      <c r="D54">
        <f t="shared" si="4"/>
        <v>5027.2874306250005</v>
      </c>
      <c r="E54">
        <f t="shared" si="5"/>
        <v>4123.4075499999999</v>
      </c>
      <c r="F54" s="4">
        <f t="shared" si="6"/>
        <v>195.92572500000006</v>
      </c>
      <c r="G54" s="4">
        <f t="shared" si="7"/>
        <v>4.5360177723262174</v>
      </c>
      <c r="H54" s="4">
        <f t="shared" si="8"/>
        <v>903.87988062500062</v>
      </c>
      <c r="I54" s="4">
        <f t="shared" si="9"/>
        <v>17.979474877819523</v>
      </c>
      <c r="J54" s="4">
        <f t="shared" si="10"/>
        <v>707.95415562500057</v>
      </c>
      <c r="K54" s="4">
        <f t="shared" si="11"/>
        <v>14.082229540175437</v>
      </c>
    </row>
    <row r="55" spans="2:11" x14ac:dyDescent="0.2">
      <c r="B55">
        <v>88</v>
      </c>
      <c r="C55">
        <f t="shared" si="3"/>
        <v>4272.3728000000001</v>
      </c>
      <c r="D55">
        <f t="shared" si="4"/>
        <v>4977.8477600000006</v>
      </c>
      <c r="E55">
        <f t="shared" si="5"/>
        <v>4091.7352000000001</v>
      </c>
      <c r="F55" s="4">
        <f t="shared" si="6"/>
        <v>180.63760000000002</v>
      </c>
      <c r="G55" s="4">
        <f t="shared" si="7"/>
        <v>4.2280392759732957</v>
      </c>
      <c r="H55" s="4">
        <f t="shared" si="8"/>
        <v>886.11256000000049</v>
      </c>
      <c r="I55" s="4">
        <f t="shared" si="9"/>
        <v>17.801118128208895</v>
      </c>
      <c r="J55" s="4">
        <f t="shared" si="10"/>
        <v>705.47496000000046</v>
      </c>
      <c r="K55" s="4">
        <f t="shared" si="11"/>
        <v>14.172288788518522</v>
      </c>
    </row>
    <row r="56" spans="2:11" x14ac:dyDescent="0.2">
      <c r="B56">
        <v>87.5</v>
      </c>
      <c r="C56">
        <f t="shared" si="3"/>
        <v>4225.6843749999998</v>
      </c>
      <c r="D56">
        <f t="shared" si="4"/>
        <v>4928.6628906250007</v>
      </c>
      <c r="E56">
        <f t="shared" si="5"/>
        <v>4060.1737499999999</v>
      </c>
      <c r="F56" s="4">
        <f t="shared" si="6"/>
        <v>165.51062499999989</v>
      </c>
      <c r="G56" s="4">
        <f t="shared" si="7"/>
        <v>3.9167767942914553</v>
      </c>
      <c r="H56" s="4">
        <f t="shared" si="8"/>
        <v>868.4891406250008</v>
      </c>
      <c r="I56" s="4">
        <f t="shared" si="9"/>
        <v>17.621191789704007</v>
      </c>
      <c r="J56" s="4">
        <f t="shared" si="10"/>
        <v>702.97851562500091</v>
      </c>
      <c r="K56" s="4">
        <f t="shared" si="11"/>
        <v>14.263067513953192</v>
      </c>
    </row>
    <row r="57" spans="2:11" x14ac:dyDescent="0.2">
      <c r="B57">
        <v>87</v>
      </c>
      <c r="C57">
        <f t="shared" si="3"/>
        <v>4179.268</v>
      </c>
      <c r="D57">
        <f t="shared" si="4"/>
        <v>4879.7328225000001</v>
      </c>
      <c r="E57">
        <f t="shared" si="5"/>
        <v>4028.7232000000004</v>
      </c>
      <c r="F57" s="4">
        <f t="shared" si="6"/>
        <v>150.54479999999967</v>
      </c>
      <c r="G57" s="4">
        <f t="shared" si="7"/>
        <v>3.6021810518014079</v>
      </c>
      <c r="H57" s="4">
        <f t="shared" si="8"/>
        <v>851.00962249999975</v>
      </c>
      <c r="I57" s="4">
        <f t="shared" si="9"/>
        <v>17.439676585899797</v>
      </c>
      <c r="J57" s="4">
        <f t="shared" si="10"/>
        <v>700.46482250000008</v>
      </c>
      <c r="K57" s="4">
        <f t="shared" si="11"/>
        <v>14.354573251843238</v>
      </c>
    </row>
    <row r="58" spans="2:11" x14ac:dyDescent="0.2">
      <c r="B58">
        <v>86.5</v>
      </c>
      <c r="C58">
        <f t="shared" si="3"/>
        <v>4133.1236750000007</v>
      </c>
      <c r="D58">
        <f t="shared" si="4"/>
        <v>4831.0575556249996</v>
      </c>
      <c r="E58">
        <f t="shared" si="5"/>
        <v>3997.38355</v>
      </c>
      <c r="F58" s="4">
        <f t="shared" si="6"/>
        <v>135.74012500000072</v>
      </c>
      <c r="G58" s="4">
        <f t="shared" si="7"/>
        <v>3.284201869425083</v>
      </c>
      <c r="H58" s="4">
        <f t="shared" si="8"/>
        <v>833.67400562499961</v>
      </c>
      <c r="I58" s="4">
        <f t="shared" si="9"/>
        <v>17.256552960217139</v>
      </c>
      <c r="J58" s="4">
        <f t="shared" si="10"/>
        <v>697.93388062499889</v>
      </c>
      <c r="K58" s="4">
        <f t="shared" si="11"/>
        <v>14.446813613560982</v>
      </c>
    </row>
    <row r="59" spans="2:11" x14ac:dyDescent="0.2">
      <c r="B59">
        <v>86</v>
      </c>
      <c r="C59">
        <f t="shared" si="3"/>
        <v>4087.2514000000006</v>
      </c>
      <c r="D59">
        <f t="shared" si="4"/>
        <v>4782.6370900000002</v>
      </c>
      <c r="E59">
        <f t="shared" si="5"/>
        <v>3966.1548000000003</v>
      </c>
      <c r="F59" s="4">
        <f t="shared" si="6"/>
        <v>121.09660000000031</v>
      </c>
      <c r="G59" s="4">
        <f t="shared" si="7"/>
        <v>2.9627881465769463</v>
      </c>
      <c r="H59" s="4">
        <f t="shared" si="8"/>
        <v>816.48228999999992</v>
      </c>
      <c r="I59" s="4">
        <f t="shared" si="9"/>
        <v>17.071801071989761</v>
      </c>
      <c r="J59" s="4">
        <f t="shared" si="10"/>
        <v>695.38568999999961</v>
      </c>
      <c r="K59" s="4">
        <f t="shared" si="11"/>
        <v>14.539796286320348</v>
      </c>
    </row>
    <row r="60" spans="2:11" x14ac:dyDescent="0.2">
      <c r="B60">
        <v>85.5</v>
      </c>
      <c r="C60">
        <f t="shared" si="3"/>
        <v>4041.6511750000004</v>
      </c>
      <c r="D60">
        <f t="shared" si="4"/>
        <v>4734.4714256249999</v>
      </c>
      <c r="E60">
        <f t="shared" si="5"/>
        <v>3935.0369500000002</v>
      </c>
      <c r="F60" s="4">
        <f t="shared" si="6"/>
        <v>106.61422500000026</v>
      </c>
      <c r="G60" s="4">
        <f t="shared" si="7"/>
        <v>2.6378878429556765</v>
      </c>
      <c r="H60" s="4">
        <f t="shared" si="8"/>
        <v>799.43447562499978</v>
      </c>
      <c r="I60" s="4">
        <f t="shared" si="9"/>
        <v>16.88540079253865</v>
      </c>
      <c r="J60" s="4">
        <f t="shared" si="10"/>
        <v>692.82025062499952</v>
      </c>
      <c r="K60" s="4">
        <f t="shared" si="11"/>
        <v>14.633529032938245</v>
      </c>
    </row>
    <row r="61" spans="2:11" x14ac:dyDescent="0.2">
      <c r="B61">
        <v>85</v>
      </c>
      <c r="C61">
        <f t="shared" si="3"/>
        <v>3996.3230000000008</v>
      </c>
      <c r="D61">
        <f t="shared" si="4"/>
        <v>4686.5605624999998</v>
      </c>
      <c r="E61">
        <f t="shared" si="5"/>
        <v>3904.03</v>
      </c>
      <c r="F61" s="4">
        <f t="shared" si="6"/>
        <v>92.293000000000575</v>
      </c>
      <c r="G61" s="4">
        <f t="shared" si="7"/>
        <v>2.3094479600372781</v>
      </c>
      <c r="H61" s="4">
        <f t="shared" si="8"/>
        <v>782.53056249999963</v>
      </c>
      <c r="I61" s="4">
        <f t="shared" si="9"/>
        <v>16.697331701237346</v>
      </c>
      <c r="J61" s="4">
        <f t="shared" si="10"/>
        <v>690.23756249999906</v>
      </c>
      <c r="K61" s="4">
        <f t="shared" si="11"/>
        <v>14.728019691519755</v>
      </c>
    </row>
    <row r="62" spans="2:11" x14ac:dyDescent="0.2">
      <c r="B62">
        <v>84.5</v>
      </c>
      <c r="C62">
        <f t="shared" si="3"/>
        <v>3951.2668750000003</v>
      </c>
      <c r="D62">
        <f t="shared" si="4"/>
        <v>4638.9045006249999</v>
      </c>
      <c r="E62">
        <f t="shared" si="5"/>
        <v>3873.1339499999999</v>
      </c>
      <c r="F62" s="4">
        <f t="shared" si="6"/>
        <v>78.132925000000341</v>
      </c>
      <c r="G62" s="4">
        <f t="shared" si="7"/>
        <v>1.9774145222726909</v>
      </c>
      <c r="H62" s="4">
        <f t="shared" si="8"/>
        <v>765.77055062499994</v>
      </c>
      <c r="I62" s="4">
        <f t="shared" si="9"/>
        <v>16.507573081571902</v>
      </c>
      <c r="J62" s="4">
        <f t="shared" si="10"/>
        <v>687.6376256249996</v>
      </c>
      <c r="K62" s="4">
        <f t="shared" si="11"/>
        <v>14.823276175061464</v>
      </c>
    </row>
    <row r="63" spans="2:11" x14ac:dyDescent="0.2">
      <c r="B63">
        <v>84</v>
      </c>
      <c r="C63">
        <f t="shared" si="3"/>
        <v>3906.4828000000002</v>
      </c>
      <c r="D63">
        <f t="shared" si="4"/>
        <v>4591.50324</v>
      </c>
      <c r="E63">
        <f t="shared" si="5"/>
        <v>3842.3488000000002</v>
      </c>
      <c r="F63" s="4">
        <f t="shared" si="6"/>
        <v>64.134000000000015</v>
      </c>
      <c r="G63" s="4">
        <f t="shared" si="7"/>
        <v>1.6417325579930881</v>
      </c>
      <c r="H63" s="4">
        <f t="shared" si="8"/>
        <v>749.15443999999979</v>
      </c>
      <c r="I63" s="4">
        <f t="shared" si="9"/>
        <v>16.316103917199889</v>
      </c>
      <c r="J63" s="4">
        <f t="shared" si="10"/>
        <v>685.02043999999978</v>
      </c>
      <c r="K63" s="4">
        <f t="shared" si="11"/>
        <v>14.919306470967442</v>
      </c>
    </row>
    <row r="64" spans="2:11" x14ac:dyDescent="0.2">
      <c r="B64">
        <v>83.5</v>
      </c>
      <c r="C64">
        <f t="shared" si="3"/>
        <v>3861.9707750000007</v>
      </c>
      <c r="D64">
        <f t="shared" si="4"/>
        <v>4544.3567806250003</v>
      </c>
      <c r="E64">
        <f t="shared" si="5"/>
        <v>3811.6745500000002</v>
      </c>
      <c r="F64" s="4">
        <f t="shared" si="6"/>
        <v>50.296225000000504</v>
      </c>
      <c r="G64" s="4">
        <f t="shared" si="7"/>
        <v>1.3023460800269908</v>
      </c>
      <c r="H64" s="4">
        <f t="shared" si="8"/>
        <v>732.6822306250001</v>
      </c>
      <c r="I64" s="4">
        <f t="shared" si="9"/>
        <v>16.122902888012941</v>
      </c>
      <c r="J64" s="4">
        <f t="shared" si="10"/>
        <v>682.3860056249996</v>
      </c>
      <c r="K64" s="4">
        <f t="shared" si="11"/>
        <v>15.016118640472346</v>
      </c>
    </row>
    <row r="65" spans="2:11" x14ac:dyDescent="0.2">
      <c r="B65">
        <v>83</v>
      </c>
      <c r="C65">
        <f t="shared" si="3"/>
        <v>3817.7308000000003</v>
      </c>
      <c r="D65">
        <f t="shared" si="4"/>
        <v>4497.4651224999998</v>
      </c>
      <c r="E65">
        <f t="shared" si="5"/>
        <v>3781.1111999999998</v>
      </c>
      <c r="F65" s="4">
        <f t="shared" si="6"/>
        <v>36.619600000000446</v>
      </c>
      <c r="G65" s="4">
        <f t="shared" si="7"/>
        <v>0.95919806603442137</v>
      </c>
      <c r="H65" s="4">
        <f t="shared" si="8"/>
        <v>716.35392249999995</v>
      </c>
      <c r="I65" s="4">
        <f t="shared" si="9"/>
        <v>15.927948366207703</v>
      </c>
      <c r="J65" s="4">
        <f t="shared" si="10"/>
        <v>679.73432249999951</v>
      </c>
      <c r="K65" s="4">
        <f t="shared" si="11"/>
        <v>15.113720817965042</v>
      </c>
    </row>
    <row r="66" spans="2:11" x14ac:dyDescent="0.2">
      <c r="B66">
        <v>82.5</v>
      </c>
      <c r="C66">
        <f t="shared" si="3"/>
        <v>3773.7628750000003</v>
      </c>
      <c r="D66">
        <f t="shared" si="4"/>
        <v>4450.8282656250003</v>
      </c>
      <c r="E66">
        <f t="shared" si="5"/>
        <v>3750.6587500000001</v>
      </c>
      <c r="F66" s="4">
        <f t="shared" si="6"/>
        <v>23.104125000000295</v>
      </c>
      <c r="G66" s="4">
        <f t="shared" si="7"/>
        <v>0.61223043856459292</v>
      </c>
      <c r="H66" s="4">
        <f t="shared" si="8"/>
        <v>700.16951562500026</v>
      </c>
      <c r="I66" s="4">
        <f t="shared" si="9"/>
        <v>15.731218412370715</v>
      </c>
      <c r="J66" s="4">
        <f t="shared" si="10"/>
        <v>677.06539062499996</v>
      </c>
      <c r="K66" s="4">
        <f t="shared" si="11"/>
        <v>15.212121210206348</v>
      </c>
    </row>
    <row r="67" spans="2:11" x14ac:dyDescent="0.2">
      <c r="B67">
        <v>82</v>
      </c>
      <c r="C67">
        <f t="shared" si="3"/>
        <v>3730.0670000000005</v>
      </c>
      <c r="D67">
        <f t="shared" si="4"/>
        <v>4404.4462100000001</v>
      </c>
      <c r="E67">
        <f t="shared" si="5"/>
        <v>3720.3172</v>
      </c>
      <c r="F67" s="4">
        <f t="shared" si="6"/>
        <v>9.749800000000505</v>
      </c>
      <c r="G67" s="4">
        <f t="shared" si="7"/>
        <v>0.26138404484424821</v>
      </c>
      <c r="H67" s="4">
        <f t="shared" si="8"/>
        <v>684.12901000000011</v>
      </c>
      <c r="I67" s="4">
        <f t="shared" si="9"/>
        <v>15.532690771582839</v>
      </c>
      <c r="J67" s="4">
        <f t="shared" si="10"/>
        <v>674.3792099999996</v>
      </c>
      <c r="K67" s="4">
        <f t="shared" si="11"/>
        <v>15.31132809543381</v>
      </c>
    </row>
    <row r="68" spans="2:11" x14ac:dyDescent="0.2">
      <c r="B68">
        <v>81.5</v>
      </c>
      <c r="C68">
        <f t="shared" si="3"/>
        <v>3686.6431750000002</v>
      </c>
      <c r="D68">
        <f t="shared" si="4"/>
        <v>4358.3189556249999</v>
      </c>
      <c r="E68">
        <f t="shared" si="5"/>
        <v>3690.0865500000004</v>
      </c>
      <c r="F68" s="4">
        <f t="shared" si="6"/>
        <v>3.4433750000002874</v>
      </c>
      <c r="G68" s="4">
        <f t="shared" si="7"/>
        <v>9.340136369450204E-2</v>
      </c>
      <c r="H68" s="4">
        <f t="shared" si="8"/>
        <v>668.2324056249995</v>
      </c>
      <c r="I68" s="4">
        <f t="shared" si="9"/>
        <v>15.332342869549628</v>
      </c>
      <c r="J68" s="4">
        <f t="shared" si="10"/>
        <v>671.67578062499979</v>
      </c>
      <c r="K68" s="4">
        <f t="shared" si="11"/>
        <v>15.411349822346329</v>
      </c>
    </row>
    <row r="69" spans="2:11" x14ac:dyDescent="0.2">
      <c r="B69">
        <v>81</v>
      </c>
      <c r="C69">
        <f t="shared" si="3"/>
        <v>3643.4914000000003</v>
      </c>
      <c r="D69">
        <f t="shared" si="4"/>
        <v>4312.4465025000009</v>
      </c>
      <c r="E69">
        <f t="shared" si="5"/>
        <v>3659.9668000000001</v>
      </c>
      <c r="F69" s="4">
        <f t="shared" si="6"/>
        <v>16.475399999999809</v>
      </c>
      <c r="G69" s="4">
        <f t="shared" si="7"/>
        <v>0.45218715213654154</v>
      </c>
      <c r="H69" s="4">
        <f t="shared" si="8"/>
        <v>652.47970250000071</v>
      </c>
      <c r="I69" s="4">
        <f t="shared" si="9"/>
        <v>15.130151808764394</v>
      </c>
      <c r="J69" s="4">
        <f t="shared" si="10"/>
        <v>668.95510250000052</v>
      </c>
      <c r="K69" s="4">
        <f t="shared" si="11"/>
        <v>15.512194808960425</v>
      </c>
    </row>
    <row r="70" spans="2:11" x14ac:dyDescent="0.2">
      <c r="B70">
        <v>80.5</v>
      </c>
      <c r="C70">
        <f t="shared" si="3"/>
        <v>3600.6116750000006</v>
      </c>
      <c r="D70">
        <f t="shared" si="4"/>
        <v>4266.8288506250001</v>
      </c>
      <c r="E70">
        <f t="shared" si="5"/>
        <v>3629.95795</v>
      </c>
      <c r="F70" s="4">
        <f t="shared" si="6"/>
        <v>29.346274999999423</v>
      </c>
      <c r="G70" s="4">
        <f t="shared" si="7"/>
        <v>0.81503582304524469</v>
      </c>
      <c r="H70" s="4">
        <f t="shared" si="8"/>
        <v>636.8709006250001</v>
      </c>
      <c r="I70" s="4">
        <f t="shared" si="9"/>
        <v>14.926094364710973</v>
      </c>
      <c r="J70" s="4">
        <f t="shared" si="10"/>
        <v>666.21717562499953</v>
      </c>
      <c r="K70" s="4">
        <f t="shared" si="11"/>
        <v>15.613871541330109</v>
      </c>
    </row>
    <row r="71" spans="2:11" x14ac:dyDescent="0.2">
      <c r="B71">
        <v>80</v>
      </c>
      <c r="C71">
        <f t="shared" si="3"/>
        <v>3558.0040000000004</v>
      </c>
      <c r="D71">
        <f t="shared" si="4"/>
        <v>4221.4660000000003</v>
      </c>
      <c r="E71">
        <f t="shared" si="5"/>
        <v>3600.06</v>
      </c>
      <c r="F71" s="4">
        <f t="shared" si="6"/>
        <v>42.055999999999585</v>
      </c>
      <c r="G71" s="4">
        <f t="shared" si="7"/>
        <v>1.182011037649187</v>
      </c>
      <c r="H71" s="4">
        <f t="shared" si="8"/>
        <v>621.4060000000004</v>
      </c>
      <c r="I71" s="4">
        <f t="shared" si="9"/>
        <v>14.720146982114752</v>
      </c>
      <c r="J71" s="4">
        <f t="shared" si="10"/>
        <v>663.46199999999999</v>
      </c>
      <c r="K71" s="4">
        <f t="shared" si="11"/>
        <v>15.716388572121625</v>
      </c>
    </row>
    <row r="72" spans="2:11" x14ac:dyDescent="0.2">
      <c r="B72">
        <v>79.5</v>
      </c>
      <c r="C72">
        <f t="shared" si="3"/>
        <v>3515.6683750000007</v>
      </c>
      <c r="D72">
        <f t="shared" si="4"/>
        <v>4176.3579506250007</v>
      </c>
      <c r="E72">
        <f t="shared" si="5"/>
        <v>3570.27295</v>
      </c>
      <c r="F72" s="4">
        <f t="shared" si="6"/>
        <v>54.604574999999386</v>
      </c>
      <c r="G72" s="4">
        <f t="shared" si="7"/>
        <v>1.5531776372394446</v>
      </c>
      <c r="H72" s="4">
        <f t="shared" si="8"/>
        <v>606.0850006250007</v>
      </c>
      <c r="I72" s="4">
        <f t="shared" si="9"/>
        <v>14.512285771249536</v>
      </c>
      <c r="J72" s="4">
        <f t="shared" si="10"/>
        <v>660.68957562500009</v>
      </c>
      <c r="K72" s="4">
        <f t="shared" si="11"/>
        <v>15.819754519033181</v>
      </c>
    </row>
    <row r="73" spans="2:11" x14ac:dyDescent="0.2">
      <c r="B73">
        <v>79</v>
      </c>
      <c r="C73">
        <f t="shared" si="3"/>
        <v>3473.6048000000005</v>
      </c>
      <c r="D73">
        <f t="shared" si="4"/>
        <v>4131.5047024999994</v>
      </c>
      <c r="E73">
        <f t="shared" si="5"/>
        <v>3540.5967999999998</v>
      </c>
      <c r="F73" s="4">
        <f t="shared" si="6"/>
        <v>66.99199999999928</v>
      </c>
      <c r="G73" s="4">
        <f t="shared" si="7"/>
        <v>1.9286016647604605</v>
      </c>
      <c r="H73" s="4">
        <f t="shared" si="8"/>
        <v>590.90790249999964</v>
      </c>
      <c r="I73" s="4">
        <f t="shared" si="9"/>
        <v>14.302486504310103</v>
      </c>
      <c r="J73" s="4">
        <f t="shared" si="10"/>
        <v>657.89990249999892</v>
      </c>
      <c r="K73" s="4">
        <f t="shared" si="11"/>
        <v>15.92397806305048</v>
      </c>
    </row>
    <row r="74" spans="2:11" x14ac:dyDescent="0.2">
      <c r="B74">
        <v>78.5</v>
      </c>
      <c r="C74">
        <f t="shared" si="3"/>
        <v>3431.8132750000004</v>
      </c>
      <c r="D74">
        <f t="shared" si="4"/>
        <v>4086.9062556250001</v>
      </c>
      <c r="E74">
        <f t="shared" si="5"/>
        <v>3511.0315500000002</v>
      </c>
      <c r="F74" s="4">
        <f t="shared" si="6"/>
        <v>79.218274999999721</v>
      </c>
      <c r="G74" s="4">
        <f t="shared" si="7"/>
        <v>2.3083503865751469</v>
      </c>
      <c r="H74" s="4">
        <f t="shared" si="8"/>
        <v>575.87470562499993</v>
      </c>
      <c r="I74" s="4">
        <f t="shared" si="9"/>
        <v>14.09072461186005</v>
      </c>
      <c r="J74" s="4">
        <f t="shared" si="10"/>
        <v>655.09298062499965</v>
      </c>
      <c r="K74" s="4">
        <f t="shared" si="11"/>
        <v>16.029067946527146</v>
      </c>
    </row>
    <row r="75" spans="2:11" x14ac:dyDescent="0.2">
      <c r="B75">
        <v>78</v>
      </c>
      <c r="C75">
        <f t="shared" si="3"/>
        <v>3390.2938000000004</v>
      </c>
      <c r="D75">
        <f t="shared" si="4"/>
        <v>4042.5626099999999</v>
      </c>
      <c r="E75">
        <f t="shared" si="5"/>
        <v>3481.5772000000002</v>
      </c>
      <c r="F75" s="4">
        <f t="shared" si="6"/>
        <v>91.283399999999801</v>
      </c>
      <c r="G75" s="4">
        <f t="shared" si="7"/>
        <v>2.6924923143828949</v>
      </c>
      <c r="H75" s="4">
        <f t="shared" si="8"/>
        <v>560.98540999999977</v>
      </c>
      <c r="I75" s="4">
        <f t="shared" si="9"/>
        <v>13.876975179365244</v>
      </c>
      <c r="J75" s="4">
        <f t="shared" si="10"/>
        <v>652.26880999999958</v>
      </c>
      <c r="K75" s="4">
        <f t="shared" si="11"/>
        <v>16.135032971078701</v>
      </c>
    </row>
    <row r="76" spans="2:11" x14ac:dyDescent="0.2">
      <c r="B76">
        <v>77.5</v>
      </c>
      <c r="C76">
        <f t="shared" si="3"/>
        <v>3349.0463750000004</v>
      </c>
      <c r="D76">
        <f t="shared" si="4"/>
        <v>3998.4737656250004</v>
      </c>
      <c r="E76">
        <f t="shared" si="5"/>
        <v>3452.2337499999999</v>
      </c>
      <c r="F76" s="4">
        <f t="shared" si="6"/>
        <v>103.18737499999952</v>
      </c>
      <c r="G76" s="4">
        <f t="shared" si="7"/>
        <v>3.0810972272666577</v>
      </c>
      <c r="H76" s="4">
        <f t="shared" si="8"/>
        <v>546.24001562500052</v>
      </c>
      <c r="I76" s="4">
        <f t="shared" si="9"/>
        <v>13.661212943824777</v>
      </c>
      <c r="J76" s="4">
        <f t="shared" si="10"/>
        <v>649.42739062500004</v>
      </c>
      <c r="K76" s="4">
        <f t="shared" si="11"/>
        <v>16.241881995278973</v>
      </c>
    </row>
    <row r="77" spans="2:11" x14ac:dyDescent="0.2">
      <c r="B77">
        <v>77</v>
      </c>
      <c r="C77">
        <f t="shared" si="3"/>
        <v>3308.0710000000004</v>
      </c>
      <c r="D77">
        <f t="shared" si="4"/>
        <v>3954.6397225000001</v>
      </c>
      <c r="E77">
        <f t="shared" si="5"/>
        <v>3423.0012000000002</v>
      </c>
      <c r="F77" s="4">
        <f t="shared" si="6"/>
        <v>114.93019999999979</v>
      </c>
      <c r="G77" s="4">
        <f t="shared" si="7"/>
        <v>3.4742361938422657</v>
      </c>
      <c r="H77" s="4">
        <f t="shared" si="8"/>
        <v>531.63852249999991</v>
      </c>
      <c r="I77" s="4">
        <f t="shared" si="9"/>
        <v>13.443412290511123</v>
      </c>
      <c r="J77" s="4">
        <f t="shared" si="10"/>
        <v>646.56872249999969</v>
      </c>
      <c r="K77" s="4">
        <f t="shared" si="11"/>
        <v>16.349623932145686</v>
      </c>
    </row>
    <row r="78" spans="2:11" x14ac:dyDescent="0.2">
      <c r="B78">
        <v>76.5</v>
      </c>
      <c r="C78">
        <f t="shared" si="3"/>
        <v>3267.3676750000004</v>
      </c>
      <c r="D78">
        <f t="shared" si="4"/>
        <v>3911.0604806250003</v>
      </c>
      <c r="E78">
        <f t="shared" si="5"/>
        <v>3393.8795500000001</v>
      </c>
      <c r="F78" s="4">
        <f t="shared" si="6"/>
        <v>126.51187499999969</v>
      </c>
      <c r="G78" s="4">
        <f t="shared" si="7"/>
        <v>3.8719815944803235</v>
      </c>
      <c r="H78" s="4">
        <f t="shared" si="8"/>
        <v>517.1809306250002</v>
      </c>
      <c r="I78" s="4">
        <f t="shared" si="9"/>
        <v>13.223547249833196</v>
      </c>
      <c r="J78" s="4">
        <f t="shared" si="10"/>
        <v>643.69280562499989</v>
      </c>
      <c r="K78" s="4">
        <f t="shared" si="11"/>
        <v>16.458267746402523</v>
      </c>
    </row>
    <row r="79" spans="2:11" x14ac:dyDescent="0.2">
      <c r="B79">
        <v>76</v>
      </c>
      <c r="C79">
        <f t="shared" si="3"/>
        <v>3226.9364000000005</v>
      </c>
      <c r="D79">
        <f t="shared" si="4"/>
        <v>3867.7360400000002</v>
      </c>
      <c r="E79">
        <f t="shared" si="5"/>
        <v>3364.8688000000002</v>
      </c>
      <c r="F79" s="4">
        <f t="shared" si="6"/>
        <v>137.93239999999969</v>
      </c>
      <c r="G79" s="4">
        <f t="shared" si="7"/>
        <v>4.2744071435681121</v>
      </c>
      <c r="H79" s="4">
        <f t="shared" si="8"/>
        <v>502.86724000000004</v>
      </c>
      <c r="I79" s="4">
        <f t="shared" si="9"/>
        <v>13.001591494335793</v>
      </c>
      <c r="J79" s="4">
        <f t="shared" si="10"/>
        <v>640.79963999999973</v>
      </c>
      <c r="K79" s="4">
        <f t="shared" si="11"/>
        <v>16.567822451503172</v>
      </c>
    </row>
    <row r="80" spans="2:11" x14ac:dyDescent="0.2">
      <c r="B80">
        <v>75.5</v>
      </c>
      <c r="C80">
        <f t="shared" si="3"/>
        <v>3186.7771750000002</v>
      </c>
      <c r="D80">
        <f t="shared" si="4"/>
        <v>3824.6664006250003</v>
      </c>
      <c r="E80">
        <f t="shared" si="5"/>
        <v>3335.9689499999999</v>
      </c>
      <c r="F80" s="4">
        <f t="shared" si="6"/>
        <v>149.19177499999978</v>
      </c>
      <c r="G80" s="4">
        <f t="shared" si="7"/>
        <v>4.6815879117748409</v>
      </c>
      <c r="H80" s="4">
        <f t="shared" si="8"/>
        <v>488.69745062500033</v>
      </c>
      <c r="I80" s="4">
        <f t="shared" si="9"/>
        <v>12.777518335851221</v>
      </c>
      <c r="J80" s="4">
        <f t="shared" si="10"/>
        <v>637.88922562500011</v>
      </c>
      <c r="K80" s="4">
        <f t="shared" si="11"/>
        <v>16.678297106402816</v>
      </c>
    </row>
    <row r="81" spans="2:11" x14ac:dyDescent="0.2">
      <c r="B81">
        <v>75</v>
      </c>
      <c r="C81">
        <f t="shared" si="3"/>
        <v>3146.8900000000003</v>
      </c>
      <c r="D81">
        <f t="shared" si="4"/>
        <v>3781.8515625</v>
      </c>
      <c r="E81">
        <f t="shared" si="5"/>
        <v>3307.18</v>
      </c>
      <c r="F81" s="4">
        <f t="shared" si="6"/>
        <v>160.28999999999951</v>
      </c>
      <c r="G81" s="4">
        <f t="shared" si="7"/>
        <v>5.0936003482803489</v>
      </c>
      <c r="H81" s="4">
        <f t="shared" si="8"/>
        <v>474.67156250000016</v>
      </c>
      <c r="I81" s="4">
        <f t="shared" si="9"/>
        <v>12.551300722818896</v>
      </c>
      <c r="J81" s="4">
        <f t="shared" si="10"/>
        <v>634.96156249999967</v>
      </c>
      <c r="K81" s="4">
        <f t="shared" si="11"/>
        <v>16.789700812060882</v>
      </c>
    </row>
    <row r="82" spans="2:11" x14ac:dyDescent="0.2">
      <c r="B82">
        <v>74.5</v>
      </c>
      <c r="C82">
        <f t="shared" si="3"/>
        <v>3107.2748750000005</v>
      </c>
      <c r="D82">
        <f t="shared" si="4"/>
        <v>3739.2915256250008</v>
      </c>
      <c r="E82">
        <f t="shared" si="5"/>
        <v>3278.5019500000003</v>
      </c>
      <c r="F82" s="4">
        <f t="shared" si="6"/>
        <v>171.22707499999979</v>
      </c>
      <c r="G82" s="4">
        <f t="shared" si="7"/>
        <v>5.5105223029230643</v>
      </c>
      <c r="H82" s="4">
        <f t="shared" si="8"/>
        <v>460.78957562500045</v>
      </c>
      <c r="I82" s="4">
        <f t="shared" si="9"/>
        <v>12.322911237790752</v>
      </c>
      <c r="J82" s="4">
        <f t="shared" si="10"/>
        <v>632.01665062500024</v>
      </c>
      <c r="K82" s="4">
        <f t="shared" si="11"/>
        <v>16.902042707658701</v>
      </c>
    </row>
    <row r="83" spans="2:11" x14ac:dyDescent="0.2">
      <c r="B83">
        <v>74</v>
      </c>
      <c r="C83">
        <f t="shared" si="3"/>
        <v>3067.9318000000003</v>
      </c>
      <c r="D83">
        <f t="shared" si="4"/>
        <v>3696.9862899999998</v>
      </c>
      <c r="E83">
        <f t="shared" si="5"/>
        <v>3249.9348000000005</v>
      </c>
      <c r="F83" s="4">
        <f t="shared" si="6"/>
        <v>182.00300000000016</v>
      </c>
      <c r="G83" s="4">
        <f t="shared" si="7"/>
        <v>5.9324330482183516</v>
      </c>
      <c r="H83" s="4">
        <f t="shared" si="8"/>
        <v>447.05148999999938</v>
      </c>
      <c r="I83" s="4">
        <f t="shared" si="9"/>
        <v>12.092322095140888</v>
      </c>
      <c r="J83" s="4">
        <f t="shared" si="10"/>
        <v>629.05448999999953</v>
      </c>
      <c r="K83" s="4">
        <f t="shared" si="11"/>
        <v>17.01533196651372</v>
      </c>
    </row>
    <row r="84" spans="2:11" x14ac:dyDescent="0.2">
      <c r="B84">
        <v>73.5</v>
      </c>
      <c r="C84">
        <f t="shared" si="3"/>
        <v>3028.8607750000006</v>
      </c>
      <c r="D84">
        <f t="shared" si="4"/>
        <v>3654.9358556250004</v>
      </c>
      <c r="E84">
        <f t="shared" si="5"/>
        <v>3221.4785500000003</v>
      </c>
      <c r="F84" s="4">
        <f t="shared" si="6"/>
        <v>192.61777499999971</v>
      </c>
      <c r="G84" s="4">
        <f t="shared" si="7"/>
        <v>6.359413301194067</v>
      </c>
      <c r="H84" s="4">
        <f t="shared" si="8"/>
        <v>433.45730562500012</v>
      </c>
      <c r="I84" s="4">
        <f t="shared" si="9"/>
        <v>11.859505138999989</v>
      </c>
      <c r="J84" s="4">
        <f t="shared" si="10"/>
        <v>626.07508062499983</v>
      </c>
      <c r="K84" s="4">
        <f t="shared" si="11"/>
        <v>17.129577791672077</v>
      </c>
    </row>
    <row r="85" spans="2:11" x14ac:dyDescent="0.2">
      <c r="B85">
        <v>73</v>
      </c>
      <c r="C85">
        <f t="shared" si="3"/>
        <v>2990.0618000000004</v>
      </c>
      <c r="D85">
        <f t="shared" si="4"/>
        <v>3613.1402225000002</v>
      </c>
      <c r="E85">
        <f t="shared" si="5"/>
        <v>3193.1331999999998</v>
      </c>
      <c r="F85" s="4">
        <f t="shared" si="6"/>
        <v>203.07139999999936</v>
      </c>
      <c r="G85" s="4">
        <f t="shared" si="7"/>
        <v>6.7915452449845466</v>
      </c>
      <c r="H85" s="4">
        <f t="shared" si="8"/>
        <v>420.0070225000004</v>
      </c>
      <c r="I85" s="4">
        <f t="shared" si="9"/>
        <v>11.624431841435415</v>
      </c>
      <c r="J85" s="4">
        <f t="shared" si="10"/>
        <v>623.07842249999976</v>
      </c>
      <c r="K85" s="4">
        <f t="shared" si="11"/>
        <v>17.244789411158806</v>
      </c>
    </row>
    <row r="86" spans="2:11" x14ac:dyDescent="0.2">
      <c r="B86">
        <v>72.5</v>
      </c>
      <c r="C86">
        <f t="shared" si="3"/>
        <v>2951.5348750000007</v>
      </c>
      <c r="D86">
        <f t="shared" si="4"/>
        <v>3571.5993906250001</v>
      </c>
      <c r="E86">
        <f t="shared" si="5"/>
        <v>3164.8987500000003</v>
      </c>
      <c r="F86" s="4">
        <f t="shared" si="6"/>
        <v>213.36387499999955</v>
      </c>
      <c r="G86" s="4">
        <f t="shared" si="7"/>
        <v>7.228912550118503</v>
      </c>
      <c r="H86" s="4">
        <f t="shared" si="8"/>
        <v>406.70064062499978</v>
      </c>
      <c r="I86" s="4">
        <f t="shared" si="9"/>
        <v>11.387073300900932</v>
      </c>
      <c r="J86" s="4">
        <f t="shared" si="10"/>
        <v>620.06451562499933</v>
      </c>
      <c r="K86" s="4">
        <f t="shared" si="11"/>
        <v>17.360976072865025</v>
      </c>
    </row>
    <row r="87" spans="2:11" x14ac:dyDescent="0.2">
      <c r="B87">
        <v>72</v>
      </c>
      <c r="C87">
        <f t="shared" si="3"/>
        <v>2913.28</v>
      </c>
      <c r="D87">
        <f t="shared" si="4"/>
        <v>3530.3133600000001</v>
      </c>
      <c r="E87">
        <f t="shared" si="5"/>
        <v>3136.7752000000005</v>
      </c>
      <c r="F87" s="4">
        <f t="shared" si="6"/>
        <v>223.4952000000003</v>
      </c>
      <c r="G87" s="4">
        <f t="shared" si="7"/>
        <v>7.6716003954305894</v>
      </c>
      <c r="H87" s="4">
        <f t="shared" si="8"/>
        <v>393.53815999999961</v>
      </c>
      <c r="I87" s="4">
        <f t="shared" si="9"/>
        <v>11.147400240980296</v>
      </c>
      <c r="J87" s="4">
        <f t="shared" si="10"/>
        <v>617.0333599999999</v>
      </c>
      <c r="K87" s="4">
        <f t="shared" si="11"/>
        <v>17.478147039049244</v>
      </c>
    </row>
    <row r="88" spans="2:11" x14ac:dyDescent="0.2">
      <c r="B88">
        <v>71.5</v>
      </c>
      <c r="C88">
        <f t="shared" si="3"/>
        <v>2875.2971750000002</v>
      </c>
      <c r="D88">
        <f t="shared" si="4"/>
        <v>3489.2821306249998</v>
      </c>
      <c r="E88">
        <f t="shared" si="5"/>
        <v>3108.7625499999999</v>
      </c>
      <c r="F88" s="4">
        <f t="shared" si="6"/>
        <v>233.46537499999977</v>
      </c>
      <c r="G88" s="4">
        <f t="shared" si="7"/>
        <v>8.1196954885193655</v>
      </c>
      <c r="H88" s="4">
        <f t="shared" si="8"/>
        <v>380.51958062499989</v>
      </c>
      <c r="I88" s="4">
        <f t="shared" si="9"/>
        <v>10.905383009451326</v>
      </c>
      <c r="J88" s="4">
        <f t="shared" si="10"/>
        <v>613.98495562499966</v>
      </c>
      <c r="K88" s="4">
        <f t="shared" si="11"/>
        <v>17.5963115804288</v>
      </c>
    </row>
    <row r="89" spans="2:11" x14ac:dyDescent="0.2">
      <c r="B89">
        <v>71</v>
      </c>
      <c r="C89">
        <f t="shared" si="3"/>
        <v>2837.5864000000006</v>
      </c>
      <c r="D89">
        <f t="shared" si="4"/>
        <v>3448.5057025000001</v>
      </c>
      <c r="E89">
        <f t="shared" si="5"/>
        <v>3080.8607999999999</v>
      </c>
      <c r="F89" s="4">
        <f t="shared" si="6"/>
        <v>243.27439999999933</v>
      </c>
      <c r="G89" s="4">
        <f t="shared" si="7"/>
        <v>8.5732860856677107</v>
      </c>
      <c r="H89" s="4">
        <f t="shared" si="8"/>
        <v>367.64490250000017</v>
      </c>
      <c r="I89" s="4">
        <f t="shared" si="9"/>
        <v>10.660991577699157</v>
      </c>
      <c r="J89" s="4">
        <f t="shared" si="10"/>
        <v>610.9193024999995</v>
      </c>
      <c r="K89" s="4">
        <f t="shared" si="11"/>
        <v>17.715478969836486</v>
      </c>
    </row>
    <row r="90" spans="2:11" x14ac:dyDescent="0.2">
      <c r="B90">
        <v>70.5</v>
      </c>
      <c r="C90">
        <f t="shared" si="3"/>
        <v>2800.1476750000002</v>
      </c>
      <c r="D90">
        <f t="shared" si="4"/>
        <v>3407.9840756250001</v>
      </c>
      <c r="E90">
        <f t="shared" si="5"/>
        <v>3053.0699500000005</v>
      </c>
      <c r="F90" s="4">
        <f t="shared" si="6"/>
        <v>252.92227500000035</v>
      </c>
      <c r="G90" s="4">
        <f t="shared" si="7"/>
        <v>9.0324620111330489</v>
      </c>
      <c r="H90" s="4">
        <f t="shared" si="8"/>
        <v>354.91412562499954</v>
      </c>
      <c r="I90" s="4">
        <f t="shared" si="9"/>
        <v>10.414195540509114</v>
      </c>
      <c r="J90" s="4">
        <f t="shared" si="10"/>
        <v>607.8364006249999</v>
      </c>
      <c r="K90" s="4">
        <f t="shared" si="11"/>
        <v>17.835658475414885</v>
      </c>
    </row>
    <row r="91" spans="2:11" x14ac:dyDescent="0.2">
      <c r="B91">
        <v>70</v>
      </c>
      <c r="C91">
        <f t="shared" si="3"/>
        <v>2762.9810000000002</v>
      </c>
      <c r="D91">
        <f t="shared" si="4"/>
        <v>3367.7172500000001</v>
      </c>
      <c r="E91">
        <f t="shared" si="5"/>
        <v>3025.39</v>
      </c>
      <c r="F91" s="4">
        <f t="shared" si="6"/>
        <v>262.40899999999965</v>
      </c>
      <c r="G91" s="4">
        <f t="shared" si="7"/>
        <v>9.4973146757071305</v>
      </c>
      <c r="H91" s="4">
        <f t="shared" si="8"/>
        <v>342.32725000000028</v>
      </c>
      <c r="I91" s="4">
        <f t="shared" si="9"/>
        <v>10.164964116271943</v>
      </c>
      <c r="J91" s="4">
        <f t="shared" si="10"/>
        <v>604.73624999999993</v>
      </c>
      <c r="K91" s="4">
        <f t="shared" si="11"/>
        <v>17.956859353320112</v>
      </c>
    </row>
    <row r="92" spans="2:11" x14ac:dyDescent="0.2">
      <c r="B92">
        <v>69.5</v>
      </c>
      <c r="C92">
        <f t="shared" si="3"/>
        <v>2726.0863750000003</v>
      </c>
      <c r="D92">
        <f t="shared" si="4"/>
        <v>3327.7052256249999</v>
      </c>
      <c r="E92">
        <f t="shared" si="5"/>
        <v>2997.8209499999998</v>
      </c>
      <c r="F92" s="4">
        <f t="shared" si="6"/>
        <v>271.7345749999995</v>
      </c>
      <c r="G92" s="4">
        <f t="shared" si="7"/>
        <v>9.967937094436321</v>
      </c>
      <c r="H92" s="4">
        <f t="shared" si="8"/>
        <v>329.8842756250001</v>
      </c>
      <c r="I92" s="4">
        <f t="shared" si="9"/>
        <v>9.9132661476360848</v>
      </c>
      <c r="J92" s="4">
        <f t="shared" si="10"/>
        <v>601.6188506249996</v>
      </c>
      <c r="K92" s="4">
        <f t="shared" si="11"/>
        <v>18.079090839904708</v>
      </c>
    </row>
    <row r="93" spans="2:11" x14ac:dyDescent="0.2">
      <c r="B93">
        <v>69</v>
      </c>
      <c r="C93">
        <f t="shared" si="3"/>
        <v>2689.4638000000004</v>
      </c>
      <c r="D93">
        <f t="shared" si="4"/>
        <v>3287.9480025000003</v>
      </c>
      <c r="E93">
        <f t="shared" si="5"/>
        <v>2970.3628000000003</v>
      </c>
      <c r="F93" s="4">
        <f t="shared" si="6"/>
        <v>280.89899999999989</v>
      </c>
      <c r="G93" s="4">
        <f t="shared" si="7"/>
        <v>10.444423903381777</v>
      </c>
      <c r="H93" s="4">
        <f t="shared" si="8"/>
        <v>317.58520249999992</v>
      </c>
      <c r="I93" s="4">
        <f t="shared" si="9"/>
        <v>9.6590701026452717</v>
      </c>
      <c r="J93" s="4">
        <f t="shared" si="10"/>
        <v>598.48420249999981</v>
      </c>
      <c r="K93" s="4">
        <f t="shared" si="11"/>
        <v>18.202362143347177</v>
      </c>
    </row>
    <row r="94" spans="2:11" x14ac:dyDescent="0.2">
      <c r="B94">
        <v>68.5</v>
      </c>
      <c r="C94">
        <f t="shared" si="3"/>
        <v>2653.1132750000002</v>
      </c>
      <c r="D94">
        <f t="shared" si="4"/>
        <v>3248.4455806249998</v>
      </c>
      <c r="E94">
        <f t="shared" si="5"/>
        <v>2943.0155500000005</v>
      </c>
      <c r="F94" s="4">
        <f t="shared" si="6"/>
        <v>289.90227500000037</v>
      </c>
      <c r="G94" s="4">
        <f t="shared" si="7"/>
        <v>10.926871375290236</v>
      </c>
      <c r="H94" s="4">
        <f t="shared" si="8"/>
        <v>305.43003062499929</v>
      </c>
      <c r="I94" s="4">
        <f t="shared" si="9"/>
        <v>9.4023440764008335</v>
      </c>
      <c r="J94" s="4">
        <f t="shared" si="10"/>
        <v>595.33230562499966</v>
      </c>
      <c r="K94" s="4">
        <f t="shared" si="11"/>
        <v>18.326682434694135</v>
      </c>
    </row>
    <row r="95" spans="2:11" x14ac:dyDescent="0.2">
      <c r="B95">
        <v>68</v>
      </c>
      <c r="C95">
        <f t="shared" si="3"/>
        <v>2617.0348000000004</v>
      </c>
      <c r="D95">
        <f t="shared" si="4"/>
        <v>3209.1979600000004</v>
      </c>
      <c r="E95">
        <f t="shared" si="5"/>
        <v>2915.7792000000004</v>
      </c>
      <c r="F95" s="4">
        <f t="shared" si="6"/>
        <v>298.74440000000004</v>
      </c>
      <c r="G95" s="4">
        <f t="shared" si="7"/>
        <v>11.415377434033356</v>
      </c>
      <c r="H95" s="4">
        <f t="shared" si="8"/>
        <v>293.41876000000002</v>
      </c>
      <c r="I95" s="4">
        <f t="shared" si="9"/>
        <v>9.1430557932923531</v>
      </c>
      <c r="J95" s="4">
        <f t="shared" si="10"/>
        <v>592.16316000000006</v>
      </c>
      <c r="K95" s="4">
        <f t="shared" si="11"/>
        <v>18.452060838278733</v>
      </c>
    </row>
    <row r="96" spans="2:11" x14ac:dyDescent="0.2">
      <c r="B96">
        <v>67.5</v>
      </c>
      <c r="C96">
        <f t="shared" si="3"/>
        <v>2581.2283750000001</v>
      </c>
      <c r="D96">
        <f t="shared" si="4"/>
        <v>3170.2051406249998</v>
      </c>
      <c r="E96">
        <f t="shared" si="5"/>
        <v>2888.6537499999999</v>
      </c>
      <c r="F96" s="4">
        <f t="shared" si="6"/>
        <v>307.4253749999998</v>
      </c>
      <c r="G96" s="4">
        <f t="shared" si="7"/>
        <v>11.910041667661421</v>
      </c>
      <c r="H96" s="4">
        <f t="shared" si="8"/>
        <v>281.55139062499984</v>
      </c>
      <c r="I96" s="4">
        <f t="shared" si="9"/>
        <v>8.8811726098422934</v>
      </c>
      <c r="J96" s="4">
        <f t="shared" si="10"/>
        <v>588.97676562499964</v>
      </c>
      <c r="K96" s="4">
        <f t="shared" si="11"/>
        <v>18.578506421476686</v>
      </c>
    </row>
    <row r="97" spans="2:11" x14ac:dyDescent="0.2">
      <c r="B97">
        <v>67</v>
      </c>
      <c r="C97">
        <f t="shared" si="3"/>
        <v>2545.694</v>
      </c>
      <c r="D97">
        <f t="shared" si="4"/>
        <v>3131.4671225000002</v>
      </c>
      <c r="E97">
        <f t="shared" si="5"/>
        <v>2861.6392000000001</v>
      </c>
      <c r="F97" s="4">
        <f t="shared" si="6"/>
        <v>315.94520000000011</v>
      </c>
      <c r="G97" s="4">
        <f t="shared" si="7"/>
        <v>12.410965339903386</v>
      </c>
      <c r="H97" s="4">
        <f t="shared" si="8"/>
        <v>269.82792250000011</v>
      </c>
      <c r="I97" s="4">
        <f t="shared" si="9"/>
        <v>8.6166615182146167</v>
      </c>
      <c r="J97" s="4">
        <f t="shared" si="10"/>
        <v>585.77312250000023</v>
      </c>
      <c r="K97" s="4">
        <f t="shared" si="11"/>
        <v>18.706028183759102</v>
      </c>
    </row>
    <row r="98" spans="2:11" x14ac:dyDescent="0.2">
      <c r="B98">
        <v>66.5</v>
      </c>
      <c r="C98">
        <f t="shared" si="3"/>
        <v>2510.4316750000003</v>
      </c>
      <c r="D98">
        <f t="shared" si="4"/>
        <v>3092.9839056250003</v>
      </c>
      <c r="E98">
        <f t="shared" si="5"/>
        <v>2834.7355500000003</v>
      </c>
      <c r="F98" s="4">
        <f t="shared" si="6"/>
        <v>324.30387500000006</v>
      </c>
      <c r="G98" s="4">
        <f t="shared" si="7"/>
        <v>12.91825139993105</v>
      </c>
      <c r="H98" s="4">
        <f t="shared" si="8"/>
        <v>258.24835562499993</v>
      </c>
      <c r="I98" s="4">
        <f t="shared" si="9"/>
        <v>8.3494891504395206</v>
      </c>
      <c r="J98" s="4">
        <f t="shared" si="10"/>
        <v>582.55223062499999</v>
      </c>
      <c r="K98" s="4">
        <f t="shared" si="11"/>
        <v>18.834635044998187</v>
      </c>
    </row>
    <row r="99" spans="2:11" x14ac:dyDescent="0.2">
      <c r="B99">
        <v>66</v>
      </c>
      <c r="C99">
        <f t="shared" si="3"/>
        <v>2475.4414000000002</v>
      </c>
      <c r="D99">
        <f t="shared" si="4"/>
        <v>3054.7554900000005</v>
      </c>
      <c r="E99">
        <f t="shared" si="5"/>
        <v>2807.9428000000003</v>
      </c>
      <c r="F99" s="4">
        <f t="shared" si="6"/>
        <v>332.5014000000001</v>
      </c>
      <c r="G99" s="4">
        <f t="shared" si="7"/>
        <v>13.432004490189106</v>
      </c>
      <c r="H99" s="4">
        <f t="shared" si="8"/>
        <v>246.8126900000002</v>
      </c>
      <c r="I99" s="4">
        <f t="shared" si="9"/>
        <v>8.0796217834115467</v>
      </c>
      <c r="J99" s="4">
        <f t="shared" si="10"/>
        <v>579.31409000000031</v>
      </c>
      <c r="K99" s="4">
        <f t="shared" si="11"/>
        <v>18.964335832980211</v>
      </c>
    </row>
    <row r="100" spans="2:11" x14ac:dyDescent="0.2">
      <c r="B100">
        <v>65.5</v>
      </c>
      <c r="C100">
        <f t="shared" si="3"/>
        <v>2440.7231750000005</v>
      </c>
      <c r="D100">
        <f t="shared" si="4"/>
        <v>3016.7818756249999</v>
      </c>
      <c r="E100">
        <f t="shared" si="5"/>
        <v>2781.2609500000003</v>
      </c>
      <c r="F100" s="4">
        <f t="shared" si="6"/>
        <v>340.53777499999978</v>
      </c>
      <c r="G100" s="4">
        <f t="shared" si="7"/>
        <v>13.95233095207529</v>
      </c>
      <c r="H100" s="4">
        <f t="shared" si="8"/>
        <v>235.52092562499956</v>
      </c>
      <c r="I100" s="4">
        <f t="shared" si="9"/>
        <v>7.8070253447212075</v>
      </c>
      <c r="J100" s="4">
        <f t="shared" si="10"/>
        <v>576.05870062499935</v>
      </c>
      <c r="K100" s="4">
        <f t="shared" si="11"/>
        <v>19.095139270075823</v>
      </c>
    </row>
    <row r="101" spans="2:11" x14ac:dyDescent="0.2">
      <c r="B101">
        <v>65</v>
      </c>
      <c r="C101">
        <f t="shared" si="3"/>
        <v>2406.2770000000005</v>
      </c>
      <c r="D101">
        <f t="shared" si="4"/>
        <v>2979.0630624999999</v>
      </c>
      <c r="E101">
        <f t="shared" si="5"/>
        <v>2754.69</v>
      </c>
      <c r="F101" s="4">
        <f t="shared" si="6"/>
        <v>348.41299999999956</v>
      </c>
      <c r="G101" s="4">
        <f t="shared" si="7"/>
        <v>14.479338829237012</v>
      </c>
      <c r="H101" s="4">
        <f t="shared" si="8"/>
        <v>224.37306249999983</v>
      </c>
      <c r="I101" s="4">
        <f t="shared" si="9"/>
        <v>7.531665419385523</v>
      </c>
      <c r="J101" s="4">
        <f t="shared" si="10"/>
        <v>572.78606249999939</v>
      </c>
      <c r="K101" s="4">
        <f t="shared" si="11"/>
        <v>19.227053959016331</v>
      </c>
    </row>
    <row r="102" spans="2:11" x14ac:dyDescent="0.2">
      <c r="B102">
        <v>64.5</v>
      </c>
      <c r="C102">
        <f t="shared" si="3"/>
        <v>2372.102875</v>
      </c>
      <c r="D102">
        <f t="shared" si="4"/>
        <v>2941.599050625</v>
      </c>
      <c r="E102">
        <f t="shared" si="5"/>
        <v>2728.2299500000004</v>
      </c>
      <c r="F102" s="4">
        <f t="shared" si="6"/>
        <v>356.12707500000033</v>
      </c>
      <c r="G102" s="4">
        <f t="shared" si="7"/>
        <v>15.013137868230118</v>
      </c>
      <c r="H102" s="4">
        <f t="shared" si="8"/>
        <v>213.36910062499965</v>
      </c>
      <c r="I102" s="4">
        <f t="shared" si="9"/>
        <v>7.2535072575463753</v>
      </c>
      <c r="J102" s="4">
        <f t="shared" si="10"/>
        <v>569.49617562499998</v>
      </c>
      <c r="K102" s="4">
        <f t="shared" si="11"/>
        <v>19.360088367719573</v>
      </c>
    </row>
    <row r="103" spans="2:11" x14ac:dyDescent="0.2">
      <c r="B103">
        <v>64</v>
      </c>
      <c r="C103">
        <f t="shared" si="3"/>
        <v>2338.2008000000005</v>
      </c>
      <c r="D103">
        <f t="shared" si="4"/>
        <v>2904.3898399999998</v>
      </c>
      <c r="E103">
        <f t="shared" si="5"/>
        <v>2701.8808000000004</v>
      </c>
      <c r="F103" s="4">
        <f t="shared" si="6"/>
        <v>363.67999999999984</v>
      </c>
      <c r="G103" s="4">
        <f t="shared" si="7"/>
        <v>15.553839516263949</v>
      </c>
      <c r="H103" s="4">
        <f t="shared" si="8"/>
        <v>202.50903999999946</v>
      </c>
      <c r="I103" s="4">
        <f t="shared" si="9"/>
        <v>6.9725157832117839</v>
      </c>
      <c r="J103" s="4">
        <f t="shared" si="10"/>
        <v>566.1890399999993</v>
      </c>
      <c r="K103" s="4">
        <f t="shared" si="11"/>
        <v>19.49425081310708</v>
      </c>
    </row>
    <row r="104" spans="2:11" x14ac:dyDescent="0.2">
      <c r="B104">
        <v>63.5</v>
      </c>
      <c r="C104">
        <f t="shared" si="3"/>
        <v>2304.5707750000001</v>
      </c>
      <c r="D104">
        <f t="shared" si="4"/>
        <v>2867.4354306250007</v>
      </c>
      <c r="E104">
        <f t="shared" si="5"/>
        <v>2675.64255</v>
      </c>
      <c r="F104" s="4">
        <f t="shared" si="6"/>
        <v>371.07177499999989</v>
      </c>
      <c r="G104" s="4">
        <f t="shared" si="7"/>
        <v>16.101556915734118</v>
      </c>
      <c r="H104" s="4">
        <f t="shared" si="8"/>
        <v>191.79288062500063</v>
      </c>
      <c r="I104" s="4">
        <f t="shared" si="9"/>
        <v>6.68865560411927</v>
      </c>
      <c r="J104" s="4">
        <f t="shared" si="10"/>
        <v>562.86465562500052</v>
      </c>
      <c r="K104" s="4">
        <f t="shared" si="11"/>
        <v>19.629549443849751</v>
      </c>
    </row>
    <row r="105" spans="2:11" x14ac:dyDescent="0.2">
      <c r="B105">
        <v>63</v>
      </c>
      <c r="C105">
        <f t="shared" si="3"/>
        <v>2271.2128000000002</v>
      </c>
      <c r="D105">
        <f t="shared" si="4"/>
        <v>2830.7358225000003</v>
      </c>
      <c r="E105">
        <f t="shared" si="5"/>
        <v>2649.5152000000003</v>
      </c>
      <c r="F105" s="4">
        <f t="shared" si="6"/>
        <v>378.30240000000003</v>
      </c>
      <c r="G105" s="4">
        <f t="shared" si="7"/>
        <v>16.656404895217218</v>
      </c>
      <c r="H105" s="4">
        <f t="shared" si="8"/>
        <v>181.22062249999999</v>
      </c>
      <c r="I105" s="4">
        <f t="shared" si="9"/>
        <v>6.4018910228066677</v>
      </c>
      <c r="J105" s="4">
        <f t="shared" si="10"/>
        <v>559.52302250000002</v>
      </c>
      <c r="K105" s="4">
        <f t="shared" si="11"/>
        <v>19.765992221974642</v>
      </c>
    </row>
    <row r="106" spans="2:11" x14ac:dyDescent="0.2">
      <c r="B106">
        <v>62.5</v>
      </c>
      <c r="C106">
        <f t="shared" si="3"/>
        <v>2238.1268749999999</v>
      </c>
      <c r="D106">
        <f t="shared" si="4"/>
        <v>2794.291015625</v>
      </c>
      <c r="E106">
        <f t="shared" si="5"/>
        <v>2623.4987500000002</v>
      </c>
      <c r="F106" s="4">
        <f t="shared" si="6"/>
        <v>385.37187500000027</v>
      </c>
      <c r="G106" s="4">
        <f t="shared" si="7"/>
        <v>17.218499956576423</v>
      </c>
      <c r="H106" s="4">
        <f t="shared" si="8"/>
        <v>170.7922656249998</v>
      </c>
      <c r="I106" s="4">
        <f t="shared" si="9"/>
        <v>6.112186048982398</v>
      </c>
      <c r="J106" s="4">
        <f t="shared" si="10"/>
        <v>556.16414062500007</v>
      </c>
      <c r="K106" s="4">
        <f t="shared" si="11"/>
        <v>19.903586903263282</v>
      </c>
    </row>
    <row r="107" spans="2:11" x14ac:dyDescent="0.2">
      <c r="B107">
        <v>62</v>
      </c>
      <c r="C107">
        <f t="shared" si="3"/>
        <v>2205.3130000000001</v>
      </c>
      <c r="D107">
        <f t="shared" si="4"/>
        <v>2758.1010100000003</v>
      </c>
      <c r="E107">
        <f t="shared" si="5"/>
        <v>2597.5932000000003</v>
      </c>
      <c r="F107" s="4">
        <f t="shared" si="6"/>
        <v>392.28020000000015</v>
      </c>
      <c r="G107" s="4">
        <f t="shared" si="7"/>
        <v>17.787960257795614</v>
      </c>
      <c r="H107" s="4">
        <f t="shared" si="8"/>
        <v>160.50781000000006</v>
      </c>
      <c r="I107" s="4">
        <f t="shared" si="9"/>
        <v>5.8195044132919573</v>
      </c>
      <c r="J107" s="4">
        <f t="shared" si="10"/>
        <v>552.78801000000021</v>
      </c>
      <c r="K107" s="4">
        <f t="shared" si="11"/>
        <v>20.042341016364741</v>
      </c>
    </row>
    <row r="108" spans="2:11" x14ac:dyDescent="0.2">
      <c r="B108">
        <v>61.5</v>
      </c>
      <c r="C108">
        <f t="shared" si="3"/>
        <v>2172.7711750000003</v>
      </c>
      <c r="D108">
        <f t="shared" si="4"/>
        <v>2722.1658056249998</v>
      </c>
      <c r="E108">
        <f t="shared" si="5"/>
        <v>2571.79855</v>
      </c>
      <c r="F108" s="4">
        <f t="shared" si="6"/>
        <v>399.02737499999967</v>
      </c>
      <c r="G108" s="4">
        <f t="shared" si="7"/>
        <v>18.364905591128323</v>
      </c>
      <c r="H108" s="4">
        <f t="shared" si="8"/>
        <v>150.36725562499987</v>
      </c>
      <c r="I108" s="4">
        <f t="shared" si="9"/>
        <v>5.5238095825862477</v>
      </c>
      <c r="J108" s="4">
        <f t="shared" si="10"/>
        <v>549.39463062499954</v>
      </c>
      <c r="K108" s="4">
        <f t="shared" si="11"/>
        <v>20.182261840544292</v>
      </c>
    </row>
    <row r="109" spans="2:11" x14ac:dyDescent="0.2">
      <c r="B109">
        <v>61</v>
      </c>
      <c r="C109">
        <f t="shared" si="3"/>
        <v>2140.5014000000001</v>
      </c>
      <c r="D109">
        <f t="shared" si="4"/>
        <v>2686.4854025</v>
      </c>
      <c r="E109">
        <f t="shared" si="5"/>
        <v>2546.1148000000003</v>
      </c>
      <c r="F109" s="4">
        <f t="shared" si="6"/>
        <v>405.61340000000018</v>
      </c>
      <c r="G109" s="4">
        <f t="shared" si="7"/>
        <v>18.949457356112926</v>
      </c>
      <c r="H109" s="4">
        <f t="shared" si="8"/>
        <v>140.37060249999968</v>
      </c>
      <c r="I109" s="4">
        <f t="shared" si="9"/>
        <v>5.2250647768036655</v>
      </c>
      <c r="J109" s="4">
        <f t="shared" si="10"/>
        <v>545.98400249999986</v>
      </c>
      <c r="K109" s="4">
        <f t="shared" si="11"/>
        <v>20.323356381982048</v>
      </c>
    </row>
    <row r="110" spans="2:11" x14ac:dyDescent="0.2">
      <c r="B110">
        <v>60.5</v>
      </c>
      <c r="C110">
        <f t="shared" si="3"/>
        <v>2108.5036750000004</v>
      </c>
      <c r="D110">
        <f t="shared" si="4"/>
        <v>2651.0598006249998</v>
      </c>
      <c r="E110">
        <f t="shared" si="5"/>
        <v>2520.5419500000003</v>
      </c>
      <c r="F110" s="4">
        <f t="shared" si="6"/>
        <v>412.03827499999989</v>
      </c>
      <c r="G110" s="4">
        <f t="shared" si="7"/>
        <v>19.54173852696746</v>
      </c>
      <c r="H110" s="4">
        <f t="shared" si="8"/>
        <v>130.51785062499948</v>
      </c>
      <c r="I110" s="4">
        <f t="shared" si="9"/>
        <v>4.9232329875859193</v>
      </c>
      <c r="J110" s="4">
        <f t="shared" si="10"/>
        <v>542.55612562499937</v>
      </c>
      <c r="K110" s="4">
        <f t="shared" si="11"/>
        <v>20.465631348530472</v>
      </c>
    </row>
    <row r="111" spans="2:11" x14ac:dyDescent="0.2">
      <c r="B111">
        <v>60</v>
      </c>
      <c r="C111">
        <f t="shared" si="3"/>
        <v>2076.7780000000002</v>
      </c>
      <c r="D111">
        <f t="shared" si="4"/>
        <v>2615.8890000000001</v>
      </c>
      <c r="E111">
        <f t="shared" si="5"/>
        <v>2495.0800000000004</v>
      </c>
      <c r="F111" s="4">
        <f t="shared" si="6"/>
        <v>418.30200000000013</v>
      </c>
      <c r="G111" s="4">
        <f t="shared" si="7"/>
        <v>20.141873613838364</v>
      </c>
      <c r="H111" s="4">
        <f t="shared" si="8"/>
        <v>120.80899999999974</v>
      </c>
      <c r="I111" s="4">
        <f t="shared" si="9"/>
        <v>4.6182769987564356</v>
      </c>
      <c r="J111" s="4">
        <f t="shared" si="10"/>
        <v>539.11099999999988</v>
      </c>
      <c r="K111" s="4">
        <f t="shared" si="11"/>
        <v>20.609093122835098</v>
      </c>
    </row>
    <row r="112" spans="2:11" x14ac:dyDescent="0.2">
      <c r="B112">
        <v>59.5</v>
      </c>
      <c r="C112">
        <f t="shared" si="3"/>
        <v>2045.3243749999999</v>
      </c>
      <c r="D112">
        <f t="shared" si="4"/>
        <v>2580.9730006250002</v>
      </c>
      <c r="E112">
        <f t="shared" si="5"/>
        <v>2469.7289500000002</v>
      </c>
      <c r="F112" s="4">
        <f t="shared" si="6"/>
        <v>424.40457500000025</v>
      </c>
      <c r="G112" s="4">
        <f t="shared" si="7"/>
        <v>20.749988617331187</v>
      </c>
      <c r="H112" s="4">
        <f t="shared" si="8"/>
        <v>111.244050625</v>
      </c>
      <c r="I112" s="4">
        <f t="shared" si="9"/>
        <v>4.3101594087989881</v>
      </c>
      <c r="J112" s="4">
        <f t="shared" si="10"/>
        <v>535.64862562500025</v>
      </c>
      <c r="K112" s="4">
        <f t="shared" si="11"/>
        <v>20.753747733714739</v>
      </c>
    </row>
    <row r="113" spans="2:11" x14ac:dyDescent="0.2">
      <c r="B113">
        <v>59</v>
      </c>
      <c r="C113">
        <f t="shared" si="3"/>
        <v>2014.1428000000001</v>
      </c>
      <c r="D113">
        <f t="shared" si="4"/>
        <v>2546.3118025000003</v>
      </c>
      <c r="E113">
        <f t="shared" si="5"/>
        <v>2444.4888000000001</v>
      </c>
      <c r="F113" s="4">
        <f t="shared" si="6"/>
        <v>430.346</v>
      </c>
      <c r="G113" s="4">
        <f t="shared" si="7"/>
        <v>21.366210975706391</v>
      </c>
      <c r="H113" s="4">
        <f t="shared" si="8"/>
        <v>101.82300250000026</v>
      </c>
      <c r="I113" s="4">
        <f t="shared" si="9"/>
        <v>3.9988426554842644</v>
      </c>
      <c r="J113" s="4">
        <f t="shared" si="10"/>
        <v>532.16900250000026</v>
      </c>
      <c r="K113" s="4">
        <f t="shared" si="11"/>
        <v>20.899600825692684</v>
      </c>
    </row>
    <row r="114" spans="2:11" x14ac:dyDescent="0.2">
      <c r="B114">
        <v>58.5</v>
      </c>
      <c r="C114">
        <f t="shared" si="3"/>
        <v>1983.233275</v>
      </c>
      <c r="D114">
        <f t="shared" si="4"/>
        <v>2511.9054056250002</v>
      </c>
      <c r="E114">
        <f t="shared" si="5"/>
        <v>2419.3595500000001</v>
      </c>
      <c r="F114" s="4">
        <f t="shared" si="6"/>
        <v>436.12627500000008</v>
      </c>
      <c r="G114" s="4">
        <f t="shared" si="7"/>
        <v>21.990669504070322</v>
      </c>
      <c r="H114" s="4">
        <f t="shared" si="8"/>
        <v>92.545855625000058</v>
      </c>
      <c r="I114" s="4">
        <f t="shared" si="9"/>
        <v>3.6842890428022801</v>
      </c>
      <c r="J114" s="4">
        <f t="shared" si="10"/>
        <v>528.67213062500014</v>
      </c>
      <c r="K114" s="4">
        <f t="shared" si="11"/>
        <v>21.046657626562116</v>
      </c>
    </row>
    <row r="115" spans="2:11" x14ac:dyDescent="0.2">
      <c r="B115">
        <v>58</v>
      </c>
      <c r="C115">
        <f t="shared" si="3"/>
        <v>1952.5958000000001</v>
      </c>
      <c r="D115">
        <f t="shared" si="4"/>
        <v>2477.7538100000002</v>
      </c>
      <c r="E115">
        <f t="shared" si="5"/>
        <v>2394.3412000000003</v>
      </c>
      <c r="F115" s="4">
        <f t="shared" si="6"/>
        <v>441.74540000000025</v>
      </c>
      <c r="G115" s="4">
        <f t="shared" si="7"/>
        <v>22.623494324836724</v>
      </c>
      <c r="H115" s="4">
        <f t="shared" si="8"/>
        <v>83.412609999999859</v>
      </c>
      <c r="I115" s="4">
        <f t="shared" si="9"/>
        <v>3.3664607703700735</v>
      </c>
      <c r="J115" s="4">
        <f t="shared" si="10"/>
        <v>525.1580100000001</v>
      </c>
      <c r="K115" s="4">
        <f t="shared" si="11"/>
        <v>21.194922912861955</v>
      </c>
    </row>
    <row r="116" spans="2:11" x14ac:dyDescent="0.2">
      <c r="B116">
        <v>57.5</v>
      </c>
      <c r="C116">
        <f t="shared" ref="C116:C179" si="12">0.5441*B116^2-2.1127*B116+244.78</f>
        <v>1922.2303750000001</v>
      </c>
      <c r="D116">
        <f t="shared" ref="D116:D179" si="13">(9.81*25*(1+0.044*B116+0.00021*B116^2))-(0.0637*B116^2+1.2434*B116)+(0.5218*B116^2-0.6131*B116)</f>
        <v>2443.8570156249998</v>
      </c>
      <c r="E116">
        <f t="shared" ref="E116:E179" si="14">0.2218*B116^2+24.197*B116+244.78</f>
        <v>2369.4337500000001</v>
      </c>
      <c r="F116" s="4">
        <f t="shared" ref="F116:F179" si="15">ABS(E116-C116)</f>
        <v>447.20337500000005</v>
      </c>
      <c r="G116" s="4">
        <f t="shared" ref="G116:G179" si="16">F116/C116*100</f>
        <v>23.264816788674462</v>
      </c>
      <c r="H116" s="4">
        <f t="shared" ref="H116:H179" si="17">ABS(E116-D116)</f>
        <v>74.423265624999658</v>
      </c>
      <c r="I116" s="4">
        <f t="shared" ref="I116:I179" si="18">H116/D116*100</f>
        <v>3.0453199654958705</v>
      </c>
      <c r="J116" s="4">
        <f t="shared" ref="J116:J179" si="19">ABS(D116-C116)</f>
        <v>521.62664062499971</v>
      </c>
      <c r="K116" s="4">
        <f t="shared" ref="K116:K179" si="20">J116/D116*100</f>
        <v>21.34440097313129</v>
      </c>
    </row>
    <row r="117" spans="2:11" x14ac:dyDescent="0.2">
      <c r="B117">
        <v>57</v>
      </c>
      <c r="C117">
        <f t="shared" si="12"/>
        <v>1892.1370000000002</v>
      </c>
      <c r="D117">
        <f t="shared" si="13"/>
        <v>2410.2150225000005</v>
      </c>
      <c r="E117">
        <f t="shared" si="14"/>
        <v>2344.6372000000001</v>
      </c>
      <c r="F117" s="4">
        <f t="shared" si="15"/>
        <v>452.50019999999995</v>
      </c>
      <c r="G117" s="4">
        <f t="shared" si="16"/>
        <v>23.914769385092089</v>
      </c>
      <c r="H117" s="4">
        <f t="shared" si="17"/>
        <v>65.577822500000366</v>
      </c>
      <c r="I117" s="4">
        <f t="shared" si="18"/>
        <v>2.7208287180941904</v>
      </c>
      <c r="J117" s="4">
        <f t="shared" si="19"/>
        <v>518.07802250000032</v>
      </c>
      <c r="K117" s="4">
        <f t="shared" si="20"/>
        <v>21.495095568802107</v>
      </c>
    </row>
    <row r="118" spans="2:11" x14ac:dyDescent="0.2">
      <c r="B118">
        <v>56.5</v>
      </c>
      <c r="C118">
        <f t="shared" si="12"/>
        <v>1862.3156750000001</v>
      </c>
      <c r="D118">
        <f t="shared" si="13"/>
        <v>2376.8278306250004</v>
      </c>
      <c r="E118">
        <f t="shared" si="14"/>
        <v>2319.9515500000002</v>
      </c>
      <c r="F118" s="4">
        <f t="shared" si="15"/>
        <v>457.63587500000017</v>
      </c>
      <c r="G118" s="4">
        <f t="shared" si="16"/>
        <v>24.573485641740099</v>
      </c>
      <c r="H118" s="4">
        <f t="shared" si="17"/>
        <v>56.876280625000163</v>
      </c>
      <c r="I118" s="4">
        <f t="shared" si="18"/>
        <v>2.3929491186597316</v>
      </c>
      <c r="J118" s="4">
        <f t="shared" si="19"/>
        <v>514.51215562500033</v>
      </c>
      <c r="K118" s="4">
        <f t="shared" si="20"/>
        <v>21.647009892580503</v>
      </c>
    </row>
    <row r="119" spans="2:11" x14ac:dyDescent="0.2">
      <c r="B119">
        <v>56</v>
      </c>
      <c r="C119">
        <f t="shared" si="12"/>
        <v>1832.7664000000002</v>
      </c>
      <c r="D119">
        <f t="shared" si="13"/>
        <v>2343.6954400000004</v>
      </c>
      <c r="E119">
        <f t="shared" si="14"/>
        <v>2295.3768</v>
      </c>
      <c r="F119" s="4">
        <f t="shared" si="15"/>
        <v>462.6103999999998</v>
      </c>
      <c r="G119" s="4">
        <f t="shared" si="16"/>
        <v>25.241100011436252</v>
      </c>
      <c r="H119" s="4">
        <f t="shared" si="17"/>
        <v>48.318640000000414</v>
      </c>
      <c r="I119" s="4">
        <f t="shared" si="18"/>
        <v>2.0616432995236105</v>
      </c>
      <c r="J119" s="4">
        <f t="shared" si="19"/>
        <v>510.92904000000021</v>
      </c>
      <c r="K119" s="4">
        <f t="shared" si="20"/>
        <v>21.800146524157597</v>
      </c>
    </row>
    <row r="120" spans="2:11" x14ac:dyDescent="0.2">
      <c r="B120">
        <v>55.5</v>
      </c>
      <c r="C120">
        <f t="shared" si="12"/>
        <v>1803.4891749999999</v>
      </c>
      <c r="D120">
        <f t="shared" si="13"/>
        <v>2310.8178506250001</v>
      </c>
      <c r="E120">
        <f t="shared" si="14"/>
        <v>2270.9129499999999</v>
      </c>
      <c r="F120" s="4">
        <f t="shared" si="15"/>
        <v>467.42377499999998</v>
      </c>
      <c r="G120" s="4">
        <f t="shared" si="16"/>
        <v>25.917747745838287</v>
      </c>
      <c r="H120" s="4">
        <f t="shared" si="17"/>
        <v>39.904900625000209</v>
      </c>
      <c r="I120" s="4">
        <f t="shared" si="18"/>
        <v>1.7268734796300473</v>
      </c>
      <c r="J120" s="4">
        <f t="shared" si="19"/>
        <v>507.32867562500019</v>
      </c>
      <c r="K120" s="4">
        <f t="shared" si="20"/>
        <v>21.95450738308017</v>
      </c>
    </row>
    <row r="121" spans="2:11" x14ac:dyDescent="0.2">
      <c r="B121">
        <v>55</v>
      </c>
      <c r="C121">
        <f t="shared" si="12"/>
        <v>1774.4840000000002</v>
      </c>
      <c r="D121">
        <f t="shared" si="13"/>
        <v>2278.1950624999999</v>
      </c>
      <c r="E121">
        <f t="shared" si="14"/>
        <v>2246.56</v>
      </c>
      <c r="F121" s="4">
        <f t="shared" si="15"/>
        <v>472.07599999999979</v>
      </c>
      <c r="G121" s="4">
        <f t="shared" si="16"/>
        <v>26.60356475459907</v>
      </c>
      <c r="H121" s="4">
        <f t="shared" si="17"/>
        <v>31.635062500000004</v>
      </c>
      <c r="I121" s="4">
        <f t="shared" si="18"/>
        <v>1.388602013090352</v>
      </c>
      <c r="J121" s="4">
        <f t="shared" si="19"/>
        <v>503.7110624999998</v>
      </c>
      <c r="K121" s="4">
        <f t="shared" si="20"/>
        <v>22.110093678600439</v>
      </c>
    </row>
    <row r="122" spans="2:11" x14ac:dyDescent="0.2">
      <c r="B122">
        <v>54.5</v>
      </c>
      <c r="C122">
        <f t="shared" si="12"/>
        <v>1745.7508750000002</v>
      </c>
      <c r="D122">
        <f t="shared" si="13"/>
        <v>2245.8270756249999</v>
      </c>
      <c r="E122">
        <f t="shared" si="14"/>
        <v>2222.3179500000001</v>
      </c>
      <c r="F122" s="4">
        <f t="shared" si="15"/>
        <v>476.56707499999993</v>
      </c>
      <c r="G122" s="4">
        <f t="shared" si="16"/>
        <v>27.29868744874608</v>
      </c>
      <c r="H122" s="4">
        <f t="shared" si="17"/>
        <v>23.509125624999797</v>
      </c>
      <c r="I122" s="4">
        <f t="shared" si="18"/>
        <v>1.0467914417879813</v>
      </c>
      <c r="J122" s="4">
        <f t="shared" si="19"/>
        <v>500.07620062499973</v>
      </c>
      <c r="K122" s="4">
        <f t="shared" si="20"/>
        <v>22.266905856312714</v>
      </c>
    </row>
    <row r="123" spans="2:11" x14ac:dyDescent="0.2">
      <c r="B123">
        <v>54</v>
      </c>
      <c r="C123">
        <f t="shared" si="12"/>
        <v>1717.2898</v>
      </c>
      <c r="D123">
        <f t="shared" si="13"/>
        <v>2213.71389</v>
      </c>
      <c r="E123">
        <f t="shared" si="14"/>
        <v>2198.1867999999999</v>
      </c>
      <c r="F123" s="4">
        <f t="shared" si="15"/>
        <v>480.89699999999993</v>
      </c>
      <c r="G123" s="4">
        <f t="shared" si="16"/>
        <v>28.003252566922598</v>
      </c>
      <c r="H123" s="4">
        <f t="shared" si="17"/>
        <v>15.527090000000044</v>
      </c>
      <c r="I123" s="4">
        <f t="shared" si="18"/>
        <v>0.70140455232902943</v>
      </c>
      <c r="J123" s="4">
        <f t="shared" si="19"/>
        <v>496.42408999999998</v>
      </c>
      <c r="K123" s="4">
        <f t="shared" si="20"/>
        <v>22.424943541371555</v>
      </c>
    </row>
    <row r="124" spans="2:11" x14ac:dyDescent="0.2">
      <c r="B124">
        <v>53.5</v>
      </c>
      <c r="C124">
        <f t="shared" si="12"/>
        <v>1689.1007750000001</v>
      </c>
      <c r="D124">
        <f t="shared" si="13"/>
        <v>2181.8555056249998</v>
      </c>
      <c r="E124">
        <f t="shared" si="14"/>
        <v>2174.1665499999999</v>
      </c>
      <c r="F124" s="4">
        <f t="shared" si="15"/>
        <v>485.0657749999998</v>
      </c>
      <c r="G124" s="4">
        <f t="shared" si="16"/>
        <v>28.717396983018954</v>
      </c>
      <c r="H124" s="4">
        <f t="shared" si="17"/>
        <v>7.688955624999835</v>
      </c>
      <c r="I124" s="4">
        <f t="shared" si="18"/>
        <v>0.35240443765304746</v>
      </c>
      <c r="J124" s="4">
        <f t="shared" si="19"/>
        <v>492.75473062499964</v>
      </c>
      <c r="K124" s="4">
        <f t="shared" si="20"/>
        <v>22.584205478073049</v>
      </c>
    </row>
    <row r="125" spans="2:11" x14ac:dyDescent="0.2">
      <c r="B125">
        <v>53</v>
      </c>
      <c r="C125">
        <f t="shared" si="12"/>
        <v>1661.1838</v>
      </c>
      <c r="D125">
        <f t="shared" si="13"/>
        <v>2150.2519224999996</v>
      </c>
      <c r="E125">
        <f t="shared" si="14"/>
        <v>2150.2572</v>
      </c>
      <c r="F125" s="4">
        <f t="shared" si="15"/>
        <v>489.07339999999999</v>
      </c>
      <c r="G125" s="4">
        <f t="shared" si="16"/>
        <v>29.441257493601853</v>
      </c>
      <c r="H125" s="4">
        <f t="shared" si="17"/>
        <v>5.2775000003748573E-3</v>
      </c>
      <c r="I125" s="4">
        <f t="shared" si="18"/>
        <v>2.454363577193759E-4</v>
      </c>
      <c r="J125" s="4">
        <f t="shared" si="19"/>
        <v>489.06812249999962</v>
      </c>
      <c r="K125" s="4">
        <f t="shared" si="20"/>
        <v>22.744689465566552</v>
      </c>
    </row>
    <row r="126" spans="2:11" x14ac:dyDescent="0.2">
      <c r="B126">
        <v>52.5</v>
      </c>
      <c r="C126">
        <f t="shared" si="12"/>
        <v>1633.538875</v>
      </c>
      <c r="D126">
        <f t="shared" si="13"/>
        <v>2118.9031406250001</v>
      </c>
      <c r="E126">
        <f t="shared" si="14"/>
        <v>2126.4587500000002</v>
      </c>
      <c r="F126" s="4">
        <f t="shared" si="15"/>
        <v>492.91987500000027</v>
      </c>
      <c r="G126" s="4">
        <f t="shared" si="16"/>
        <v>30.174970583421239</v>
      </c>
      <c r="H126" s="4">
        <f t="shared" si="17"/>
        <v>7.555609375000131</v>
      </c>
      <c r="I126" s="4">
        <f t="shared" si="18"/>
        <v>0.35658115890901448</v>
      </c>
      <c r="J126" s="4">
        <f t="shared" si="19"/>
        <v>485.36426562500014</v>
      </c>
      <c r="K126" s="4">
        <f t="shared" si="20"/>
        <v>22.906392289448171</v>
      </c>
    </row>
    <row r="127" spans="2:11" x14ac:dyDescent="0.2">
      <c r="B127">
        <v>52</v>
      </c>
      <c r="C127">
        <f t="shared" si="12"/>
        <v>1606.1659999999999</v>
      </c>
      <c r="D127">
        <f t="shared" si="13"/>
        <v>2087.8091599999998</v>
      </c>
      <c r="E127">
        <f t="shared" si="14"/>
        <v>2102.7712000000001</v>
      </c>
      <c r="F127" s="4">
        <f t="shared" si="15"/>
        <v>496.6052000000002</v>
      </c>
      <c r="G127" s="4">
        <f t="shared" si="16"/>
        <v>30.918672167135913</v>
      </c>
      <c r="H127" s="4">
        <f t="shared" si="17"/>
        <v>14.962040000000343</v>
      </c>
      <c r="I127" s="4">
        <f t="shared" si="18"/>
        <v>0.71663829657689326</v>
      </c>
      <c r="J127" s="4">
        <f t="shared" si="19"/>
        <v>481.64315999999985</v>
      </c>
      <c r="K127" s="4">
        <f t="shared" si="20"/>
        <v>23.069309648971934</v>
      </c>
    </row>
    <row r="128" spans="2:11" x14ac:dyDescent="0.2">
      <c r="B128">
        <v>51.5</v>
      </c>
      <c r="C128">
        <f t="shared" si="12"/>
        <v>1579.0651750000002</v>
      </c>
      <c r="D128">
        <f t="shared" si="13"/>
        <v>2056.9699806250001</v>
      </c>
      <c r="E128">
        <f t="shared" si="14"/>
        <v>2079.1945500000002</v>
      </c>
      <c r="F128" s="4">
        <f t="shared" si="15"/>
        <v>500.12937499999998</v>
      </c>
      <c r="G128" s="4">
        <f t="shared" si="16"/>
        <v>31.672497305248971</v>
      </c>
      <c r="H128" s="4">
        <f t="shared" si="17"/>
        <v>22.224569375000101</v>
      </c>
      <c r="I128" s="4">
        <f t="shared" si="18"/>
        <v>1.0804518094253994</v>
      </c>
      <c r="J128" s="4">
        <f t="shared" si="19"/>
        <v>477.90480562499988</v>
      </c>
      <c r="K128" s="4">
        <f t="shared" si="20"/>
        <v>23.233436079596594</v>
      </c>
    </row>
    <row r="129" spans="2:11" x14ac:dyDescent="0.2">
      <c r="B129">
        <v>51</v>
      </c>
      <c r="C129">
        <f t="shared" si="12"/>
        <v>1552.2364000000002</v>
      </c>
      <c r="D129">
        <f t="shared" si="13"/>
        <v>2026.3856025</v>
      </c>
      <c r="E129">
        <f t="shared" si="14"/>
        <v>2055.7288000000003</v>
      </c>
      <c r="F129" s="4">
        <f t="shared" si="15"/>
        <v>503.49240000000009</v>
      </c>
      <c r="G129" s="4">
        <f t="shared" si="16"/>
        <v>32.436579892083451</v>
      </c>
      <c r="H129" s="4">
        <f t="shared" si="17"/>
        <v>29.343197500000315</v>
      </c>
      <c r="I129" s="4">
        <f t="shared" si="18"/>
        <v>1.4480559605140757</v>
      </c>
      <c r="J129" s="4">
        <f t="shared" si="19"/>
        <v>474.14920249999977</v>
      </c>
      <c r="K129" s="4">
        <f t="shared" si="20"/>
        <v>23.398764870567117</v>
      </c>
    </row>
    <row r="130" spans="2:11" x14ac:dyDescent="0.2">
      <c r="B130">
        <v>50.5</v>
      </c>
      <c r="C130">
        <f t="shared" si="12"/>
        <v>1525.6796750000001</v>
      </c>
      <c r="D130">
        <f t="shared" si="13"/>
        <v>1996.0560256250001</v>
      </c>
      <c r="E130">
        <f t="shared" si="14"/>
        <v>2032.3739499999999</v>
      </c>
      <c r="F130" s="4">
        <f t="shared" si="15"/>
        <v>506.69427499999983</v>
      </c>
      <c r="G130" s="4">
        <f t="shared" si="16"/>
        <v>33.211052313454978</v>
      </c>
      <c r="H130" s="4">
        <f t="shared" si="17"/>
        <v>36.317924374999848</v>
      </c>
      <c r="I130" s="4">
        <f t="shared" si="18"/>
        <v>1.8194842183163706</v>
      </c>
      <c r="J130" s="4">
        <f t="shared" si="19"/>
        <v>470.37635062499999</v>
      </c>
      <c r="K130" s="4">
        <f t="shared" si="20"/>
        <v>23.565287977210804</v>
      </c>
    </row>
    <row r="131" spans="2:11" x14ac:dyDescent="0.2">
      <c r="B131">
        <v>50</v>
      </c>
      <c r="C131">
        <f t="shared" si="12"/>
        <v>1499.395</v>
      </c>
      <c r="D131">
        <f t="shared" si="13"/>
        <v>1965.9812499999998</v>
      </c>
      <c r="E131">
        <f t="shared" si="14"/>
        <v>2009.1299999999999</v>
      </c>
      <c r="F131" s="4">
        <f t="shared" si="15"/>
        <v>509.7349999999999</v>
      </c>
      <c r="G131" s="4">
        <f t="shared" si="16"/>
        <v>33.996045071512171</v>
      </c>
      <c r="H131" s="4">
        <f t="shared" si="17"/>
        <v>43.148750000000064</v>
      </c>
      <c r="I131" s="4">
        <f t="shared" si="18"/>
        <v>2.1947691515369265</v>
      </c>
      <c r="J131" s="4">
        <f t="shared" si="19"/>
        <v>466.58624999999984</v>
      </c>
      <c r="K131" s="4">
        <f t="shared" si="20"/>
        <v>23.732995927606119</v>
      </c>
    </row>
    <row r="132" spans="2:11" x14ac:dyDescent="0.2">
      <c r="B132">
        <v>49.5</v>
      </c>
      <c r="C132">
        <f t="shared" si="12"/>
        <v>1473.3823750000001</v>
      </c>
      <c r="D132">
        <f t="shared" si="13"/>
        <v>1936.1612756250001</v>
      </c>
      <c r="E132">
        <f t="shared" si="14"/>
        <v>1985.99695</v>
      </c>
      <c r="F132" s="4">
        <f t="shared" si="15"/>
        <v>512.61457499999983</v>
      </c>
      <c r="G132" s="4">
        <f t="shared" si="16"/>
        <v>34.791686374014063</v>
      </c>
      <c r="H132" s="4">
        <f t="shared" si="17"/>
        <v>49.835674374999826</v>
      </c>
      <c r="I132" s="4">
        <f t="shared" si="18"/>
        <v>2.57394231577701</v>
      </c>
      <c r="J132" s="4">
        <f t="shared" si="19"/>
        <v>462.77890062500001</v>
      </c>
      <c r="K132" s="4">
        <f t="shared" si="20"/>
        <v>23.901877723260075</v>
      </c>
    </row>
    <row r="133" spans="2:11" x14ac:dyDescent="0.2">
      <c r="B133">
        <v>49</v>
      </c>
      <c r="C133">
        <f t="shared" si="12"/>
        <v>1447.6417999999999</v>
      </c>
      <c r="D133">
        <f t="shared" si="13"/>
        <v>1906.5961025000001</v>
      </c>
      <c r="E133">
        <f t="shared" si="14"/>
        <v>1962.9748</v>
      </c>
      <c r="F133" s="4">
        <f t="shared" si="15"/>
        <v>515.33300000000008</v>
      </c>
      <c r="G133" s="4">
        <f t="shared" si="16"/>
        <v>35.598101685099181</v>
      </c>
      <c r="H133" s="4">
        <f t="shared" si="17"/>
        <v>56.378697499999817</v>
      </c>
      <c r="I133" s="4">
        <f t="shared" si="18"/>
        <v>2.9570341314594089</v>
      </c>
      <c r="J133" s="4">
        <f t="shared" si="19"/>
        <v>458.95430250000027</v>
      </c>
      <c r="K133" s="4">
        <f t="shared" si="20"/>
        <v>24.07192073340558</v>
      </c>
    </row>
    <row r="134" spans="2:11" x14ac:dyDescent="0.2">
      <c r="B134">
        <v>48.5</v>
      </c>
      <c r="C134">
        <f t="shared" si="12"/>
        <v>1422.1732750000001</v>
      </c>
      <c r="D134">
        <f t="shared" si="13"/>
        <v>1877.285730625</v>
      </c>
      <c r="E134">
        <f t="shared" si="14"/>
        <v>1940.0635500000001</v>
      </c>
      <c r="F134" s="4">
        <f t="shared" si="15"/>
        <v>517.89027499999997</v>
      </c>
      <c r="G134" s="4">
        <f t="shared" si="16"/>
        <v>36.415413234368359</v>
      </c>
      <c r="H134" s="4">
        <f t="shared" si="17"/>
        <v>62.777819375000036</v>
      </c>
      <c r="I134" s="4">
        <f t="shared" si="18"/>
        <v>3.3440737523796962</v>
      </c>
      <c r="J134" s="4">
        <f t="shared" si="19"/>
        <v>455.11245562499994</v>
      </c>
      <c r="K134" s="4">
        <f t="shared" si="20"/>
        <v>24.243110582504691</v>
      </c>
    </row>
    <row r="135" spans="2:11" x14ac:dyDescent="0.2">
      <c r="B135">
        <v>48</v>
      </c>
      <c r="C135">
        <f t="shared" si="12"/>
        <v>1396.9768000000001</v>
      </c>
      <c r="D135">
        <f t="shared" si="13"/>
        <v>1848.2301600000001</v>
      </c>
      <c r="E135">
        <f t="shared" si="14"/>
        <v>1917.2631999999999</v>
      </c>
      <c r="F135" s="4">
        <f t="shared" si="15"/>
        <v>520.28639999999973</v>
      </c>
      <c r="G135" s="4">
        <f t="shared" si="16"/>
        <v>37.243739480856064</v>
      </c>
      <c r="H135" s="4">
        <f t="shared" si="17"/>
        <v>69.033039999999801</v>
      </c>
      <c r="I135" s="4">
        <f t="shared" si="18"/>
        <v>3.7350889242062686</v>
      </c>
      <c r="J135" s="4">
        <f t="shared" si="19"/>
        <v>451.25335999999993</v>
      </c>
      <c r="K135" s="4">
        <f t="shared" si="20"/>
        <v>24.415431030516238</v>
      </c>
    </row>
    <row r="136" spans="2:11" x14ac:dyDescent="0.2">
      <c r="B136">
        <v>47.5</v>
      </c>
      <c r="C136">
        <f t="shared" si="12"/>
        <v>1372.0523750000002</v>
      </c>
      <c r="D136">
        <f t="shared" si="13"/>
        <v>1819.4293906250005</v>
      </c>
      <c r="E136">
        <f t="shared" si="14"/>
        <v>1894.57375</v>
      </c>
      <c r="F136" s="4">
        <f t="shared" si="15"/>
        <v>522.52137499999981</v>
      </c>
      <c r="G136" s="4">
        <f t="shared" si="16"/>
        <v>38.083194528197204</v>
      </c>
      <c r="H136" s="4">
        <f t="shared" si="17"/>
        <v>75.144359374999567</v>
      </c>
      <c r="I136" s="4">
        <f t="shared" si="18"/>
        <v>4.1301058322019513</v>
      </c>
      <c r="J136" s="4">
        <f t="shared" si="19"/>
        <v>447.37701562500024</v>
      </c>
      <c r="K136" s="4">
        <f t="shared" si="20"/>
        <v>24.588863845456498</v>
      </c>
    </row>
    <row r="137" spans="2:11" x14ac:dyDescent="0.2">
      <c r="B137">
        <v>47</v>
      </c>
      <c r="C137">
        <f t="shared" si="12"/>
        <v>1347.4</v>
      </c>
      <c r="D137">
        <f t="shared" si="13"/>
        <v>1790.8834225000001</v>
      </c>
      <c r="E137">
        <f t="shared" si="14"/>
        <v>1871.9952000000001</v>
      </c>
      <c r="F137" s="4">
        <f t="shared" si="15"/>
        <v>524.59519999999998</v>
      </c>
      <c r="G137" s="4">
        <f t="shared" si="16"/>
        <v>38.933887487012022</v>
      </c>
      <c r="H137" s="4">
        <f t="shared" si="17"/>
        <v>81.111777500000017</v>
      </c>
      <c r="I137" s="4">
        <f t="shared" si="18"/>
        <v>4.5291489373870748</v>
      </c>
      <c r="J137" s="4">
        <f t="shared" si="19"/>
        <v>443.48342249999996</v>
      </c>
      <c r="K137" s="4">
        <f t="shared" si="20"/>
        <v>24.763388667751205</v>
      </c>
    </row>
    <row r="138" spans="2:11" x14ac:dyDescent="0.2">
      <c r="B138">
        <v>46.5</v>
      </c>
      <c r="C138">
        <f t="shared" si="12"/>
        <v>1323.019675</v>
      </c>
      <c r="D138">
        <f t="shared" si="13"/>
        <v>1762.592255625</v>
      </c>
      <c r="E138">
        <f t="shared" si="14"/>
        <v>1849.52755</v>
      </c>
      <c r="F138" s="4">
        <f t="shared" si="15"/>
        <v>526.50787500000001</v>
      </c>
      <c r="G138" s="4">
        <f t="shared" si="16"/>
        <v>39.795921780225981</v>
      </c>
      <c r="H138" s="4">
        <f t="shared" si="17"/>
        <v>86.935294375000012</v>
      </c>
      <c r="I138" s="4">
        <f t="shared" si="18"/>
        <v>4.9322408003076985</v>
      </c>
      <c r="J138" s="4">
        <f t="shared" si="19"/>
        <v>439.572580625</v>
      </c>
      <c r="K138" s="4">
        <f t="shared" si="20"/>
        <v>24.938982865843318</v>
      </c>
    </row>
    <row r="139" spans="2:11" x14ac:dyDescent="0.2">
      <c r="B139">
        <v>46</v>
      </c>
      <c r="C139">
        <f t="shared" si="12"/>
        <v>1298.9114000000002</v>
      </c>
      <c r="D139">
        <f t="shared" si="13"/>
        <v>1734.5558900000001</v>
      </c>
      <c r="E139">
        <f t="shared" si="14"/>
        <v>1827.1707999999999</v>
      </c>
      <c r="F139" s="4">
        <f t="shared" si="15"/>
        <v>528.25939999999969</v>
      </c>
      <c r="G139" s="4">
        <f t="shared" si="16"/>
        <v>40.669394386714877</v>
      </c>
      <c r="H139" s="4">
        <f t="shared" si="17"/>
        <v>92.614909999999782</v>
      </c>
      <c r="I139" s="4">
        <f t="shared" si="18"/>
        <v>5.3394018915124022</v>
      </c>
      <c r="J139" s="4">
        <f t="shared" si="19"/>
        <v>435.64448999999991</v>
      </c>
      <c r="K139" s="4">
        <f t="shared" si="20"/>
        <v>25.115621382485397</v>
      </c>
    </row>
    <row r="140" spans="2:11" x14ac:dyDescent="0.2">
      <c r="B140">
        <v>45.5</v>
      </c>
      <c r="C140">
        <f t="shared" si="12"/>
        <v>1275.0751749999999</v>
      </c>
      <c r="D140">
        <f t="shared" si="13"/>
        <v>1706.7743256250001</v>
      </c>
      <c r="E140">
        <f t="shared" si="14"/>
        <v>1804.9249500000001</v>
      </c>
      <c r="F140" s="4">
        <f t="shared" si="15"/>
        <v>529.84977500000014</v>
      </c>
      <c r="G140" s="4">
        <f t="shared" si="16"/>
        <v>41.554395018317265</v>
      </c>
      <c r="H140" s="4">
        <f t="shared" si="17"/>
        <v>98.150624375000007</v>
      </c>
      <c r="I140" s="4">
        <f t="shared" si="18"/>
        <v>5.7506503877751056</v>
      </c>
      <c r="J140" s="4">
        <f t="shared" si="19"/>
        <v>431.69915062500013</v>
      </c>
      <c r="K140" s="4">
        <f t="shared" si="20"/>
        <v>25.293276571108319</v>
      </c>
    </row>
    <row r="141" spans="2:11" x14ac:dyDescent="0.2">
      <c r="B141">
        <v>45</v>
      </c>
      <c r="C141">
        <f t="shared" si="12"/>
        <v>1251.511</v>
      </c>
      <c r="D141">
        <f t="shared" si="13"/>
        <v>1679.2475625</v>
      </c>
      <c r="E141">
        <f t="shared" si="14"/>
        <v>1782.79</v>
      </c>
      <c r="F141" s="4">
        <f t="shared" si="15"/>
        <v>531.279</v>
      </c>
      <c r="G141" s="4">
        <f t="shared" si="16"/>
        <v>42.451005224884156</v>
      </c>
      <c r="H141" s="4">
        <f t="shared" si="17"/>
        <v>103.54243750000001</v>
      </c>
      <c r="I141" s="4">
        <f t="shared" si="18"/>
        <v>6.1660019530324615</v>
      </c>
      <c r="J141" s="4">
        <f t="shared" si="19"/>
        <v>427.73656249999999</v>
      </c>
      <c r="K141" s="4">
        <f t="shared" si="20"/>
        <v>25.471918021616901</v>
      </c>
    </row>
    <row r="142" spans="2:11" x14ac:dyDescent="0.2">
      <c r="B142">
        <v>44.5</v>
      </c>
      <c r="C142">
        <f t="shared" si="12"/>
        <v>1228.218875</v>
      </c>
      <c r="D142">
        <f t="shared" si="13"/>
        <v>1651.9756006250002</v>
      </c>
      <c r="E142">
        <f t="shared" si="14"/>
        <v>1760.76595</v>
      </c>
      <c r="F142" s="4">
        <f t="shared" si="15"/>
        <v>532.54707499999995</v>
      </c>
      <c r="G142" s="4">
        <f t="shared" si="16"/>
        <v>43.359297421642374</v>
      </c>
      <c r="H142" s="4">
        <f t="shared" si="17"/>
        <v>108.79034937499978</v>
      </c>
      <c r="I142" s="4">
        <f t="shared" si="18"/>
        <v>6.5854695029297385</v>
      </c>
      <c r="J142" s="4">
        <f t="shared" si="19"/>
        <v>423.75672562500017</v>
      </c>
      <c r="K142" s="4">
        <f t="shared" si="20"/>
        <v>25.651512374921165</v>
      </c>
    </row>
    <row r="143" spans="2:11" x14ac:dyDescent="0.2">
      <c r="B143">
        <v>44</v>
      </c>
      <c r="C143">
        <f t="shared" si="12"/>
        <v>1205.1988000000001</v>
      </c>
      <c r="D143">
        <f t="shared" si="13"/>
        <v>1624.9584399999999</v>
      </c>
      <c r="E143">
        <f t="shared" si="14"/>
        <v>1738.8527999999999</v>
      </c>
      <c r="F143" s="4">
        <f t="shared" si="15"/>
        <v>533.65399999999977</v>
      </c>
      <c r="G143" s="4">
        <f t="shared" si="16"/>
        <v>44.279333832725328</v>
      </c>
      <c r="H143" s="4">
        <f t="shared" si="17"/>
        <v>113.89436000000001</v>
      </c>
      <c r="I143" s="4">
        <f t="shared" si="18"/>
        <v>7.0090629517884793</v>
      </c>
      <c r="J143" s="4">
        <f t="shared" si="19"/>
        <v>419.75963999999976</v>
      </c>
      <c r="K143" s="4">
        <f t="shared" si="20"/>
        <v>25.832023125465277</v>
      </c>
    </row>
    <row r="144" spans="2:11" x14ac:dyDescent="0.2">
      <c r="B144">
        <v>43.5</v>
      </c>
      <c r="C144">
        <f t="shared" si="12"/>
        <v>1182.450775</v>
      </c>
      <c r="D144">
        <f t="shared" si="13"/>
        <v>1598.1960806249999</v>
      </c>
      <c r="E144">
        <f t="shared" si="14"/>
        <v>1717.0505500000002</v>
      </c>
      <c r="F144" s="4">
        <f t="shared" si="15"/>
        <v>534.59977500000014</v>
      </c>
      <c r="G144" s="4">
        <f t="shared" si="16"/>
        <v>45.21116534428252</v>
      </c>
      <c r="H144" s="4">
        <f t="shared" si="17"/>
        <v>118.85446937500024</v>
      </c>
      <c r="I144" s="4">
        <f t="shared" si="18"/>
        <v>7.4367889407237389</v>
      </c>
      <c r="J144" s="4">
        <f t="shared" si="19"/>
        <v>415.7453056249999</v>
      </c>
      <c r="K144" s="4">
        <f t="shared" si="20"/>
        <v>26.013410410968852</v>
      </c>
    </row>
    <row r="145" spans="2:11" x14ac:dyDescent="0.2">
      <c r="B145">
        <v>43</v>
      </c>
      <c r="C145">
        <f t="shared" si="12"/>
        <v>1159.9748000000002</v>
      </c>
      <c r="D145">
        <f t="shared" si="13"/>
        <v>1571.6885225000001</v>
      </c>
      <c r="E145">
        <f t="shared" si="14"/>
        <v>1695.3592000000001</v>
      </c>
      <c r="F145" s="4">
        <f t="shared" si="15"/>
        <v>535.38439999999991</v>
      </c>
      <c r="G145" s="4">
        <f t="shared" si="16"/>
        <v>46.154830260105633</v>
      </c>
      <c r="H145" s="4">
        <f t="shared" si="17"/>
        <v>123.67067750000001</v>
      </c>
      <c r="I145" s="4">
        <f t="shared" si="18"/>
        <v>7.8686505455472648</v>
      </c>
      <c r="J145" s="4">
        <f t="shared" si="19"/>
        <v>411.7137224999999</v>
      </c>
      <c r="K145" s="4">
        <f t="shared" si="20"/>
        <v>26.195630788542573</v>
      </c>
    </row>
    <row r="146" spans="2:11" x14ac:dyDescent="0.2">
      <c r="B146">
        <v>42.5</v>
      </c>
      <c r="C146">
        <f t="shared" si="12"/>
        <v>1137.7708750000002</v>
      </c>
      <c r="D146">
        <f t="shared" si="13"/>
        <v>1545.4357656249999</v>
      </c>
      <c r="E146">
        <f t="shared" si="14"/>
        <v>1673.7787499999999</v>
      </c>
      <c r="F146" s="4">
        <f t="shared" si="15"/>
        <v>536.00787499999979</v>
      </c>
      <c r="G146" s="4">
        <f t="shared" si="16"/>
        <v>47.110352952214541</v>
      </c>
      <c r="H146" s="4">
        <f t="shared" si="17"/>
        <v>128.34298437500001</v>
      </c>
      <c r="I146" s="4">
        <f t="shared" si="18"/>
        <v>8.3046469629940258</v>
      </c>
      <c r="J146" s="4">
        <f t="shared" si="19"/>
        <v>407.66489062499977</v>
      </c>
      <c r="K146" s="4">
        <f t="shared" si="20"/>
        <v>26.378636996286502</v>
      </c>
    </row>
    <row r="147" spans="2:11" x14ac:dyDescent="0.2">
      <c r="B147">
        <v>42</v>
      </c>
      <c r="C147">
        <f t="shared" si="12"/>
        <v>1115.8390000000002</v>
      </c>
      <c r="D147">
        <f t="shared" si="13"/>
        <v>1519.4378100000001</v>
      </c>
      <c r="E147">
        <f t="shared" si="14"/>
        <v>1652.3091999999999</v>
      </c>
      <c r="F147" s="4">
        <f t="shared" si="15"/>
        <v>536.47019999999975</v>
      </c>
      <c r="G147" s="4">
        <f t="shared" si="16"/>
        <v>48.077742398320879</v>
      </c>
      <c r="H147" s="4">
        <f t="shared" si="17"/>
        <v>132.87138999999979</v>
      </c>
      <c r="I147" s="4">
        <f t="shared" si="18"/>
        <v>8.744773173704278</v>
      </c>
      <c r="J147" s="4">
        <f t="shared" si="19"/>
        <v>403.59880999999996</v>
      </c>
      <c r="K147" s="4">
        <f t="shared" si="20"/>
        <v>26.562377699420281</v>
      </c>
    </row>
    <row r="148" spans="2:11" x14ac:dyDescent="0.2">
      <c r="B148">
        <v>41.5</v>
      </c>
      <c r="C148">
        <f t="shared" si="12"/>
        <v>1094.179175</v>
      </c>
      <c r="D148">
        <f t="shared" si="13"/>
        <v>1493.694655625</v>
      </c>
      <c r="E148">
        <f t="shared" si="14"/>
        <v>1630.9505499999998</v>
      </c>
      <c r="F148" s="4">
        <f t="shared" si="15"/>
        <v>536.77137499999981</v>
      </c>
      <c r="G148" s="4">
        <f t="shared" si="16"/>
        <v>49.056990597540832</v>
      </c>
      <c r="H148" s="4">
        <f t="shared" si="17"/>
        <v>137.2558943749998</v>
      </c>
      <c r="I148" s="4">
        <f t="shared" si="18"/>
        <v>9.1890195802815153</v>
      </c>
      <c r="J148" s="4">
        <f t="shared" si="19"/>
        <v>399.51548062500001</v>
      </c>
      <c r="K148" s="4">
        <f t="shared" si="20"/>
        <v>26.746797219933317</v>
      </c>
    </row>
    <row r="149" spans="2:11" x14ac:dyDescent="0.2">
      <c r="B149">
        <v>41</v>
      </c>
      <c r="C149">
        <f t="shared" si="12"/>
        <v>1072.7914000000001</v>
      </c>
      <c r="D149">
        <f t="shared" si="13"/>
        <v>1468.2063025</v>
      </c>
      <c r="E149">
        <f t="shared" si="14"/>
        <v>1609.7028</v>
      </c>
      <c r="F149" s="4">
        <f t="shared" si="15"/>
        <v>536.91139999999996</v>
      </c>
      <c r="G149" s="4">
        <f t="shared" si="16"/>
        <v>50.048070855154123</v>
      </c>
      <c r="H149" s="4">
        <f t="shared" si="17"/>
        <v>141.49649750000003</v>
      </c>
      <c r="I149" s="4">
        <f t="shared" si="18"/>
        <v>9.6373716186251048</v>
      </c>
      <c r="J149" s="4">
        <f t="shared" si="19"/>
        <v>395.41490249999993</v>
      </c>
      <c r="K149" s="4">
        <f t="shared" si="20"/>
        <v>26.931835248677523</v>
      </c>
    </row>
    <row r="150" spans="2:11" x14ac:dyDescent="0.2">
      <c r="B150">
        <v>40.5</v>
      </c>
      <c r="C150">
        <f t="shared" si="12"/>
        <v>1051.6756750000002</v>
      </c>
      <c r="D150">
        <f t="shared" si="13"/>
        <v>1442.9727506250001</v>
      </c>
      <c r="E150">
        <f t="shared" si="14"/>
        <v>1588.5659499999999</v>
      </c>
      <c r="F150" s="4">
        <f t="shared" si="15"/>
        <v>536.89027499999975</v>
      </c>
      <c r="G150" s="4">
        <f t="shared" si="16"/>
        <v>51.050935926610606</v>
      </c>
      <c r="H150" s="4">
        <f t="shared" si="17"/>
        <v>145.59319937499981</v>
      </c>
      <c r="I150" s="4">
        <f t="shared" si="18"/>
        <v>10.089809340608719</v>
      </c>
      <c r="J150" s="4">
        <f t="shared" si="19"/>
        <v>391.29707562499993</v>
      </c>
      <c r="K150" s="4">
        <f t="shared" si="20"/>
        <v>27.117426538755911</v>
      </c>
    </row>
    <row r="151" spans="2:11" x14ac:dyDescent="0.2">
      <c r="B151">
        <v>40</v>
      </c>
      <c r="C151">
        <f t="shared" si="12"/>
        <v>1030.8320000000001</v>
      </c>
      <c r="D151">
        <f t="shared" si="13"/>
        <v>1417.9940000000001</v>
      </c>
      <c r="E151">
        <f t="shared" si="14"/>
        <v>1567.54</v>
      </c>
      <c r="F151" s="4">
        <f t="shared" si="15"/>
        <v>536.70799999999986</v>
      </c>
      <c r="G151" s="4">
        <f t="shared" si="16"/>
        <v>52.065516010368306</v>
      </c>
      <c r="H151" s="4">
        <f t="shared" si="17"/>
        <v>149.54599999999982</v>
      </c>
      <c r="I151" s="4">
        <f t="shared" si="18"/>
        <v>10.546306966037925</v>
      </c>
      <c r="J151" s="4">
        <f t="shared" si="19"/>
        <v>387.16200000000003</v>
      </c>
      <c r="K151" s="4">
        <f t="shared" si="20"/>
        <v>27.303500578986934</v>
      </c>
    </row>
    <row r="152" spans="2:11" x14ac:dyDescent="0.2">
      <c r="B152">
        <v>39.5</v>
      </c>
      <c r="C152">
        <f t="shared" si="12"/>
        <v>1010.2603750000001</v>
      </c>
      <c r="D152">
        <f t="shared" si="13"/>
        <v>1393.2700506250001</v>
      </c>
      <c r="E152">
        <f t="shared" si="14"/>
        <v>1546.6249499999999</v>
      </c>
      <c r="F152" s="4">
        <f t="shared" si="15"/>
        <v>536.36457499999983</v>
      </c>
      <c r="G152" s="4">
        <f t="shared" si="16"/>
        <v>53.091716578510741</v>
      </c>
      <c r="H152" s="4">
        <f t="shared" si="17"/>
        <v>153.35489937499983</v>
      </c>
      <c r="I152" s="4">
        <f t="shared" si="18"/>
        <v>11.006832401673108</v>
      </c>
      <c r="J152" s="4">
        <f t="shared" si="19"/>
        <v>383.009675625</v>
      </c>
      <c r="K152" s="4">
        <f t="shared" si="20"/>
        <v>27.489981246147334</v>
      </c>
    </row>
    <row r="153" spans="2:11" x14ac:dyDescent="0.2">
      <c r="B153">
        <v>39</v>
      </c>
      <c r="C153">
        <f t="shared" si="12"/>
        <v>989.96079999999995</v>
      </c>
      <c r="D153">
        <f t="shared" si="13"/>
        <v>1368.8009025000001</v>
      </c>
      <c r="E153">
        <f t="shared" si="14"/>
        <v>1525.8208</v>
      </c>
      <c r="F153" s="4">
        <f t="shared" si="15"/>
        <v>535.86</v>
      </c>
      <c r="G153" s="4">
        <f t="shared" si="16"/>
        <v>54.129416033442944</v>
      </c>
      <c r="H153" s="4">
        <f t="shared" si="17"/>
        <v>157.01989749999984</v>
      </c>
      <c r="I153" s="4">
        <f t="shared" si="18"/>
        <v>11.471346724948543</v>
      </c>
      <c r="J153" s="4">
        <f t="shared" si="19"/>
        <v>378.84010250000017</v>
      </c>
      <c r="K153" s="4">
        <f t="shared" si="20"/>
        <v>27.676786434614449</v>
      </c>
    </row>
    <row r="154" spans="2:11" x14ac:dyDescent="0.2">
      <c r="B154">
        <v>38.5</v>
      </c>
      <c r="C154">
        <f t="shared" si="12"/>
        <v>969.93327500000009</v>
      </c>
      <c r="D154">
        <f t="shared" si="13"/>
        <v>1344.5865556250001</v>
      </c>
      <c r="E154">
        <f t="shared" si="14"/>
        <v>1505.1275499999999</v>
      </c>
      <c r="F154" s="4">
        <f t="shared" si="15"/>
        <v>535.19427499999983</v>
      </c>
      <c r="G154" s="4">
        <f t="shared" si="16"/>
        <v>55.178463178304696</v>
      </c>
      <c r="H154" s="4">
        <f t="shared" si="17"/>
        <v>160.54099437499985</v>
      </c>
      <c r="I154" s="4">
        <f t="shared" si="18"/>
        <v>11.939803629850818</v>
      </c>
      <c r="J154" s="4">
        <f t="shared" si="19"/>
        <v>374.65328062499998</v>
      </c>
      <c r="K154" s="4">
        <f t="shared" si="20"/>
        <v>27.863827661942597</v>
      </c>
    </row>
    <row r="155" spans="2:11" x14ac:dyDescent="0.2">
      <c r="B155">
        <v>38</v>
      </c>
      <c r="C155">
        <f t="shared" si="12"/>
        <v>950.17780000000005</v>
      </c>
      <c r="D155">
        <f t="shared" si="13"/>
        <v>1320.6270100000002</v>
      </c>
      <c r="E155">
        <f t="shared" si="14"/>
        <v>1484.5452</v>
      </c>
      <c r="F155" s="4">
        <f t="shared" si="15"/>
        <v>534.36739999999998</v>
      </c>
      <c r="G155" s="4">
        <f t="shared" si="16"/>
        <v>56.238674488080022</v>
      </c>
      <c r="H155" s="4">
        <f t="shared" si="17"/>
        <v>163.91818999999987</v>
      </c>
      <c r="I155" s="4">
        <f t="shared" si="18"/>
        <v>12.41214883224294</v>
      </c>
      <c r="J155" s="4">
        <f t="shared" si="19"/>
        <v>370.44921000000011</v>
      </c>
      <c r="K155" s="4">
        <f t="shared" si="20"/>
        <v>28.051009648818258</v>
      </c>
    </row>
    <row r="156" spans="2:11" x14ac:dyDescent="0.2">
      <c r="B156">
        <v>37.5</v>
      </c>
      <c r="C156">
        <f t="shared" si="12"/>
        <v>930.69437500000004</v>
      </c>
      <c r="D156">
        <f t="shared" si="13"/>
        <v>1296.9222656249999</v>
      </c>
      <c r="E156">
        <f t="shared" si="14"/>
        <v>1464.0737499999998</v>
      </c>
      <c r="F156" s="4">
        <f t="shared" si="15"/>
        <v>533.37937499999975</v>
      </c>
      <c r="G156" s="4">
        <f t="shared" si="16"/>
        <v>57.309831167723537</v>
      </c>
      <c r="H156" s="4">
        <f t="shared" si="17"/>
        <v>167.15148437499988</v>
      </c>
      <c r="I156" s="4">
        <f t="shared" si="18"/>
        <v>12.888319431731546</v>
      </c>
      <c r="J156" s="4">
        <f t="shared" si="19"/>
        <v>366.22789062499987</v>
      </c>
      <c r="K156" s="4">
        <f t="shared" si="20"/>
        <v>28.238229871742622</v>
      </c>
    </row>
    <row r="157" spans="2:11" x14ac:dyDescent="0.2">
      <c r="B157">
        <v>37</v>
      </c>
      <c r="C157">
        <f t="shared" si="12"/>
        <v>911.48300000000006</v>
      </c>
      <c r="D157">
        <f t="shared" si="13"/>
        <v>1273.4723225</v>
      </c>
      <c r="E157">
        <f t="shared" si="14"/>
        <v>1443.7131999999999</v>
      </c>
      <c r="F157" s="4">
        <f t="shared" si="15"/>
        <v>532.23019999999985</v>
      </c>
      <c r="G157" s="4">
        <f t="shared" si="16"/>
        <v>58.391675982985944</v>
      </c>
      <c r="H157" s="4">
        <f t="shared" si="17"/>
        <v>170.2408774999999</v>
      </c>
      <c r="I157" s="4">
        <f t="shared" si="18"/>
        <v>13.368243226974405</v>
      </c>
      <c r="J157" s="4">
        <f t="shared" si="19"/>
        <v>361.98932249999996</v>
      </c>
      <c r="K157" s="4">
        <f t="shared" si="20"/>
        <v>28.425378086691786</v>
      </c>
    </row>
    <row r="158" spans="2:11" x14ac:dyDescent="0.2">
      <c r="B158">
        <v>36.5</v>
      </c>
      <c r="C158">
        <f t="shared" si="12"/>
        <v>892.54367500000001</v>
      </c>
      <c r="D158">
        <f t="shared" si="13"/>
        <v>1250.277180625</v>
      </c>
      <c r="E158">
        <f t="shared" si="14"/>
        <v>1423.4635499999999</v>
      </c>
      <c r="F158" s="4">
        <f t="shared" si="15"/>
        <v>530.91987499999993</v>
      </c>
      <c r="G158" s="4">
        <f t="shared" si="16"/>
        <v>59.483909849005421</v>
      </c>
      <c r="H158" s="4">
        <f t="shared" si="17"/>
        <v>173.18636937499991</v>
      </c>
      <c r="I158" s="4">
        <f t="shared" si="18"/>
        <v>13.851837981112791</v>
      </c>
      <c r="J158" s="4">
        <f t="shared" si="19"/>
        <v>357.73350562500002</v>
      </c>
      <c r="K158" s="4">
        <f t="shared" si="20"/>
        <v>28.612335821899343</v>
      </c>
    </row>
    <row r="159" spans="2:11" x14ac:dyDescent="0.2">
      <c r="B159">
        <v>36</v>
      </c>
      <c r="C159">
        <f t="shared" si="12"/>
        <v>873.87639999999999</v>
      </c>
      <c r="D159">
        <f t="shared" si="13"/>
        <v>1227.3368399999999</v>
      </c>
      <c r="E159">
        <f t="shared" si="14"/>
        <v>1403.3248000000001</v>
      </c>
      <c r="F159" s="4">
        <f t="shared" si="15"/>
        <v>529.44840000000011</v>
      </c>
      <c r="G159" s="4">
        <f t="shared" si="16"/>
        <v>60.586188161163314</v>
      </c>
      <c r="H159" s="4">
        <f t="shared" si="17"/>
        <v>175.98796000000016</v>
      </c>
      <c r="I159" s="4">
        <f t="shared" si="18"/>
        <v>14.339010633788208</v>
      </c>
      <c r="J159" s="4">
        <f t="shared" si="19"/>
        <v>353.46043999999995</v>
      </c>
      <c r="K159" s="4">
        <f t="shared" si="20"/>
        <v>28.79897583779853</v>
      </c>
    </row>
    <row r="160" spans="2:11" x14ac:dyDescent="0.2">
      <c r="B160">
        <v>35.5</v>
      </c>
      <c r="C160">
        <f t="shared" si="12"/>
        <v>855.48117500000001</v>
      </c>
      <c r="D160">
        <f t="shared" si="13"/>
        <v>1204.651300625</v>
      </c>
      <c r="E160">
        <f t="shared" si="14"/>
        <v>1383.2969499999999</v>
      </c>
      <c r="F160" s="4">
        <f t="shared" si="15"/>
        <v>527.81577499999992</v>
      </c>
      <c r="G160" s="4">
        <f t="shared" si="16"/>
        <v>61.69811685219139</v>
      </c>
      <c r="H160" s="4">
        <f t="shared" si="17"/>
        <v>178.64564937499995</v>
      </c>
      <c r="I160" s="4">
        <f t="shared" si="18"/>
        <v>14.82965645596486</v>
      </c>
      <c r="J160" s="4">
        <f t="shared" si="19"/>
        <v>349.17012562499997</v>
      </c>
      <c r="K160" s="4">
        <f t="shared" si="20"/>
        <v>28.985161552047696</v>
      </c>
    </row>
    <row r="161" spans="2:11" x14ac:dyDescent="0.2">
      <c r="B161">
        <v>35</v>
      </c>
      <c r="C161">
        <f t="shared" si="12"/>
        <v>837.35800000000006</v>
      </c>
      <c r="D161">
        <f t="shared" si="13"/>
        <v>1182.2205625000001</v>
      </c>
      <c r="E161">
        <f t="shared" si="14"/>
        <v>1363.3799999999999</v>
      </c>
      <c r="F161" s="4">
        <f t="shared" si="15"/>
        <v>526.02199999999982</v>
      </c>
      <c r="G161" s="4">
        <f t="shared" si="16"/>
        <v>62.819248159090826</v>
      </c>
      <c r="H161" s="4">
        <f t="shared" si="17"/>
        <v>181.15943749999974</v>
      </c>
      <c r="I161" s="4">
        <f t="shared" si="18"/>
        <v>15.323658143528501</v>
      </c>
      <c r="J161" s="4">
        <f t="shared" si="19"/>
        <v>344.86256250000008</v>
      </c>
      <c r="K161" s="4">
        <f t="shared" si="20"/>
        <v>29.170746427445938</v>
      </c>
    </row>
    <row r="162" spans="2:11" x14ac:dyDescent="0.2">
      <c r="B162">
        <v>34.5</v>
      </c>
      <c r="C162">
        <f t="shared" si="12"/>
        <v>819.50687500000004</v>
      </c>
      <c r="D162">
        <f t="shared" si="13"/>
        <v>1160.0446256249998</v>
      </c>
      <c r="E162">
        <f t="shared" si="14"/>
        <v>1343.57395</v>
      </c>
      <c r="F162" s="4">
        <f t="shared" si="15"/>
        <v>524.06707499999993</v>
      </c>
      <c r="G162" s="4">
        <f t="shared" si="16"/>
        <v>63.949076083101794</v>
      </c>
      <c r="H162" s="4">
        <f t="shared" si="17"/>
        <v>183.52932437500021</v>
      </c>
      <c r="I162" s="4">
        <f t="shared" si="18"/>
        <v>15.820884845367026</v>
      </c>
      <c r="J162" s="4">
        <f t="shared" si="19"/>
        <v>340.53775062499972</v>
      </c>
      <c r="K162" s="4">
        <f t="shared" si="20"/>
        <v>29.355573320425275</v>
      </c>
    </row>
    <row r="163" spans="2:11" x14ac:dyDescent="0.2">
      <c r="B163">
        <v>34</v>
      </c>
      <c r="C163">
        <f t="shared" si="12"/>
        <v>801.92779999999993</v>
      </c>
      <c r="D163">
        <f t="shared" si="13"/>
        <v>1138.1234899999999</v>
      </c>
      <c r="E163">
        <f t="shared" si="14"/>
        <v>1323.8788</v>
      </c>
      <c r="F163" s="4">
        <f t="shared" si="15"/>
        <v>521.95100000000002</v>
      </c>
      <c r="G163" s="4">
        <f t="shared" si="16"/>
        <v>65.087031525780759</v>
      </c>
      <c r="H163" s="4">
        <f t="shared" si="17"/>
        <v>185.75531000000001</v>
      </c>
      <c r="I163" s="4">
        <f t="shared" si="18"/>
        <v>16.321191121360652</v>
      </c>
      <c r="J163" s="4">
        <f t="shared" si="19"/>
        <v>336.19569000000001</v>
      </c>
      <c r="K163" s="4">
        <f t="shared" si="20"/>
        <v>29.539473787681864</v>
      </c>
    </row>
    <row r="164" spans="2:11" x14ac:dyDescent="0.2">
      <c r="B164">
        <v>33.5</v>
      </c>
      <c r="C164">
        <f t="shared" si="12"/>
        <v>784.62077499999998</v>
      </c>
      <c r="D164">
        <f t="shared" si="13"/>
        <v>1116.4571556250003</v>
      </c>
      <c r="E164">
        <f t="shared" si="14"/>
        <v>1304.2945499999998</v>
      </c>
      <c r="F164" s="4">
        <f t="shared" si="15"/>
        <v>519.67377499999986</v>
      </c>
      <c r="G164" s="4">
        <f t="shared" si="16"/>
        <v>66.232477084232173</v>
      </c>
      <c r="H164" s="4">
        <f t="shared" si="17"/>
        <v>187.83739437499958</v>
      </c>
      <c r="I164" s="4">
        <f t="shared" si="18"/>
        <v>16.824415825419376</v>
      </c>
      <c r="J164" s="4">
        <f t="shared" si="19"/>
        <v>331.83638062500029</v>
      </c>
      <c r="K164" s="4">
        <f t="shared" si="20"/>
        <v>29.722267348381681</v>
      </c>
    </row>
    <row r="165" spans="2:11" x14ac:dyDescent="0.2">
      <c r="B165">
        <v>33</v>
      </c>
      <c r="C165">
        <f t="shared" si="12"/>
        <v>767.58579999999995</v>
      </c>
      <c r="D165">
        <f t="shared" si="13"/>
        <v>1095.0456224999998</v>
      </c>
      <c r="E165">
        <f t="shared" si="14"/>
        <v>1284.8211999999999</v>
      </c>
      <c r="F165" s="4">
        <f t="shared" si="15"/>
        <v>517.23539999999991</v>
      </c>
      <c r="G165" s="4">
        <f t="shared" si="16"/>
        <v>67.38470148874562</v>
      </c>
      <c r="H165" s="4">
        <f t="shared" si="17"/>
        <v>189.77557750000005</v>
      </c>
      <c r="I165" s="4">
        <f t="shared" si="18"/>
        <v>17.3303809083991</v>
      </c>
      <c r="J165" s="4">
        <f t="shared" si="19"/>
        <v>327.45982249999986</v>
      </c>
      <c r="K165" s="4">
        <f t="shared" si="20"/>
        <v>29.903760699248849</v>
      </c>
    </row>
    <row r="166" spans="2:11" x14ac:dyDescent="0.2">
      <c r="B166">
        <v>32.5</v>
      </c>
      <c r="C166">
        <f t="shared" si="12"/>
        <v>750.82287500000007</v>
      </c>
      <c r="D166">
        <f t="shared" si="13"/>
        <v>1073.8888906249999</v>
      </c>
      <c r="E166">
        <f t="shared" si="14"/>
        <v>1265.45875</v>
      </c>
      <c r="F166" s="4">
        <f t="shared" si="15"/>
        <v>514.63587499999994</v>
      </c>
      <c r="G166" s="4">
        <f t="shared" si="16"/>
        <v>68.542913666555492</v>
      </c>
      <c r="H166" s="4">
        <f t="shared" si="17"/>
        <v>191.56985937500008</v>
      </c>
      <c r="I166" s="4">
        <f t="shared" si="18"/>
        <v>17.838890135413081</v>
      </c>
      <c r="J166" s="4">
        <f t="shared" si="19"/>
        <v>323.06601562499986</v>
      </c>
      <c r="K166" s="4">
        <f t="shared" si="20"/>
        <v>30.083746879714575</v>
      </c>
    </row>
    <row r="167" spans="2:11" x14ac:dyDescent="0.2">
      <c r="B167">
        <v>32</v>
      </c>
      <c r="C167">
        <f t="shared" si="12"/>
        <v>734.33199999999999</v>
      </c>
      <c r="D167">
        <f t="shared" si="13"/>
        <v>1052.9869600000002</v>
      </c>
      <c r="E167">
        <f t="shared" si="14"/>
        <v>1246.2072000000001</v>
      </c>
      <c r="F167" s="4">
        <f t="shared" si="15"/>
        <v>511.87520000000006</v>
      </c>
      <c r="G167" s="4">
        <f t="shared" si="16"/>
        <v>69.706236416225906</v>
      </c>
      <c r="H167" s="4">
        <f t="shared" si="17"/>
        <v>193.22023999999988</v>
      </c>
      <c r="I167" s="4">
        <f t="shared" si="18"/>
        <v>18.349727711727773</v>
      </c>
      <c r="J167" s="4">
        <f t="shared" si="19"/>
        <v>318.65496000000019</v>
      </c>
      <c r="K167" s="4">
        <f t="shared" si="20"/>
        <v>30.26200438417586</v>
      </c>
    </row>
    <row r="168" spans="2:11" x14ac:dyDescent="0.2">
      <c r="B168">
        <v>31.5</v>
      </c>
      <c r="C168">
        <f t="shared" si="12"/>
        <v>718.11317500000007</v>
      </c>
      <c r="D168">
        <f t="shared" si="13"/>
        <v>1032.3398306250001</v>
      </c>
      <c r="E168">
        <f t="shared" si="14"/>
        <v>1227.06655</v>
      </c>
      <c r="F168" s="4">
        <f t="shared" si="15"/>
        <v>508.95337499999994</v>
      </c>
      <c r="G168" s="4">
        <f t="shared" si="16"/>
        <v>70.873699678327156</v>
      </c>
      <c r="H168" s="4">
        <f t="shared" si="17"/>
        <v>194.7267193749999</v>
      </c>
      <c r="I168" s="4">
        <f t="shared" si="18"/>
        <v>18.862656811091778</v>
      </c>
      <c r="J168" s="4">
        <f t="shared" si="19"/>
        <v>314.22665562500003</v>
      </c>
      <c r="K168" s="4">
        <f t="shared" si="20"/>
        <v>30.438296218287022</v>
      </c>
    </row>
    <row r="169" spans="2:11" x14ac:dyDescent="0.2">
      <c r="B169">
        <v>31</v>
      </c>
      <c r="C169">
        <f t="shared" si="12"/>
        <v>702.16639999999995</v>
      </c>
      <c r="D169">
        <f t="shared" si="13"/>
        <v>1011.9475024999999</v>
      </c>
      <c r="E169">
        <f t="shared" si="14"/>
        <v>1208.0368000000001</v>
      </c>
      <c r="F169" s="4">
        <f t="shared" si="15"/>
        <v>505.87040000000013</v>
      </c>
      <c r="G169" s="4">
        <f t="shared" si="16"/>
        <v>72.044233389692266</v>
      </c>
      <c r="H169" s="4">
        <f t="shared" si="17"/>
        <v>196.08929750000016</v>
      </c>
      <c r="I169" s="4">
        <f t="shared" si="18"/>
        <v>19.377418000001452</v>
      </c>
      <c r="J169" s="4">
        <f t="shared" si="19"/>
        <v>309.78110249999997</v>
      </c>
      <c r="K169" s="4">
        <f t="shared" si="20"/>
        <v>30.612368896083126</v>
      </c>
    </row>
    <row r="170" spans="2:11" x14ac:dyDescent="0.2">
      <c r="B170">
        <v>30.5</v>
      </c>
      <c r="C170">
        <f t="shared" si="12"/>
        <v>686.4916750000001</v>
      </c>
      <c r="D170">
        <f t="shared" si="13"/>
        <v>991.80997562499999</v>
      </c>
      <c r="E170">
        <f t="shared" si="14"/>
        <v>1189.1179500000001</v>
      </c>
      <c r="F170" s="4">
        <f t="shared" si="15"/>
        <v>502.62627499999996</v>
      </c>
      <c r="G170" s="4">
        <f t="shared" si="16"/>
        <v>73.216659910697373</v>
      </c>
      <c r="H170" s="4">
        <f t="shared" si="17"/>
        <v>197.30797437500007</v>
      </c>
      <c r="I170" s="4">
        <f t="shared" si="18"/>
        <v>19.893727551052738</v>
      </c>
      <c r="J170" s="4">
        <f t="shared" si="19"/>
        <v>305.31830062499989</v>
      </c>
      <c r="K170" s="4">
        <f t="shared" si="20"/>
        <v>30.783951374616919</v>
      </c>
    </row>
    <row r="171" spans="2:11" x14ac:dyDescent="0.2">
      <c r="B171">
        <v>30</v>
      </c>
      <c r="C171">
        <f t="shared" si="12"/>
        <v>671.08900000000006</v>
      </c>
      <c r="D171">
        <f t="shared" si="13"/>
        <v>971.92724999999996</v>
      </c>
      <c r="E171">
        <f t="shared" si="14"/>
        <v>1170.31</v>
      </c>
      <c r="F171" s="4">
        <f t="shared" si="15"/>
        <v>499.22099999999989</v>
      </c>
      <c r="G171" s="4">
        <f t="shared" si="16"/>
        <v>74.389686017800898</v>
      </c>
      <c r="H171" s="4">
        <f t="shared" si="17"/>
        <v>198.38274999999999</v>
      </c>
      <c r="I171" s="4">
        <f t="shared" si="18"/>
        <v>20.411275638171478</v>
      </c>
      <c r="J171" s="4">
        <f t="shared" si="19"/>
        <v>300.8382499999999</v>
      </c>
      <c r="K171" s="4">
        <f t="shared" si="20"/>
        <v>30.952753922682991</v>
      </c>
    </row>
    <row r="172" spans="2:11" x14ac:dyDescent="0.2">
      <c r="B172">
        <v>29.5</v>
      </c>
      <c r="C172">
        <f t="shared" si="12"/>
        <v>655.95837500000005</v>
      </c>
      <c r="D172">
        <f t="shared" si="13"/>
        <v>952.29932562499994</v>
      </c>
      <c r="E172">
        <f t="shared" si="14"/>
        <v>1151.61295</v>
      </c>
      <c r="F172" s="4">
        <f t="shared" si="15"/>
        <v>495.65457499999991</v>
      </c>
      <c r="G172" s="4">
        <f t="shared" si="16"/>
        <v>75.561894457098717</v>
      </c>
      <c r="H172" s="4">
        <f t="shared" si="17"/>
        <v>199.31362437500002</v>
      </c>
      <c r="I172" s="4">
        <f t="shared" si="18"/>
        <v>20.92972440615657</v>
      </c>
      <c r="J172" s="4">
        <f t="shared" si="19"/>
        <v>296.34095062499989</v>
      </c>
      <c r="K172" s="4">
        <f t="shared" si="20"/>
        <v>31.118466920105135</v>
      </c>
    </row>
    <row r="173" spans="2:11" x14ac:dyDescent="0.2">
      <c r="B173">
        <v>29</v>
      </c>
      <c r="C173">
        <f t="shared" si="12"/>
        <v>641.09979999999996</v>
      </c>
      <c r="D173">
        <f t="shared" si="13"/>
        <v>932.92620250000004</v>
      </c>
      <c r="E173">
        <f t="shared" si="14"/>
        <v>1133.0267999999999</v>
      </c>
      <c r="F173" s="4">
        <f t="shared" si="15"/>
        <v>491.92699999999991</v>
      </c>
      <c r="G173" s="4">
        <f t="shared" si="16"/>
        <v>76.731735059034477</v>
      </c>
      <c r="H173" s="4">
        <f t="shared" si="17"/>
        <v>200.10059749999982</v>
      </c>
      <c r="I173" s="4">
        <f t="shared" si="18"/>
        <v>21.448705906617498</v>
      </c>
      <c r="J173" s="4">
        <f t="shared" si="19"/>
        <v>291.82640250000009</v>
      </c>
      <c r="K173" s="4">
        <f t="shared" si="20"/>
        <v>31.280759583982213</v>
      </c>
    </row>
    <row r="174" spans="2:11" x14ac:dyDescent="0.2">
      <c r="B174">
        <v>28.5</v>
      </c>
      <c r="C174">
        <f t="shared" si="12"/>
        <v>626.51327500000002</v>
      </c>
      <c r="D174">
        <f t="shared" si="13"/>
        <v>913.80788062500005</v>
      </c>
      <c r="E174">
        <f t="shared" si="14"/>
        <v>1114.5515500000001</v>
      </c>
      <c r="F174" s="4">
        <f t="shared" si="15"/>
        <v>488.03827500000011</v>
      </c>
      <c r="G174" s="4">
        <f t="shared" si="16"/>
        <v>77.897515419765057</v>
      </c>
      <c r="H174" s="4">
        <f t="shared" si="17"/>
        <v>200.74366937500008</v>
      </c>
      <c r="I174" s="4">
        <f t="shared" si="18"/>
        <v>21.967819892043522</v>
      </c>
      <c r="J174" s="4">
        <f t="shared" si="19"/>
        <v>287.29460562500003</v>
      </c>
      <c r="K174" s="4">
        <f t="shared" si="20"/>
        <v>31.439278618226023</v>
      </c>
    </row>
    <row r="175" spans="2:11" x14ac:dyDescent="0.2">
      <c r="B175">
        <v>28</v>
      </c>
      <c r="C175">
        <f t="shared" si="12"/>
        <v>612.19880000000001</v>
      </c>
      <c r="D175">
        <f t="shared" si="13"/>
        <v>894.94436000000007</v>
      </c>
      <c r="E175">
        <f t="shared" si="14"/>
        <v>1096.1872000000001</v>
      </c>
      <c r="F175" s="4">
        <f t="shared" si="15"/>
        <v>483.98840000000007</v>
      </c>
      <c r="G175" s="4">
        <f t="shared" si="16"/>
        <v>79.057391161171836</v>
      </c>
      <c r="H175" s="4">
        <f t="shared" si="17"/>
        <v>201.24284</v>
      </c>
      <c r="I175" s="4">
        <f t="shared" si="18"/>
        <v>22.486631459412738</v>
      </c>
      <c r="J175" s="4">
        <f t="shared" si="19"/>
        <v>282.74556000000007</v>
      </c>
      <c r="K175" s="4">
        <f t="shared" si="20"/>
        <v>31.593646782689376</v>
      </c>
    </row>
    <row r="176" spans="2:11" x14ac:dyDescent="0.2">
      <c r="B176">
        <v>27.5</v>
      </c>
      <c r="C176">
        <f t="shared" si="12"/>
        <v>598.15637500000003</v>
      </c>
      <c r="D176">
        <f t="shared" si="13"/>
        <v>876.335640625</v>
      </c>
      <c r="E176">
        <f t="shared" si="14"/>
        <v>1077.9337499999999</v>
      </c>
      <c r="F176" s="4">
        <f t="shared" si="15"/>
        <v>479.77737499999989</v>
      </c>
      <c r="G176" s="4">
        <f t="shared" si="16"/>
        <v>80.20935578927832</v>
      </c>
      <c r="H176" s="4">
        <f t="shared" si="17"/>
        <v>201.59810937499992</v>
      </c>
      <c r="I176" s="4">
        <f t="shared" si="18"/>
        <v>23.004668534446544</v>
      </c>
      <c r="J176" s="4">
        <f t="shared" si="19"/>
        <v>278.17926562499997</v>
      </c>
      <c r="K176" s="4">
        <f t="shared" si="20"/>
        <v>31.743461378177358</v>
      </c>
    </row>
    <row r="177" spans="2:11" x14ac:dyDescent="0.2">
      <c r="B177">
        <v>27</v>
      </c>
      <c r="C177">
        <f t="shared" si="12"/>
        <v>584.38600000000008</v>
      </c>
      <c r="D177">
        <f t="shared" si="13"/>
        <v>857.98172249999993</v>
      </c>
      <c r="E177">
        <f t="shared" si="14"/>
        <v>1059.7911999999999</v>
      </c>
      <c r="F177" s="4">
        <f t="shared" si="15"/>
        <v>475.40519999999981</v>
      </c>
      <c r="G177" s="4">
        <f t="shared" si="16"/>
        <v>81.351230180052184</v>
      </c>
      <c r="H177" s="4">
        <f t="shared" si="17"/>
        <v>201.80947749999996</v>
      </c>
      <c r="I177" s="4">
        <f t="shared" si="18"/>
        <v>23.521419187341721</v>
      </c>
      <c r="J177" s="4">
        <f t="shared" si="19"/>
        <v>273.59572249999985</v>
      </c>
      <c r="K177" s="4">
        <f t="shared" si="20"/>
        <v>31.888292643669907</v>
      </c>
    </row>
    <row r="178" spans="2:11" x14ac:dyDescent="0.2">
      <c r="B178">
        <v>26.5</v>
      </c>
      <c r="C178">
        <f t="shared" si="12"/>
        <v>570.88767499999994</v>
      </c>
      <c r="D178">
        <f t="shared" si="13"/>
        <v>839.882605625</v>
      </c>
      <c r="E178">
        <f t="shared" si="14"/>
        <v>1041.75955</v>
      </c>
      <c r="F178" s="4">
        <f t="shared" si="15"/>
        <v>470.87187500000005</v>
      </c>
      <c r="G178" s="4">
        <f t="shared" si="16"/>
        <v>82.480651732409555</v>
      </c>
      <c r="H178" s="4">
        <f t="shared" si="17"/>
        <v>201.87694437499999</v>
      </c>
      <c r="I178" s="4">
        <f t="shared" si="18"/>
        <v>24.036328770587282</v>
      </c>
      <c r="J178" s="4">
        <f t="shared" si="19"/>
        <v>268.99493062500005</v>
      </c>
      <c r="K178" s="4">
        <f t="shared" si="20"/>
        <v>32.02768206216475</v>
      </c>
    </row>
    <row r="179" spans="2:11" x14ac:dyDescent="0.2">
      <c r="B179">
        <v>26</v>
      </c>
      <c r="C179">
        <f t="shared" si="12"/>
        <v>557.66139999999996</v>
      </c>
      <c r="D179">
        <f t="shared" si="13"/>
        <v>822.03829000000007</v>
      </c>
      <c r="E179">
        <f t="shared" si="14"/>
        <v>1023.8388</v>
      </c>
      <c r="F179" s="4">
        <f t="shared" si="15"/>
        <v>466.17740000000003</v>
      </c>
      <c r="G179" s="4">
        <f t="shared" si="16"/>
        <v>83.595063240884173</v>
      </c>
      <c r="H179" s="4">
        <f t="shared" si="17"/>
        <v>201.80050999999992</v>
      </c>
      <c r="I179" s="4">
        <f t="shared" si="18"/>
        <v>24.54879686930397</v>
      </c>
      <c r="J179" s="4">
        <f t="shared" si="19"/>
        <v>264.37689000000012</v>
      </c>
      <c r="K179" s="4">
        <f t="shared" si="20"/>
        <v>32.16114057168798</v>
      </c>
    </row>
    <row r="180" spans="2:11" x14ac:dyDescent="0.2">
      <c r="B180">
        <v>25.5</v>
      </c>
      <c r="C180">
        <f t="shared" ref="C180:C231" si="21">0.5441*B180^2-2.1127*B180+244.78</f>
        <v>544.70717500000001</v>
      </c>
      <c r="D180">
        <f t="shared" ref="D180:D231" si="22">(9.81*25*(1+0.044*B180+0.00021*B180^2))-(0.0637*B180^2+1.2434*B180)+(0.5218*B180^2-0.6131*B180)</f>
        <v>804.44877562499994</v>
      </c>
      <c r="E180">
        <f t="shared" ref="E180:E231" si="23">0.2218*B180^2+24.197*B180+244.78</f>
        <v>1006.02895</v>
      </c>
      <c r="F180" s="4">
        <f t="shared" ref="F180:F231" si="24">ABS(E180-C180)</f>
        <v>461.321775</v>
      </c>
      <c r="G180" s="4">
        <f t="shared" ref="G180:G231" si="25">F180/C180*100</f>
        <v>84.691701555060291</v>
      </c>
      <c r="H180" s="4">
        <f t="shared" ref="H180:H231" si="26">ABS(E180-D180)</f>
        <v>201.58017437500007</v>
      </c>
      <c r="I180" s="4">
        <f t="shared" ref="I180:I231" si="27">H180/D180*100</f>
        <v>25.058174054449456</v>
      </c>
      <c r="J180" s="4">
        <f t="shared" ref="J180:J231" si="28">ABS(D180-C180)</f>
        <v>259.74160062499993</v>
      </c>
      <c r="K180" s="4">
        <f t="shared" ref="K180:K231" si="29">J180/D180*100</f>
        <v>32.288146678226845</v>
      </c>
    </row>
    <row r="181" spans="2:11" x14ac:dyDescent="0.2">
      <c r="B181">
        <v>25</v>
      </c>
      <c r="C181">
        <f t="shared" si="21"/>
        <v>532.02499999999998</v>
      </c>
      <c r="D181">
        <f t="shared" si="22"/>
        <v>787.11406249999993</v>
      </c>
      <c r="E181">
        <f t="shared" si="23"/>
        <v>988.32999999999993</v>
      </c>
      <c r="F181" s="4">
        <f t="shared" si="24"/>
        <v>456.30499999999995</v>
      </c>
      <c r="G181" s="4">
        <f t="shared" si="25"/>
        <v>85.767586109675293</v>
      </c>
      <c r="H181" s="4">
        <f t="shared" si="26"/>
        <v>201.2159375</v>
      </c>
      <c r="I181" s="4">
        <f t="shared" si="27"/>
        <v>25.563758429230198</v>
      </c>
      <c r="J181" s="4">
        <f t="shared" si="28"/>
        <v>255.08906249999995</v>
      </c>
      <c r="K181" s="4">
        <f t="shared" si="29"/>
        <v>32.408144467626002</v>
      </c>
    </row>
    <row r="182" spans="2:11" x14ac:dyDescent="0.2">
      <c r="B182">
        <v>24.5</v>
      </c>
      <c r="C182">
        <f t="shared" si="21"/>
        <v>519.61487499999998</v>
      </c>
      <c r="D182">
        <f t="shared" si="22"/>
        <v>770.03415062499994</v>
      </c>
      <c r="E182">
        <f t="shared" si="23"/>
        <v>970.74194999999997</v>
      </c>
      <c r="F182" s="4">
        <f t="shared" si="24"/>
        <v>451.12707499999999</v>
      </c>
      <c r="G182" s="4">
        <f t="shared" si="25"/>
        <v>86.819507428458436</v>
      </c>
      <c r="H182" s="4">
        <f t="shared" si="26"/>
        <v>200.70779937500004</v>
      </c>
      <c r="I182" s="4">
        <f t="shared" si="27"/>
        <v>26.064791959174162</v>
      </c>
      <c r="J182" s="4">
        <f t="shared" si="28"/>
        <v>250.41927562499995</v>
      </c>
      <c r="K182" s="4">
        <f t="shared" si="29"/>
        <v>32.520541513872672</v>
      </c>
    </row>
    <row r="183" spans="2:11" x14ac:dyDescent="0.2">
      <c r="B183">
        <v>24</v>
      </c>
      <c r="C183">
        <f t="shared" si="21"/>
        <v>507.47680000000003</v>
      </c>
      <c r="D183">
        <f t="shared" si="22"/>
        <v>753.20903999999996</v>
      </c>
      <c r="E183">
        <f t="shared" si="23"/>
        <v>953.26479999999992</v>
      </c>
      <c r="F183" s="4">
        <f t="shared" si="24"/>
        <v>445.7879999999999</v>
      </c>
      <c r="G183" s="4">
        <f t="shared" si="25"/>
        <v>87.844015726433184</v>
      </c>
      <c r="H183" s="4">
        <f t="shared" si="26"/>
        <v>200.05575999999996</v>
      </c>
      <c r="I183" s="4">
        <f t="shared" si="27"/>
        <v>26.560456576570029</v>
      </c>
      <c r="J183" s="4">
        <f t="shared" si="28"/>
        <v>245.73223999999993</v>
      </c>
      <c r="K183" s="4">
        <f t="shared" si="29"/>
        <v>32.624706681693567</v>
      </c>
    </row>
    <row r="184" spans="2:11" x14ac:dyDescent="0.2">
      <c r="B184">
        <v>23.5</v>
      </c>
      <c r="C184">
        <f t="shared" si="21"/>
        <v>495.61077500000005</v>
      </c>
      <c r="D184">
        <f t="shared" si="22"/>
        <v>736.63873062499988</v>
      </c>
      <c r="E184">
        <f t="shared" si="23"/>
        <v>935.89855</v>
      </c>
      <c r="F184" s="4">
        <f t="shared" si="24"/>
        <v>440.28777499999995</v>
      </c>
      <c r="G184" s="4">
        <f t="shared" si="25"/>
        <v>88.837409759705068</v>
      </c>
      <c r="H184" s="4">
        <f t="shared" si="26"/>
        <v>199.25981937500012</v>
      </c>
      <c r="I184" s="4">
        <f t="shared" si="27"/>
        <v>27.049870050402923</v>
      </c>
      <c r="J184" s="4">
        <f t="shared" si="28"/>
        <v>241.02795562499983</v>
      </c>
      <c r="K184" s="4">
        <f t="shared" si="29"/>
        <v>32.719967822015015</v>
      </c>
    </row>
    <row r="185" spans="2:11" x14ac:dyDescent="0.2">
      <c r="B185">
        <v>23</v>
      </c>
      <c r="C185">
        <f t="shared" si="21"/>
        <v>484.01680000000005</v>
      </c>
      <c r="D185">
        <f t="shared" si="22"/>
        <v>720.32322249999993</v>
      </c>
      <c r="E185">
        <f t="shared" si="23"/>
        <v>918.64319999999998</v>
      </c>
      <c r="F185" s="4">
        <f t="shared" si="24"/>
        <v>434.62639999999993</v>
      </c>
      <c r="G185" s="4">
        <f t="shared" si="25"/>
        <v>89.795726098763495</v>
      </c>
      <c r="H185" s="4">
        <f t="shared" si="26"/>
        <v>198.31997750000005</v>
      </c>
      <c r="I185" s="4">
        <f t="shared" si="27"/>
        <v>27.532081613542601</v>
      </c>
      <c r="J185" s="4">
        <f t="shared" si="28"/>
        <v>236.30642249999988</v>
      </c>
      <c r="K185" s="4">
        <f t="shared" si="29"/>
        <v>32.805609359623261</v>
      </c>
    </row>
    <row r="186" spans="2:11" x14ac:dyDescent="0.2">
      <c r="B186">
        <v>22.5</v>
      </c>
      <c r="C186">
        <f t="shared" si="21"/>
        <v>472.69487500000002</v>
      </c>
      <c r="D186">
        <f t="shared" si="22"/>
        <v>704.26251562499999</v>
      </c>
      <c r="E186">
        <f t="shared" si="23"/>
        <v>901.49874999999997</v>
      </c>
      <c r="F186" s="4">
        <f t="shared" si="24"/>
        <v>428.80387499999995</v>
      </c>
      <c r="G186" s="4">
        <f t="shared" si="25"/>
        <v>90.714729031068913</v>
      </c>
      <c r="H186" s="4">
        <f t="shared" si="26"/>
        <v>197.23623437499998</v>
      </c>
      <c r="I186" s="4">
        <f t="shared" si="27"/>
        <v>28.0060673398132</v>
      </c>
      <c r="J186" s="4">
        <f t="shared" si="28"/>
        <v>231.56764062499997</v>
      </c>
      <c r="K186" s="4">
        <f t="shared" si="29"/>
        <v>32.880869773325152</v>
      </c>
    </row>
    <row r="187" spans="2:11" x14ac:dyDescent="0.2">
      <c r="B187">
        <v>22</v>
      </c>
      <c r="C187">
        <f t="shared" si="21"/>
        <v>461.64499999999998</v>
      </c>
      <c r="D187">
        <f t="shared" si="22"/>
        <v>688.45661000000007</v>
      </c>
      <c r="E187">
        <f t="shared" si="23"/>
        <v>884.46519999999987</v>
      </c>
      <c r="F187" s="4">
        <f t="shared" si="24"/>
        <v>422.82019999999989</v>
      </c>
      <c r="G187" s="4">
        <f t="shared" si="25"/>
        <v>91.589901331109374</v>
      </c>
      <c r="H187" s="4">
        <f t="shared" si="26"/>
        <v>196.0085899999998</v>
      </c>
      <c r="I187" s="4">
        <f t="shared" si="27"/>
        <v>28.470725264733794</v>
      </c>
      <c r="J187" s="4">
        <f t="shared" si="28"/>
        <v>226.81161000000009</v>
      </c>
      <c r="K187" s="4">
        <f t="shared" si="29"/>
        <v>32.944938970082674</v>
      </c>
    </row>
    <row r="188" spans="2:11" x14ac:dyDescent="0.2">
      <c r="B188">
        <v>21.5</v>
      </c>
      <c r="C188">
        <f t="shared" si="21"/>
        <v>450.86717500000003</v>
      </c>
      <c r="D188">
        <f t="shared" si="22"/>
        <v>672.90550562500005</v>
      </c>
      <c r="E188">
        <f t="shared" si="23"/>
        <v>867.54255000000001</v>
      </c>
      <c r="F188" s="4">
        <f t="shared" si="24"/>
        <v>416.67537499999997</v>
      </c>
      <c r="G188" s="4">
        <f t="shared" si="25"/>
        <v>92.41643617102973</v>
      </c>
      <c r="H188" s="4">
        <f t="shared" si="26"/>
        <v>194.63704437499996</v>
      </c>
      <c r="I188" s="4">
        <f t="shared" si="27"/>
        <v>28.924870245224032</v>
      </c>
      <c r="J188" s="4">
        <f t="shared" si="28"/>
        <v>222.03833062500001</v>
      </c>
      <c r="K188" s="4">
        <f t="shared" si="29"/>
        <v>32.996955556006192</v>
      </c>
    </row>
    <row r="189" spans="2:11" x14ac:dyDescent="0.2">
      <c r="B189">
        <v>21</v>
      </c>
      <c r="C189">
        <f t="shared" si="21"/>
        <v>440.3614</v>
      </c>
      <c r="D189">
        <f t="shared" si="22"/>
        <v>657.60920250000004</v>
      </c>
      <c r="E189">
        <f t="shared" si="23"/>
        <v>850.73079999999993</v>
      </c>
      <c r="F189" s="4">
        <f t="shared" si="24"/>
        <v>410.36939999999993</v>
      </c>
      <c r="G189" s="4">
        <f t="shared" si="25"/>
        <v>93.189230482054043</v>
      </c>
      <c r="H189" s="4">
        <f t="shared" si="26"/>
        <v>193.12159749999989</v>
      </c>
      <c r="I189" s="4">
        <f t="shared" si="27"/>
        <v>29.367228555473247</v>
      </c>
      <c r="J189" s="4">
        <f t="shared" si="28"/>
        <v>217.24780250000003</v>
      </c>
      <c r="K189" s="4">
        <f t="shared" si="29"/>
        <v>33.036004008779059</v>
      </c>
    </row>
    <row r="190" spans="2:11" x14ac:dyDescent="0.2">
      <c r="B190">
        <v>20.5</v>
      </c>
      <c r="C190">
        <f t="shared" si="21"/>
        <v>430.12767500000001</v>
      </c>
      <c r="D190">
        <f t="shared" si="22"/>
        <v>642.56770062500004</v>
      </c>
      <c r="E190">
        <f t="shared" si="23"/>
        <v>834.02994999999999</v>
      </c>
      <c r="F190" s="4">
        <f t="shared" si="24"/>
        <v>403.90227499999997</v>
      </c>
      <c r="G190" s="4">
        <f t="shared" si="25"/>
        <v>93.902880115770273</v>
      </c>
      <c r="H190" s="4">
        <f t="shared" si="26"/>
        <v>191.46224937499994</v>
      </c>
      <c r="I190" s="4">
        <f t="shared" si="27"/>
        <v>29.796432218546347</v>
      </c>
      <c r="J190" s="4">
        <f t="shared" si="28"/>
        <v>212.44002562500003</v>
      </c>
      <c r="K190" s="4">
        <f t="shared" si="29"/>
        <v>33.061111758086824</v>
      </c>
    </row>
    <row r="191" spans="2:11" x14ac:dyDescent="0.2">
      <c r="B191">
        <v>20</v>
      </c>
      <c r="C191">
        <f t="shared" si="21"/>
        <v>420.16600000000005</v>
      </c>
      <c r="D191">
        <f t="shared" si="22"/>
        <v>627.78099999999995</v>
      </c>
      <c r="E191">
        <f t="shared" si="23"/>
        <v>817.43999999999994</v>
      </c>
      <c r="F191" s="4">
        <f t="shared" si="24"/>
        <v>397.27399999999989</v>
      </c>
      <c r="G191" s="4">
        <f t="shared" si="25"/>
        <v>94.551677194251766</v>
      </c>
      <c r="H191" s="4">
        <f t="shared" si="26"/>
        <v>189.65899999999999</v>
      </c>
      <c r="I191" s="4">
        <f t="shared" si="27"/>
        <v>30.211013076216069</v>
      </c>
      <c r="J191" s="4">
        <f t="shared" si="28"/>
        <v>207.6149999999999</v>
      </c>
      <c r="K191" s="4">
        <f t="shared" si="29"/>
        <v>33.071246182984183</v>
      </c>
    </row>
    <row r="192" spans="2:11" x14ac:dyDescent="0.2">
      <c r="B192">
        <v>19.5</v>
      </c>
      <c r="C192">
        <f t="shared" si="21"/>
        <v>410.47637499999996</v>
      </c>
      <c r="D192">
        <f t="shared" si="22"/>
        <v>613.24910062499998</v>
      </c>
      <c r="E192">
        <f t="shared" si="23"/>
        <v>800.96094999999991</v>
      </c>
      <c r="F192" s="4">
        <f t="shared" si="24"/>
        <v>390.48457499999995</v>
      </c>
      <c r="G192" s="4">
        <f t="shared" si="25"/>
        <v>95.129610078046511</v>
      </c>
      <c r="H192" s="4">
        <f t="shared" si="26"/>
        <v>187.71184937499993</v>
      </c>
      <c r="I192" s="4">
        <f t="shared" si="27"/>
        <v>30.609396603059214</v>
      </c>
      <c r="J192" s="4">
        <f t="shared" si="28"/>
        <v>202.77272562500002</v>
      </c>
      <c r="K192" s="4">
        <f t="shared" si="29"/>
        <v>33.065311537895745</v>
      </c>
    </row>
    <row r="193" spans="2:11" x14ac:dyDescent="0.2">
      <c r="B193">
        <v>19</v>
      </c>
      <c r="C193">
        <f t="shared" si="21"/>
        <v>401.05880000000002</v>
      </c>
      <c r="D193">
        <f t="shared" si="22"/>
        <v>598.97200249999992</v>
      </c>
      <c r="E193">
        <f t="shared" si="23"/>
        <v>784.59280000000001</v>
      </c>
      <c r="F193" s="4">
        <f t="shared" si="24"/>
        <v>383.53399999999999</v>
      </c>
      <c r="G193" s="4">
        <f t="shared" si="25"/>
        <v>95.63036642008602</v>
      </c>
      <c r="H193" s="4">
        <f t="shared" si="26"/>
        <v>185.62079750000009</v>
      </c>
      <c r="I193" s="4">
        <f t="shared" si="27"/>
        <v>30.989895475122829</v>
      </c>
      <c r="J193" s="4">
        <f t="shared" si="28"/>
        <v>197.9132024999999</v>
      </c>
      <c r="K193" s="4">
        <f t="shared" si="29"/>
        <v>33.042145822166361</v>
      </c>
    </row>
    <row r="194" spans="2:11" x14ac:dyDescent="0.2">
      <c r="B194">
        <v>18.5</v>
      </c>
      <c r="C194">
        <f t="shared" si="21"/>
        <v>391.913275</v>
      </c>
      <c r="D194">
        <f t="shared" si="22"/>
        <v>584.94970562499998</v>
      </c>
      <c r="E194">
        <f t="shared" si="23"/>
        <v>768.33555000000001</v>
      </c>
      <c r="F194" s="4">
        <f t="shared" si="24"/>
        <v>376.42227500000001</v>
      </c>
      <c r="G194" s="4">
        <f t="shared" si="25"/>
        <v>96.047339810063846</v>
      </c>
      <c r="H194" s="4">
        <f t="shared" si="26"/>
        <v>183.38584437500003</v>
      </c>
      <c r="I194" s="4">
        <f t="shared" si="27"/>
        <v>31.350702908561711</v>
      </c>
      <c r="J194" s="4">
        <f t="shared" si="28"/>
        <v>193.03643062499998</v>
      </c>
      <c r="K194" s="4">
        <f t="shared" si="29"/>
        <v>33.000517611808483</v>
      </c>
    </row>
    <row r="195" spans="2:11" x14ac:dyDescent="0.2">
      <c r="B195">
        <v>18</v>
      </c>
      <c r="C195">
        <f t="shared" si="21"/>
        <v>383.03980000000001</v>
      </c>
      <c r="D195">
        <f t="shared" si="22"/>
        <v>571.18221000000005</v>
      </c>
      <c r="E195">
        <f t="shared" si="23"/>
        <v>752.18920000000003</v>
      </c>
      <c r="F195" s="4">
        <f t="shared" si="24"/>
        <v>369.14940000000001</v>
      </c>
      <c r="G195" s="4">
        <f t="shared" si="25"/>
        <v>96.37364054596938</v>
      </c>
      <c r="H195" s="4">
        <f t="shared" si="26"/>
        <v>181.00698999999997</v>
      </c>
      <c r="I195" s="4">
        <f t="shared" si="27"/>
        <v>31.689885789685214</v>
      </c>
      <c r="J195" s="4">
        <f t="shared" si="28"/>
        <v>188.14241000000004</v>
      </c>
      <c r="K195" s="4">
        <f t="shared" si="29"/>
        <v>32.939122876393512</v>
      </c>
    </row>
    <row r="196" spans="2:11" x14ac:dyDescent="0.2">
      <c r="B196">
        <v>17.5</v>
      </c>
      <c r="C196">
        <f t="shared" si="21"/>
        <v>374.43837500000001</v>
      </c>
      <c r="D196">
        <f t="shared" si="22"/>
        <v>557.66951562500003</v>
      </c>
      <c r="E196">
        <f t="shared" si="23"/>
        <v>736.15374999999995</v>
      </c>
      <c r="F196" s="4">
        <f t="shared" si="24"/>
        <v>361.71537499999994</v>
      </c>
      <c r="G196" s="4">
        <f t="shared" si="25"/>
        <v>96.602111095050006</v>
      </c>
      <c r="H196" s="4">
        <f t="shared" si="26"/>
        <v>178.48423437499991</v>
      </c>
      <c r="I196" s="4">
        <f t="shared" si="27"/>
        <v>32.005377624948046</v>
      </c>
      <c r="J196" s="4">
        <f t="shared" si="28"/>
        <v>183.23114062500002</v>
      </c>
      <c r="K196" s="4">
        <f t="shared" si="29"/>
        <v>32.856581808967341</v>
      </c>
    </row>
    <row r="197" spans="2:11" x14ac:dyDescent="0.2">
      <c r="B197">
        <v>17</v>
      </c>
      <c r="C197">
        <f t="shared" si="21"/>
        <v>366.10900000000004</v>
      </c>
      <c r="D197">
        <f t="shared" si="22"/>
        <v>544.41162250000002</v>
      </c>
      <c r="E197">
        <f t="shared" si="23"/>
        <v>720.22919999999999</v>
      </c>
      <c r="F197" s="4">
        <f t="shared" si="24"/>
        <v>354.12019999999995</v>
      </c>
      <c r="G197" s="4">
        <f t="shared" si="25"/>
        <v>96.725346822940679</v>
      </c>
      <c r="H197" s="4">
        <f t="shared" si="26"/>
        <v>175.81757749999997</v>
      </c>
      <c r="I197" s="4">
        <f t="shared" si="27"/>
        <v>32.294971347714011</v>
      </c>
      <c r="J197" s="4">
        <f t="shared" si="28"/>
        <v>178.30262249999998</v>
      </c>
      <c r="K197" s="4">
        <f t="shared" si="29"/>
        <v>32.751435702495492</v>
      </c>
    </row>
    <row r="198" spans="2:11" x14ac:dyDescent="0.2">
      <c r="B198">
        <v>16.5</v>
      </c>
      <c r="C198">
        <f t="shared" si="21"/>
        <v>358.05167499999999</v>
      </c>
      <c r="D198">
        <f t="shared" si="22"/>
        <v>531.40853062500003</v>
      </c>
      <c r="E198">
        <f t="shared" si="23"/>
        <v>704.41554999999994</v>
      </c>
      <c r="F198" s="4">
        <f t="shared" si="24"/>
        <v>346.36387499999995</v>
      </c>
      <c r="G198" s="4">
        <f t="shared" si="25"/>
        <v>96.735722574122846</v>
      </c>
      <c r="H198" s="4">
        <f t="shared" si="26"/>
        <v>173.00701937499991</v>
      </c>
      <c r="I198" s="4">
        <f t="shared" si="27"/>
        <v>32.556312028247447</v>
      </c>
      <c r="J198" s="4">
        <f t="shared" si="28"/>
        <v>173.35685562500004</v>
      </c>
      <c r="K198" s="4">
        <f t="shared" si="29"/>
        <v>32.622143912727864</v>
      </c>
    </row>
    <row r="199" spans="2:11" x14ac:dyDescent="0.2">
      <c r="B199">
        <v>16</v>
      </c>
      <c r="C199">
        <f t="shared" si="21"/>
        <v>350.26639999999998</v>
      </c>
      <c r="D199">
        <f t="shared" si="22"/>
        <v>518.66024000000004</v>
      </c>
      <c r="E199">
        <f t="shared" si="23"/>
        <v>688.71280000000002</v>
      </c>
      <c r="F199" s="4">
        <f t="shared" si="24"/>
        <v>338.44640000000004</v>
      </c>
      <c r="G199" s="4">
        <f t="shared" si="25"/>
        <v>96.625425675999779</v>
      </c>
      <c r="H199" s="4">
        <f t="shared" si="26"/>
        <v>170.05255999999997</v>
      </c>
      <c r="I199" s="4">
        <f t="shared" si="27"/>
        <v>32.786889544492546</v>
      </c>
      <c r="J199" s="4">
        <f t="shared" si="28"/>
        <v>168.39384000000007</v>
      </c>
      <c r="K199" s="4">
        <f t="shared" si="29"/>
        <v>32.46708095457636</v>
      </c>
    </row>
    <row r="200" spans="2:11" x14ac:dyDescent="0.2">
      <c r="B200">
        <v>15.5</v>
      </c>
      <c r="C200">
        <f t="shared" si="21"/>
        <v>342.753175</v>
      </c>
      <c r="D200">
        <f t="shared" si="22"/>
        <v>506.16675062500002</v>
      </c>
      <c r="E200">
        <f t="shared" si="23"/>
        <v>673.12094999999999</v>
      </c>
      <c r="F200" s="4">
        <f t="shared" si="24"/>
        <v>330.36777499999999</v>
      </c>
      <c r="G200" s="4">
        <f t="shared" si="25"/>
        <v>96.386495909191794</v>
      </c>
      <c r="H200" s="4">
        <f t="shared" si="26"/>
        <v>166.95419937499997</v>
      </c>
      <c r="I200" s="4">
        <f t="shared" si="27"/>
        <v>32.98403128392961</v>
      </c>
      <c r="J200" s="4">
        <f t="shared" si="28"/>
        <v>163.41357562500002</v>
      </c>
      <c r="K200" s="4">
        <f t="shared" si="29"/>
        <v>32.284533787180145</v>
      </c>
    </row>
    <row r="201" spans="2:11" x14ac:dyDescent="0.2">
      <c r="B201">
        <v>15</v>
      </c>
      <c r="C201">
        <f t="shared" si="21"/>
        <v>335.512</v>
      </c>
      <c r="D201">
        <f t="shared" si="22"/>
        <v>493.92806250000001</v>
      </c>
      <c r="E201">
        <f t="shared" si="23"/>
        <v>657.64</v>
      </c>
      <c r="F201" s="4">
        <f t="shared" si="24"/>
        <v>322.12799999999999</v>
      </c>
      <c r="G201" s="4">
        <f t="shared" si="25"/>
        <v>96.0108729345001</v>
      </c>
      <c r="H201" s="4">
        <f t="shared" si="26"/>
        <v>163.71193749999998</v>
      </c>
      <c r="I201" s="4">
        <f t="shared" si="27"/>
        <v>33.144894961298128</v>
      </c>
      <c r="J201" s="4">
        <f t="shared" si="28"/>
        <v>158.41606250000001</v>
      </c>
      <c r="K201" s="4">
        <f t="shared" si="29"/>
        <v>32.072699351841344</v>
      </c>
    </row>
    <row r="202" spans="2:11" x14ac:dyDescent="0.2">
      <c r="B202">
        <v>14.5</v>
      </c>
      <c r="C202">
        <f t="shared" si="21"/>
        <v>328.54287499999998</v>
      </c>
      <c r="D202">
        <f t="shared" si="22"/>
        <v>481.94417562500001</v>
      </c>
      <c r="E202">
        <f t="shared" si="23"/>
        <v>642.26994999999999</v>
      </c>
      <c r="F202" s="4">
        <f t="shared" si="24"/>
        <v>313.72707500000001</v>
      </c>
      <c r="G202" s="4">
        <f t="shared" si="25"/>
        <v>95.49045158870058</v>
      </c>
      <c r="H202" s="4">
        <f t="shared" si="26"/>
        <v>160.32577437499998</v>
      </c>
      <c r="I202" s="4">
        <f t="shared" si="27"/>
        <v>33.266461653382279</v>
      </c>
      <c r="J202" s="4">
        <f t="shared" si="28"/>
        <v>153.40130062500003</v>
      </c>
      <c r="K202" s="4">
        <f t="shared" si="29"/>
        <v>31.829682436988584</v>
      </c>
    </row>
    <row r="203" spans="2:11" x14ac:dyDescent="0.2">
      <c r="B203">
        <v>14</v>
      </c>
      <c r="C203">
        <f t="shared" si="21"/>
        <v>321.8458</v>
      </c>
      <c r="D203">
        <f t="shared" si="22"/>
        <v>470.21509000000003</v>
      </c>
      <c r="E203">
        <f t="shared" si="23"/>
        <v>627.01080000000002</v>
      </c>
      <c r="F203" s="4">
        <f t="shared" si="24"/>
        <v>305.16500000000002</v>
      </c>
      <c r="G203" s="4">
        <f t="shared" si="25"/>
        <v>94.817145353458088</v>
      </c>
      <c r="H203" s="4">
        <f t="shared" si="26"/>
        <v>156.79570999999999</v>
      </c>
      <c r="I203" s="4">
        <f t="shared" si="27"/>
        <v>33.345529170490884</v>
      </c>
      <c r="J203" s="4">
        <f t="shared" si="28"/>
        <v>148.36929000000003</v>
      </c>
      <c r="K203" s="4">
        <f t="shared" si="29"/>
        <v>31.553493955287575</v>
      </c>
    </row>
    <row r="204" spans="2:11" x14ac:dyDescent="0.2">
      <c r="B204">
        <v>13.5</v>
      </c>
      <c r="C204">
        <f t="shared" si="21"/>
        <v>315.42077499999999</v>
      </c>
      <c r="D204">
        <f t="shared" si="22"/>
        <v>458.74080562500001</v>
      </c>
      <c r="E204">
        <f t="shared" si="23"/>
        <v>611.86254999999994</v>
      </c>
      <c r="F204" s="4">
        <f t="shared" si="24"/>
        <v>296.44177499999995</v>
      </c>
      <c r="G204" s="4">
        <f t="shared" si="25"/>
        <v>93.982958161205445</v>
      </c>
      <c r="H204" s="4">
        <f t="shared" si="26"/>
        <v>153.12174437499993</v>
      </c>
      <c r="I204" s="4">
        <f t="shared" si="27"/>
        <v>33.378705904826369</v>
      </c>
      <c r="J204" s="4">
        <f t="shared" si="28"/>
        <v>143.32003062500002</v>
      </c>
      <c r="K204" s="4">
        <f t="shared" si="29"/>
        <v>31.242049729964005</v>
      </c>
    </row>
    <row r="205" spans="2:11" x14ac:dyDescent="0.2">
      <c r="B205">
        <v>13</v>
      </c>
      <c r="C205">
        <f t="shared" si="21"/>
        <v>309.26780000000002</v>
      </c>
      <c r="D205">
        <f t="shared" si="22"/>
        <v>447.52132250000005</v>
      </c>
      <c r="E205">
        <f t="shared" si="23"/>
        <v>596.8252</v>
      </c>
      <c r="F205" s="4">
        <f t="shared" si="24"/>
        <v>287.55739999999997</v>
      </c>
      <c r="G205" s="4">
        <f t="shared" si="25"/>
        <v>92.980064526601197</v>
      </c>
      <c r="H205" s="4">
        <f t="shared" si="26"/>
        <v>149.30387749999994</v>
      </c>
      <c r="I205" s="4">
        <f t="shared" si="27"/>
        <v>33.362405318687337</v>
      </c>
      <c r="J205" s="4">
        <f t="shared" si="28"/>
        <v>138.25352250000003</v>
      </c>
      <c r="K205" s="4">
        <f t="shared" si="29"/>
        <v>30.893169900301231</v>
      </c>
    </row>
    <row r="206" spans="2:11" x14ac:dyDescent="0.2">
      <c r="B206">
        <v>12.5</v>
      </c>
      <c r="C206">
        <f t="shared" si="21"/>
        <v>303.38687500000003</v>
      </c>
      <c r="D206">
        <f t="shared" si="22"/>
        <v>436.55664062499994</v>
      </c>
      <c r="E206">
        <f t="shared" si="23"/>
        <v>581.89874999999995</v>
      </c>
      <c r="F206" s="4">
        <f t="shared" si="24"/>
        <v>278.51187499999992</v>
      </c>
      <c r="G206" s="4">
        <f t="shared" si="25"/>
        <v>91.800897781092175</v>
      </c>
      <c r="H206" s="4">
        <f t="shared" si="26"/>
        <v>145.34210937500001</v>
      </c>
      <c r="I206" s="4">
        <f t="shared" si="27"/>
        <v>33.292841260396308</v>
      </c>
      <c r="J206" s="4">
        <f t="shared" si="28"/>
        <v>133.16976562499991</v>
      </c>
      <c r="K206" s="4">
        <f t="shared" si="29"/>
        <v>30.504579070048347</v>
      </c>
    </row>
    <row r="207" spans="2:11" x14ac:dyDescent="0.2">
      <c r="B207">
        <v>12</v>
      </c>
      <c r="C207">
        <f t="shared" si="21"/>
        <v>297.77800000000002</v>
      </c>
      <c r="D207">
        <f t="shared" si="22"/>
        <v>425.84676000000002</v>
      </c>
      <c r="E207">
        <f t="shared" si="23"/>
        <v>567.08319999999992</v>
      </c>
      <c r="F207" s="4">
        <f t="shared" si="24"/>
        <v>269.3051999999999</v>
      </c>
      <c r="G207" s="4">
        <f t="shared" si="25"/>
        <v>90.438245941607462</v>
      </c>
      <c r="H207" s="4">
        <f t="shared" si="26"/>
        <v>141.2364399999999</v>
      </c>
      <c r="I207" s="4">
        <f t="shared" si="27"/>
        <v>33.166024322927782</v>
      </c>
      <c r="J207" s="4">
        <f t="shared" si="28"/>
        <v>128.06876</v>
      </c>
      <c r="K207" s="4">
        <f t="shared" si="29"/>
        <v>30.073907336996058</v>
      </c>
    </row>
    <row r="208" spans="2:11" x14ac:dyDescent="0.2">
      <c r="B208">
        <v>11.5</v>
      </c>
      <c r="C208">
        <f t="shared" si="21"/>
        <v>292.44117500000004</v>
      </c>
      <c r="D208">
        <f t="shared" si="22"/>
        <v>415.39168062499999</v>
      </c>
      <c r="E208">
        <f t="shared" si="23"/>
        <v>552.37855000000002</v>
      </c>
      <c r="F208" s="4">
        <f t="shared" si="24"/>
        <v>259.93737499999997</v>
      </c>
      <c r="G208" s="4">
        <f t="shared" si="25"/>
        <v>88.885354464876542</v>
      </c>
      <c r="H208" s="4">
        <f t="shared" si="26"/>
        <v>136.98686937500003</v>
      </c>
      <c r="I208" s="4">
        <f t="shared" si="27"/>
        <v>32.977759489282263</v>
      </c>
      <c r="J208" s="4">
        <f t="shared" si="28"/>
        <v>122.95050562499995</v>
      </c>
      <c r="K208" s="4">
        <f t="shared" si="29"/>
        <v>29.59869235705639</v>
      </c>
    </row>
    <row r="209" spans="2:11" x14ac:dyDescent="0.2">
      <c r="B209">
        <v>11</v>
      </c>
      <c r="C209">
        <f t="shared" si="21"/>
        <v>287.37639999999999</v>
      </c>
      <c r="D209">
        <f t="shared" si="22"/>
        <v>405.19140249999998</v>
      </c>
      <c r="E209">
        <f t="shared" si="23"/>
        <v>537.78480000000002</v>
      </c>
      <c r="F209" s="4">
        <f t="shared" si="24"/>
        <v>250.40840000000003</v>
      </c>
      <c r="G209" s="4">
        <f t="shared" si="25"/>
        <v>87.13603483097431</v>
      </c>
      <c r="H209" s="4">
        <f t="shared" si="26"/>
        <v>132.59339750000004</v>
      </c>
      <c r="I209" s="4">
        <f t="shared" si="27"/>
        <v>32.723645339439315</v>
      </c>
      <c r="J209" s="4">
        <f t="shared" si="28"/>
        <v>117.81500249999999</v>
      </c>
      <c r="K209" s="4">
        <f t="shared" si="29"/>
        <v>29.076382611548624</v>
      </c>
    </row>
    <row r="210" spans="2:11" x14ac:dyDescent="0.2">
      <c r="B210">
        <v>10.5</v>
      </c>
      <c r="C210">
        <f t="shared" si="21"/>
        <v>282.58367500000003</v>
      </c>
      <c r="D210">
        <f t="shared" si="22"/>
        <v>395.24592562500004</v>
      </c>
      <c r="E210">
        <f t="shared" si="23"/>
        <v>523.30195000000003</v>
      </c>
      <c r="F210" s="4">
        <f t="shared" si="24"/>
        <v>240.71827500000001</v>
      </c>
      <c r="G210" s="4">
        <f t="shared" si="25"/>
        <v>85.184777570749617</v>
      </c>
      <c r="H210" s="4">
        <f t="shared" si="26"/>
        <v>128.05602437499999</v>
      </c>
      <c r="I210" s="4">
        <f t="shared" si="27"/>
        <v>32.399075125823437</v>
      </c>
      <c r="J210" s="4">
        <f t="shared" si="28"/>
        <v>112.66225062500001</v>
      </c>
      <c r="K210" s="4">
        <f t="shared" si="29"/>
        <v>28.504342061679161</v>
      </c>
    </row>
    <row r="211" spans="2:11" x14ac:dyDescent="0.2">
      <c r="B211">
        <v>10</v>
      </c>
      <c r="C211">
        <f t="shared" si="21"/>
        <v>278.06299999999999</v>
      </c>
      <c r="D211">
        <f t="shared" si="22"/>
        <v>385.55524999999989</v>
      </c>
      <c r="E211">
        <f t="shared" si="23"/>
        <v>508.92999999999995</v>
      </c>
      <c r="F211" s="4">
        <f t="shared" si="24"/>
        <v>230.86699999999996</v>
      </c>
      <c r="G211" s="4">
        <f t="shared" si="25"/>
        <v>83.026868011925345</v>
      </c>
      <c r="H211" s="4">
        <f t="shared" si="26"/>
        <v>123.37475000000006</v>
      </c>
      <c r="I211" s="4">
        <f t="shared" si="27"/>
        <v>31.999240057034651</v>
      </c>
      <c r="J211" s="4">
        <f t="shared" si="28"/>
        <v>107.4922499999999</v>
      </c>
      <c r="K211" s="4">
        <f t="shared" si="29"/>
        <v>27.87985638893516</v>
      </c>
    </row>
    <row r="212" spans="2:11" x14ac:dyDescent="0.2">
      <c r="B212">
        <v>9.5</v>
      </c>
      <c r="C212">
        <f t="shared" si="21"/>
        <v>273.81437499999998</v>
      </c>
      <c r="D212">
        <f t="shared" si="22"/>
        <v>376.11937562500003</v>
      </c>
      <c r="E212">
        <f t="shared" si="23"/>
        <v>494.66895</v>
      </c>
      <c r="F212" s="4">
        <f t="shared" si="24"/>
        <v>220.85457500000001</v>
      </c>
      <c r="G212" s="4">
        <f t="shared" si="25"/>
        <v>80.658502680876424</v>
      </c>
      <c r="H212" s="4">
        <f t="shared" si="26"/>
        <v>118.54957437499996</v>
      </c>
      <c r="I212" s="4">
        <f t="shared" si="27"/>
        <v>31.51913516234184</v>
      </c>
      <c r="J212" s="4">
        <f t="shared" si="28"/>
        <v>102.30500062500005</v>
      </c>
      <c r="K212" s="4">
        <f t="shared" si="29"/>
        <v>27.200141033680904</v>
      </c>
    </row>
    <row r="213" spans="2:11" x14ac:dyDescent="0.2">
      <c r="B213">
        <v>9</v>
      </c>
      <c r="C213">
        <f t="shared" si="21"/>
        <v>269.83780000000002</v>
      </c>
      <c r="D213">
        <f t="shared" si="22"/>
        <v>366.93830249999996</v>
      </c>
      <c r="E213">
        <f t="shared" si="23"/>
        <v>480.5188</v>
      </c>
      <c r="F213" s="4">
        <f t="shared" si="24"/>
        <v>210.68099999999998</v>
      </c>
      <c r="G213" s="4">
        <f t="shared" si="25"/>
        <v>78.076903977129959</v>
      </c>
      <c r="H213" s="4">
        <f t="shared" si="26"/>
        <v>113.58049750000004</v>
      </c>
      <c r="I213" s="4">
        <f t="shared" si="27"/>
        <v>30.953568141063727</v>
      </c>
      <c r="J213" s="4">
        <f t="shared" si="28"/>
        <v>97.100502499999948</v>
      </c>
      <c r="K213" s="4">
        <f t="shared" si="29"/>
        <v>26.46235125590356</v>
      </c>
    </row>
    <row r="214" spans="2:11" x14ac:dyDescent="0.2">
      <c r="B214">
        <v>8.5</v>
      </c>
      <c r="C214">
        <f t="shared" si="21"/>
        <v>266.13327500000003</v>
      </c>
      <c r="D214">
        <f t="shared" si="22"/>
        <v>358.01203062500002</v>
      </c>
      <c r="E214">
        <f t="shared" si="23"/>
        <v>466.47955000000002</v>
      </c>
      <c r="F214" s="4">
        <f t="shared" si="24"/>
        <v>200.34627499999999</v>
      </c>
      <c r="G214" s="4">
        <f t="shared" si="25"/>
        <v>75.280430453501154</v>
      </c>
      <c r="H214" s="4">
        <f t="shared" si="26"/>
        <v>108.46751937499999</v>
      </c>
      <c r="I214" s="4">
        <f t="shared" si="27"/>
        <v>30.297171630138426</v>
      </c>
      <c r="J214" s="4">
        <f t="shared" si="28"/>
        <v>91.878755624999997</v>
      </c>
      <c r="K214" s="4">
        <f t="shared" si="29"/>
        <v>25.663594450891086</v>
      </c>
    </row>
    <row r="215" spans="2:11" x14ac:dyDescent="0.2">
      <c r="B215">
        <v>8</v>
      </c>
      <c r="C215">
        <f t="shared" si="21"/>
        <v>262.70080000000002</v>
      </c>
      <c r="D215">
        <f t="shared" si="22"/>
        <v>349.34055999999998</v>
      </c>
      <c r="E215">
        <f t="shared" si="23"/>
        <v>452.55119999999999</v>
      </c>
      <c r="F215" s="4">
        <f t="shared" si="24"/>
        <v>189.85039999999998</v>
      </c>
      <c r="G215" s="4">
        <f t="shared" si="25"/>
        <v>72.268679806075951</v>
      </c>
      <c r="H215" s="4">
        <f t="shared" si="26"/>
        <v>103.21064000000001</v>
      </c>
      <c r="I215" s="4">
        <f t="shared" si="27"/>
        <v>29.5444193482715</v>
      </c>
      <c r="J215" s="4">
        <f t="shared" si="28"/>
        <v>86.639759999999967</v>
      </c>
      <c r="K215" s="4">
        <f t="shared" si="29"/>
        <v>24.800944957550868</v>
      </c>
    </row>
    <row r="216" spans="2:11" x14ac:dyDescent="0.2">
      <c r="B216">
        <v>7.5</v>
      </c>
      <c r="C216">
        <f t="shared" si="21"/>
        <v>259.54037499999998</v>
      </c>
      <c r="D216">
        <f t="shared" si="22"/>
        <v>340.92389062499996</v>
      </c>
      <c r="E216">
        <f t="shared" si="23"/>
        <v>438.73374999999999</v>
      </c>
      <c r="F216" s="4">
        <f t="shared" si="24"/>
        <v>179.193375</v>
      </c>
      <c r="G216" s="4">
        <f t="shared" si="25"/>
        <v>69.042581525128796</v>
      </c>
      <c r="H216" s="4">
        <f t="shared" si="26"/>
        <v>97.80985937500003</v>
      </c>
      <c r="I216" s="4">
        <f t="shared" si="27"/>
        <v>28.689646594050583</v>
      </c>
      <c r="J216" s="4">
        <f t="shared" si="28"/>
        <v>81.383515624999973</v>
      </c>
      <c r="K216" s="4">
        <f t="shared" si="29"/>
        <v>23.871461596840089</v>
      </c>
    </row>
    <row r="217" spans="2:11" x14ac:dyDescent="0.2">
      <c r="B217">
        <v>7</v>
      </c>
      <c r="C217">
        <f t="shared" si="21"/>
        <v>256.65199999999999</v>
      </c>
      <c r="D217">
        <f t="shared" si="22"/>
        <v>332.76202249999994</v>
      </c>
      <c r="E217">
        <f t="shared" si="23"/>
        <v>425.02719999999999</v>
      </c>
      <c r="F217" s="4">
        <f t="shared" si="24"/>
        <v>168.37520000000001</v>
      </c>
      <c r="G217" s="4">
        <f t="shared" si="25"/>
        <v>65.604476099932981</v>
      </c>
      <c r="H217" s="4">
        <f t="shared" si="26"/>
        <v>92.26517750000005</v>
      </c>
      <c r="I217" s="4">
        <f t="shared" si="27"/>
        <v>27.727075585976777</v>
      </c>
      <c r="J217" s="4">
        <f t="shared" si="28"/>
        <v>76.110022499999957</v>
      </c>
      <c r="K217" s="4">
        <f t="shared" si="29"/>
        <v>22.872208170930914</v>
      </c>
    </row>
    <row r="218" spans="2:11" x14ac:dyDescent="0.2">
      <c r="B218">
        <v>6.5</v>
      </c>
      <c r="C218">
        <f t="shared" si="21"/>
        <v>254.035675</v>
      </c>
      <c r="D218">
        <f t="shared" si="22"/>
        <v>324.85495562500006</v>
      </c>
      <c r="E218">
        <f t="shared" si="23"/>
        <v>411.43155000000002</v>
      </c>
      <c r="F218" s="4">
        <f t="shared" si="24"/>
        <v>157.39587500000002</v>
      </c>
      <c r="G218" s="4">
        <f t="shared" si="25"/>
        <v>61.958177724447573</v>
      </c>
      <c r="H218" s="4">
        <f t="shared" si="26"/>
        <v>86.576594374999956</v>
      </c>
      <c r="I218" s="4">
        <f t="shared" si="27"/>
        <v>26.650846131755063</v>
      </c>
      <c r="J218" s="4">
        <f t="shared" si="28"/>
        <v>70.819280625000061</v>
      </c>
      <c r="K218" s="4">
        <f t="shared" si="29"/>
        <v>21.800277138684347</v>
      </c>
    </row>
    <row r="219" spans="2:11" x14ac:dyDescent="0.2">
      <c r="B219">
        <v>6</v>
      </c>
      <c r="C219">
        <f t="shared" si="21"/>
        <v>251.69140000000002</v>
      </c>
      <c r="D219">
        <f t="shared" si="22"/>
        <v>317.20269000000002</v>
      </c>
      <c r="E219">
        <f t="shared" si="23"/>
        <v>397.9468</v>
      </c>
      <c r="F219" s="4">
        <f t="shared" si="24"/>
        <v>146.25539999999998</v>
      </c>
      <c r="G219" s="4">
        <f t="shared" si="25"/>
        <v>58.109017630320295</v>
      </c>
      <c r="H219" s="4">
        <f t="shared" si="26"/>
        <v>80.744109999999978</v>
      </c>
      <c r="I219" s="4">
        <f t="shared" si="27"/>
        <v>25.455052099337482</v>
      </c>
      <c r="J219" s="4">
        <f t="shared" si="28"/>
        <v>65.511290000000002</v>
      </c>
      <c r="K219" s="4">
        <f t="shared" si="29"/>
        <v>20.652816658017624</v>
      </c>
    </row>
    <row r="220" spans="2:11" x14ac:dyDescent="0.2">
      <c r="B220">
        <v>5.5</v>
      </c>
      <c r="C220">
        <f t="shared" si="21"/>
        <v>249.61917500000001</v>
      </c>
      <c r="D220">
        <f t="shared" si="22"/>
        <v>309.80522562499999</v>
      </c>
      <c r="E220">
        <f t="shared" si="23"/>
        <v>384.57294999999999</v>
      </c>
      <c r="F220" s="4">
        <f t="shared" si="24"/>
        <v>134.95377499999998</v>
      </c>
      <c r="G220" s="4">
        <f t="shared" si="25"/>
        <v>54.063865486295256</v>
      </c>
      <c r="H220" s="4">
        <f t="shared" si="26"/>
        <v>74.767724375</v>
      </c>
      <c r="I220" s="4">
        <f t="shared" si="27"/>
        <v>24.133784129742761</v>
      </c>
      <c r="J220" s="4">
        <f t="shared" si="28"/>
        <v>60.186050624999979</v>
      </c>
      <c r="K220" s="4">
        <f t="shared" si="29"/>
        <v>19.427061149010914</v>
      </c>
    </row>
    <row r="221" spans="2:11" x14ac:dyDescent="0.2">
      <c r="B221">
        <v>5</v>
      </c>
      <c r="C221">
        <f t="shared" si="21"/>
        <v>247.81900000000002</v>
      </c>
      <c r="D221">
        <f t="shared" si="22"/>
        <v>302.66256249999992</v>
      </c>
      <c r="E221">
        <f t="shared" si="23"/>
        <v>371.31</v>
      </c>
      <c r="F221" s="4">
        <f t="shared" si="24"/>
        <v>123.49099999999999</v>
      </c>
      <c r="G221" s="4">
        <f t="shared" si="25"/>
        <v>49.831126749764941</v>
      </c>
      <c r="H221" s="4">
        <f t="shared" si="26"/>
        <v>68.64743750000008</v>
      </c>
      <c r="I221" s="4">
        <f t="shared" si="27"/>
        <v>22.681178977991408</v>
      </c>
      <c r="J221" s="4">
        <f t="shared" si="28"/>
        <v>54.843562499999905</v>
      </c>
      <c r="K221" s="4">
        <f t="shared" si="29"/>
        <v>18.120365481277492</v>
      </c>
    </row>
    <row r="222" spans="2:11" x14ac:dyDescent="0.2">
      <c r="B222">
        <v>4.5</v>
      </c>
      <c r="C222">
        <f t="shared" si="21"/>
        <v>246.290875</v>
      </c>
      <c r="D222">
        <f t="shared" si="22"/>
        <v>295.77470062499998</v>
      </c>
      <c r="E222">
        <f t="shared" si="23"/>
        <v>358.15795000000003</v>
      </c>
      <c r="F222" s="4">
        <f t="shared" si="24"/>
        <v>111.86707500000003</v>
      </c>
      <c r="G222" s="4">
        <f t="shared" si="25"/>
        <v>45.420714429635296</v>
      </c>
      <c r="H222" s="4">
        <f t="shared" si="26"/>
        <v>62.383249375000048</v>
      </c>
      <c r="I222" s="4">
        <f t="shared" si="27"/>
        <v>21.091475789909797</v>
      </c>
      <c r="J222" s="4">
        <f t="shared" si="28"/>
        <v>49.48382562499998</v>
      </c>
      <c r="K222" s="4">
        <f t="shared" si="29"/>
        <v>16.730242823485568</v>
      </c>
    </row>
    <row r="223" spans="2:11" x14ac:dyDescent="0.2">
      <c r="B223">
        <v>4</v>
      </c>
      <c r="C223">
        <f t="shared" si="21"/>
        <v>245.03479999999999</v>
      </c>
      <c r="D223">
        <f t="shared" si="22"/>
        <v>289.14164000000005</v>
      </c>
      <c r="E223">
        <f t="shared" si="23"/>
        <v>345.11680000000001</v>
      </c>
      <c r="F223" s="4">
        <f t="shared" si="24"/>
        <v>100.08200000000002</v>
      </c>
      <c r="G223" s="4">
        <f t="shared" si="25"/>
        <v>40.843994404060169</v>
      </c>
      <c r="H223" s="4">
        <f t="shared" si="26"/>
        <v>55.97515999999996</v>
      </c>
      <c r="I223" s="4">
        <f t="shared" si="27"/>
        <v>19.359079515492805</v>
      </c>
      <c r="J223" s="4">
        <f t="shared" si="28"/>
        <v>44.106840000000062</v>
      </c>
      <c r="K223" s="4">
        <f t="shared" si="29"/>
        <v>15.254406110444712</v>
      </c>
    </row>
    <row r="224" spans="2:11" x14ac:dyDescent="0.2">
      <c r="B224">
        <v>3.5</v>
      </c>
      <c r="C224">
        <f t="shared" si="21"/>
        <v>244.05077500000002</v>
      </c>
      <c r="D224">
        <f t="shared" si="22"/>
        <v>282.76338062499997</v>
      </c>
      <c r="E224">
        <f t="shared" si="23"/>
        <v>332.18655000000001</v>
      </c>
      <c r="F224" s="4">
        <f t="shared" si="24"/>
        <v>88.135774999999995</v>
      </c>
      <c r="G224" s="4">
        <f t="shared" si="25"/>
        <v>36.113704207659239</v>
      </c>
      <c r="H224" s="4">
        <f t="shared" si="26"/>
        <v>49.423169375000043</v>
      </c>
      <c r="I224" s="4">
        <f t="shared" si="27"/>
        <v>17.478631520728957</v>
      </c>
      <c r="J224" s="4">
        <f t="shared" si="28"/>
        <v>38.712605624999952</v>
      </c>
      <c r="K224" s="4">
        <f t="shared" si="29"/>
        <v>13.690812982725124</v>
      </c>
    </row>
    <row r="225" spans="2:11" x14ac:dyDescent="0.2">
      <c r="B225">
        <v>3</v>
      </c>
      <c r="C225">
        <f t="shared" si="21"/>
        <v>243.33879999999999</v>
      </c>
      <c r="D225">
        <f t="shared" si="22"/>
        <v>276.63992250000001</v>
      </c>
      <c r="E225">
        <f t="shared" si="23"/>
        <v>319.36720000000003</v>
      </c>
      <c r="F225" s="4">
        <f t="shared" si="24"/>
        <v>76.028400000000033</v>
      </c>
      <c r="G225" s="4">
        <f t="shared" si="25"/>
        <v>31.243846028664574</v>
      </c>
      <c r="H225" s="4">
        <f t="shared" si="26"/>
        <v>42.727277500000014</v>
      </c>
      <c r="I225" s="4">
        <f t="shared" si="27"/>
        <v>15.445087286705702</v>
      </c>
      <c r="J225" s="4">
        <f t="shared" si="28"/>
        <v>33.301122500000019</v>
      </c>
      <c r="K225" s="4">
        <f t="shared" si="29"/>
        <v>12.037713934799131</v>
      </c>
    </row>
    <row r="226" spans="2:11" x14ac:dyDescent="0.2">
      <c r="B226">
        <v>2.5</v>
      </c>
      <c r="C226">
        <f t="shared" si="21"/>
        <v>242.898875</v>
      </c>
      <c r="D226">
        <f t="shared" si="22"/>
        <v>270.77126562500001</v>
      </c>
      <c r="E226">
        <f t="shared" si="23"/>
        <v>306.65875</v>
      </c>
      <c r="F226" s="4">
        <f t="shared" si="24"/>
        <v>63.759874999999994</v>
      </c>
      <c r="G226" s="4">
        <f t="shared" si="25"/>
        <v>26.249555499176353</v>
      </c>
      <c r="H226" s="4">
        <f t="shared" si="26"/>
        <v>35.887484374999985</v>
      </c>
      <c r="I226" s="4">
        <f t="shared" si="27"/>
        <v>13.253800875866103</v>
      </c>
      <c r="J226" s="4">
        <f t="shared" si="28"/>
        <v>27.872390625000008</v>
      </c>
      <c r="K226" s="4">
        <f t="shared" si="29"/>
        <v>10.293703270420648</v>
      </c>
    </row>
    <row r="227" spans="2:11" x14ac:dyDescent="0.2">
      <c r="B227">
        <v>2</v>
      </c>
      <c r="C227">
        <f t="shared" si="21"/>
        <v>242.73099999999999</v>
      </c>
      <c r="D227">
        <f t="shared" si="22"/>
        <v>265.15740999999997</v>
      </c>
      <c r="E227">
        <f t="shared" si="23"/>
        <v>294.06119999999999</v>
      </c>
      <c r="F227" s="4">
        <f t="shared" si="24"/>
        <v>51.330199999999991</v>
      </c>
      <c r="G227" s="4">
        <f t="shared" si="25"/>
        <v>21.146948679814276</v>
      </c>
      <c r="H227" s="4">
        <f t="shared" si="26"/>
        <v>28.903790000000015</v>
      </c>
      <c r="I227" s="4">
        <f t="shared" si="27"/>
        <v>10.900615600371122</v>
      </c>
      <c r="J227" s="4">
        <f t="shared" si="28"/>
        <v>22.426409999999976</v>
      </c>
      <c r="K227" s="4">
        <f t="shared" si="29"/>
        <v>8.4577723096631452</v>
      </c>
    </row>
    <row r="228" spans="2:11" x14ac:dyDescent="0.2">
      <c r="B228">
        <v>1.5</v>
      </c>
      <c r="C228">
        <f t="shared" si="21"/>
        <v>242.83517499999999</v>
      </c>
      <c r="D228">
        <f t="shared" si="22"/>
        <v>259.798355625</v>
      </c>
      <c r="E228">
        <f t="shared" si="23"/>
        <v>281.57454999999999</v>
      </c>
      <c r="F228" s="4">
        <f t="shared" si="24"/>
        <v>38.739374999999995</v>
      </c>
      <c r="G228" s="4">
        <f t="shared" si="25"/>
        <v>15.952950391144938</v>
      </c>
      <c r="H228" s="4">
        <f t="shared" si="26"/>
        <v>21.776194374999989</v>
      </c>
      <c r="I228" s="4">
        <f t="shared" si="27"/>
        <v>8.3819600484432399</v>
      </c>
      <c r="J228" s="4">
        <f t="shared" si="28"/>
        <v>16.963180625000007</v>
      </c>
      <c r="K228" s="4">
        <f t="shared" si="29"/>
        <v>6.529364123260704</v>
      </c>
    </row>
    <row r="229" spans="2:11" x14ac:dyDescent="0.2">
      <c r="B229">
        <v>1</v>
      </c>
      <c r="C229">
        <f t="shared" si="21"/>
        <v>243.2114</v>
      </c>
      <c r="D229">
        <f t="shared" si="22"/>
        <v>254.69410250000004</v>
      </c>
      <c r="E229">
        <f t="shared" si="23"/>
        <v>269.19880000000001</v>
      </c>
      <c r="F229" s="4">
        <f t="shared" si="24"/>
        <v>25.987400000000008</v>
      </c>
      <c r="G229" s="4">
        <f t="shared" si="25"/>
        <v>10.685107688208697</v>
      </c>
      <c r="H229" s="4">
        <f t="shared" si="26"/>
        <v>14.504697499999963</v>
      </c>
      <c r="I229" s="4">
        <f t="shared" si="27"/>
        <v>5.6949483154993592</v>
      </c>
      <c r="J229" s="4">
        <f t="shared" si="28"/>
        <v>11.482702500000045</v>
      </c>
      <c r="K229" s="4">
        <f t="shared" si="29"/>
        <v>4.5084288906925289</v>
      </c>
    </row>
    <row r="230" spans="2:11" x14ac:dyDescent="0.2">
      <c r="B230">
        <v>0.5</v>
      </c>
      <c r="C230">
        <f t="shared" si="21"/>
        <v>243.85967500000001</v>
      </c>
      <c r="D230">
        <f t="shared" si="22"/>
        <v>249.84465062500001</v>
      </c>
      <c r="E230">
        <f t="shared" si="23"/>
        <v>256.93394999999998</v>
      </c>
      <c r="F230" s="4">
        <f t="shared" si="24"/>
        <v>13.074274999999972</v>
      </c>
      <c r="G230" s="4">
        <f t="shared" si="25"/>
        <v>5.3613927763989562</v>
      </c>
      <c r="H230" s="4">
        <f t="shared" si="26"/>
        <v>7.0892993749999675</v>
      </c>
      <c r="I230" s="4">
        <f t="shared" si="27"/>
        <v>2.8374829548144009</v>
      </c>
      <c r="J230" s="4">
        <f t="shared" si="28"/>
        <v>5.9849756250000041</v>
      </c>
      <c r="K230" s="4">
        <f t="shared" si="29"/>
        <v>2.3954787945342284</v>
      </c>
    </row>
    <row r="231" spans="2:11" x14ac:dyDescent="0.2">
      <c r="B231">
        <v>0</v>
      </c>
      <c r="C231">
        <f t="shared" si="21"/>
        <v>244.78</v>
      </c>
      <c r="D231">
        <f t="shared" si="22"/>
        <v>245.25</v>
      </c>
      <c r="E231">
        <f t="shared" si="23"/>
        <v>244.78</v>
      </c>
      <c r="F231" s="4">
        <f t="shared" si="24"/>
        <v>0</v>
      </c>
      <c r="G231" s="4">
        <f t="shared" si="25"/>
        <v>0</v>
      </c>
      <c r="H231" s="4">
        <f t="shared" si="26"/>
        <v>0.46999999999999886</v>
      </c>
      <c r="I231" s="4">
        <f t="shared" si="27"/>
        <v>0.19164118246687006</v>
      </c>
      <c r="J231" s="4">
        <f t="shared" si="28"/>
        <v>0.46999999999999886</v>
      </c>
      <c r="K231" s="4">
        <f t="shared" si="29"/>
        <v>0.19164118246687006</v>
      </c>
    </row>
  </sheetData>
  <mergeCells count="1">
    <mergeCell ref="B49:E4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2022-11-07T17:00:41Z</dcterms:created>
  <dcterms:modified xsi:type="dcterms:W3CDTF">2022-11-09T14:25:04Z</dcterms:modified>
</cp:coreProperties>
</file>