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temp/curves/the_end/"/>
    </mc:Choice>
  </mc:AlternateContent>
  <xr:revisionPtr revIDLastSave="0" documentId="13_ncr:1_{71689A14-36C8-694A-B55B-FCFA6990A0A3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X7" i="1" s="1"/>
  <c r="Y7" i="1" s="1"/>
  <c r="U8" i="1"/>
  <c r="U9" i="1"/>
  <c r="U10" i="1"/>
  <c r="U11" i="1"/>
  <c r="U12" i="1"/>
  <c r="X12" i="1" s="1"/>
  <c r="Y12" i="1" s="1"/>
  <c r="U13" i="1"/>
  <c r="X13" i="1" s="1"/>
  <c r="Y13" i="1" s="1"/>
  <c r="U14" i="1"/>
  <c r="V14" i="1" s="1"/>
  <c r="W14" i="1" s="1"/>
  <c r="U15" i="1"/>
  <c r="U16" i="1"/>
  <c r="U17" i="1"/>
  <c r="U18" i="1"/>
  <c r="U19" i="1"/>
  <c r="V19" i="1" s="1"/>
  <c r="W19" i="1" s="1"/>
  <c r="U20" i="1"/>
  <c r="U21" i="1"/>
  <c r="U22" i="1"/>
  <c r="U23" i="1"/>
  <c r="U24" i="1"/>
  <c r="X24" i="1" s="1"/>
  <c r="Y24" i="1" s="1"/>
  <c r="U25" i="1"/>
  <c r="X25" i="1" s="1"/>
  <c r="Y25" i="1" s="1"/>
  <c r="U26" i="1"/>
  <c r="V26" i="1" s="1"/>
  <c r="W26" i="1" s="1"/>
  <c r="U27" i="1"/>
  <c r="U28" i="1"/>
  <c r="U29" i="1"/>
  <c r="U30" i="1"/>
  <c r="U31" i="1"/>
  <c r="X31" i="1" s="1"/>
  <c r="Y31" i="1" s="1"/>
  <c r="U32" i="1"/>
  <c r="U33" i="1"/>
  <c r="U34" i="1"/>
  <c r="U35" i="1"/>
  <c r="U36" i="1"/>
  <c r="X36" i="1" s="1"/>
  <c r="Y36" i="1" s="1"/>
  <c r="U37" i="1"/>
  <c r="X37" i="1" s="1"/>
  <c r="Y37" i="1" s="1"/>
  <c r="U38" i="1"/>
  <c r="V38" i="1" s="1"/>
  <c r="W38" i="1" s="1"/>
  <c r="U39" i="1"/>
  <c r="U40" i="1"/>
  <c r="U41" i="1"/>
  <c r="U42" i="1"/>
  <c r="U43" i="1"/>
  <c r="V43" i="1" s="1"/>
  <c r="W43" i="1" s="1"/>
  <c r="U44" i="1"/>
  <c r="U45" i="1"/>
  <c r="U46" i="1"/>
  <c r="U47" i="1"/>
  <c r="U48" i="1"/>
  <c r="X48" i="1" s="1"/>
  <c r="Y48" i="1" s="1"/>
  <c r="U49" i="1"/>
  <c r="X49" i="1" s="1"/>
  <c r="Y49" i="1" s="1"/>
  <c r="U50" i="1"/>
  <c r="V50" i="1" s="1"/>
  <c r="W50" i="1" s="1"/>
  <c r="U51" i="1"/>
  <c r="U52" i="1"/>
  <c r="U53" i="1"/>
  <c r="U54" i="1"/>
  <c r="X54" i="1" s="1"/>
  <c r="Y54" i="1" s="1"/>
  <c r="U55" i="1"/>
  <c r="U56" i="1"/>
  <c r="U57" i="1"/>
  <c r="U58" i="1"/>
  <c r="U59" i="1"/>
  <c r="X59" i="1" s="1"/>
  <c r="Y59" i="1" s="1"/>
  <c r="U60" i="1"/>
  <c r="X60" i="1" s="1"/>
  <c r="Y60" i="1" s="1"/>
  <c r="U61" i="1"/>
  <c r="X61" i="1" s="1"/>
  <c r="Y61" i="1" s="1"/>
  <c r="U62" i="1"/>
  <c r="V62" i="1" s="1"/>
  <c r="W62" i="1" s="1"/>
  <c r="U63" i="1"/>
  <c r="U64" i="1"/>
  <c r="U65" i="1"/>
  <c r="X65" i="1" s="1"/>
  <c r="Y65" i="1" s="1"/>
  <c r="U66" i="1"/>
  <c r="U67" i="1"/>
  <c r="U68" i="1"/>
  <c r="U69" i="1"/>
  <c r="U70" i="1"/>
  <c r="U71" i="1"/>
  <c r="X71" i="1" s="1"/>
  <c r="Y71" i="1" s="1"/>
  <c r="U72" i="1"/>
  <c r="X72" i="1" s="1"/>
  <c r="Y72" i="1" s="1"/>
  <c r="U73" i="1"/>
  <c r="X73" i="1" s="1"/>
  <c r="Y73" i="1" s="1"/>
  <c r="U74" i="1"/>
  <c r="V74" i="1" s="1"/>
  <c r="W74" i="1" s="1"/>
  <c r="U75" i="1"/>
  <c r="U76" i="1"/>
  <c r="U77" i="1"/>
  <c r="X77" i="1" s="1"/>
  <c r="Y77" i="1" s="1"/>
  <c r="U78" i="1"/>
  <c r="U79" i="1"/>
  <c r="U80" i="1"/>
  <c r="U81" i="1"/>
  <c r="U82" i="1"/>
  <c r="U83" i="1"/>
  <c r="X83" i="1" s="1"/>
  <c r="Y83" i="1" s="1"/>
  <c r="U84" i="1"/>
  <c r="X84" i="1" s="1"/>
  <c r="Y84" i="1" s="1"/>
  <c r="U85" i="1"/>
  <c r="X85" i="1" s="1"/>
  <c r="Y85" i="1" s="1"/>
  <c r="U86" i="1"/>
  <c r="V86" i="1" s="1"/>
  <c r="W86" i="1" s="1"/>
  <c r="U87" i="1"/>
  <c r="U2" i="1"/>
  <c r="V87" i="1"/>
  <c r="W87" i="1" s="1"/>
  <c r="V81" i="1"/>
  <c r="W81" i="1" s="1"/>
  <c r="V80" i="1"/>
  <c r="W80" i="1" s="1"/>
  <c r="X79" i="1"/>
  <c r="Y79" i="1" s="1"/>
  <c r="V79" i="1"/>
  <c r="W79" i="1" s="1"/>
  <c r="X78" i="1"/>
  <c r="Y78" i="1" s="1"/>
  <c r="X76" i="1"/>
  <c r="Y76" i="1" s="1"/>
  <c r="V75" i="1"/>
  <c r="W75" i="1" s="1"/>
  <c r="X69" i="1"/>
  <c r="Y69" i="1" s="1"/>
  <c r="V69" i="1"/>
  <c r="W69" i="1" s="1"/>
  <c r="V68" i="1"/>
  <c r="W68" i="1" s="1"/>
  <c r="X67" i="1"/>
  <c r="Y67" i="1" s="1"/>
  <c r="X66" i="1"/>
  <c r="Y66" i="1" s="1"/>
  <c r="X64" i="1"/>
  <c r="Y64" i="1" s="1"/>
  <c r="V63" i="1"/>
  <c r="W63" i="1" s="1"/>
  <c r="X57" i="1"/>
  <c r="Y57" i="1" s="1"/>
  <c r="V57" i="1"/>
  <c r="W57" i="1" s="1"/>
  <c r="V56" i="1"/>
  <c r="W56" i="1" s="1"/>
  <c r="V55" i="1"/>
  <c r="W55" i="1" s="1"/>
  <c r="X55" i="1"/>
  <c r="Y55" i="1" s="1"/>
  <c r="X53" i="1"/>
  <c r="Y53" i="1" s="1"/>
  <c r="X52" i="1"/>
  <c r="Y52" i="1" s="1"/>
  <c r="V51" i="1"/>
  <c r="W51" i="1" s="1"/>
  <c r="X47" i="1"/>
  <c r="Y47" i="1" s="1"/>
  <c r="X45" i="1"/>
  <c r="Y45" i="1" s="1"/>
  <c r="V45" i="1"/>
  <c r="W45" i="1" s="1"/>
  <c r="V44" i="1"/>
  <c r="W44" i="1" s="1"/>
  <c r="X43" i="1"/>
  <c r="Y43" i="1" s="1"/>
  <c r="X42" i="1"/>
  <c r="Y42" i="1" s="1"/>
  <c r="X41" i="1"/>
  <c r="Y41" i="1" s="1"/>
  <c r="X40" i="1"/>
  <c r="Y40" i="1" s="1"/>
  <c r="X39" i="1"/>
  <c r="Y39" i="1" s="1"/>
  <c r="X35" i="1"/>
  <c r="Y35" i="1" s="1"/>
  <c r="X33" i="1"/>
  <c r="Y33" i="1" s="1"/>
  <c r="V33" i="1"/>
  <c r="W33" i="1" s="1"/>
  <c r="V32" i="1"/>
  <c r="W32" i="1" s="1"/>
  <c r="X30" i="1"/>
  <c r="Y30" i="1" s="1"/>
  <c r="X29" i="1"/>
  <c r="Y29" i="1" s="1"/>
  <c r="X28" i="1"/>
  <c r="Y28" i="1" s="1"/>
  <c r="V27" i="1"/>
  <c r="W27" i="1" s="1"/>
  <c r="X23" i="1"/>
  <c r="Y23" i="1" s="1"/>
  <c r="X22" i="1"/>
  <c r="Y22" i="1" s="1"/>
  <c r="V21" i="1"/>
  <c r="W21" i="1" s="1"/>
  <c r="V20" i="1"/>
  <c r="W20" i="1" s="1"/>
  <c r="X19" i="1"/>
  <c r="Y19" i="1" s="1"/>
  <c r="X18" i="1"/>
  <c r="Y18" i="1" s="1"/>
  <c r="X17" i="1"/>
  <c r="Y17" i="1" s="1"/>
  <c r="X16" i="1"/>
  <c r="Y16" i="1" s="1"/>
  <c r="X11" i="1"/>
  <c r="Y11" i="1" s="1"/>
  <c r="X10" i="1"/>
  <c r="Y10" i="1" s="1"/>
  <c r="V9" i="1"/>
  <c r="W9" i="1" s="1"/>
  <c r="V8" i="1"/>
  <c r="W8" i="1" s="1"/>
  <c r="X6" i="1"/>
  <c r="Y6" i="1" s="1"/>
  <c r="X5" i="1"/>
  <c r="Y5" i="1" s="1"/>
  <c r="X4" i="1"/>
  <c r="Y4" i="1" s="1"/>
  <c r="V2" i="1"/>
  <c r="W2" i="1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T2" i="1"/>
  <c r="S2" i="1"/>
  <c r="X9" i="1" l="1"/>
  <c r="Y9" i="1" s="1"/>
  <c r="X26" i="1"/>
  <c r="Y26" i="1" s="1"/>
  <c r="X62" i="1"/>
  <c r="Y62" i="1" s="1"/>
  <c r="X2" i="1"/>
  <c r="X81" i="1"/>
  <c r="Y81" i="1" s="1"/>
  <c r="X38" i="1"/>
  <c r="Y38" i="1" s="1"/>
  <c r="X74" i="1"/>
  <c r="Y74" i="1" s="1"/>
  <c r="X21" i="1"/>
  <c r="Y21" i="1" s="1"/>
  <c r="V31" i="1"/>
  <c r="W31" i="1" s="1"/>
  <c r="V67" i="1"/>
  <c r="W67" i="1" s="1"/>
  <c r="X14" i="1"/>
  <c r="Y14" i="1" s="1"/>
  <c r="V7" i="1"/>
  <c r="W7" i="1" s="1"/>
  <c r="X50" i="1"/>
  <c r="Y50" i="1" s="1"/>
  <c r="X86" i="1"/>
  <c r="Y86" i="1" s="1"/>
  <c r="V5" i="1"/>
  <c r="W5" i="1" s="1"/>
  <c r="V17" i="1"/>
  <c r="W17" i="1" s="1"/>
  <c r="V10" i="1"/>
  <c r="W10" i="1" s="1"/>
  <c r="V46" i="1"/>
  <c r="W46" i="1" s="1"/>
  <c r="X46" i="1"/>
  <c r="Y46" i="1" s="1"/>
  <c r="V41" i="1"/>
  <c r="W41" i="1" s="1"/>
  <c r="V53" i="1"/>
  <c r="W53" i="1" s="1"/>
  <c r="V65" i="1"/>
  <c r="W65" i="1" s="1"/>
  <c r="V77" i="1"/>
  <c r="W77" i="1" s="1"/>
  <c r="V34" i="1"/>
  <c r="W34" i="1" s="1"/>
  <c r="X34" i="1"/>
  <c r="Y34" i="1" s="1"/>
  <c r="X82" i="1"/>
  <c r="Y82" i="1" s="1"/>
  <c r="V82" i="1"/>
  <c r="W82" i="1" s="1"/>
  <c r="V24" i="1"/>
  <c r="W24" i="1" s="1"/>
  <c r="V22" i="1"/>
  <c r="W22" i="1" s="1"/>
  <c r="X70" i="1"/>
  <c r="Y70" i="1" s="1"/>
  <c r="V70" i="1"/>
  <c r="W70" i="1" s="1"/>
  <c r="V12" i="1"/>
  <c r="W12" i="1" s="1"/>
  <c r="V58" i="1"/>
  <c r="W58" i="1" s="1"/>
  <c r="X58" i="1"/>
  <c r="Y58" i="1" s="1"/>
  <c r="V29" i="1"/>
  <c r="W29" i="1" s="1"/>
  <c r="V60" i="1"/>
  <c r="W60" i="1" s="1"/>
  <c r="V15" i="1"/>
  <c r="W15" i="1" s="1"/>
  <c r="X15" i="1"/>
  <c r="Y15" i="1" s="1"/>
  <c r="V36" i="1"/>
  <c r="W36" i="1" s="1"/>
  <c r="V48" i="1"/>
  <c r="W48" i="1" s="1"/>
  <c r="V72" i="1"/>
  <c r="W72" i="1" s="1"/>
  <c r="V84" i="1"/>
  <c r="W84" i="1" s="1"/>
  <c r="Y2" i="1"/>
  <c r="V3" i="1"/>
  <c r="W3" i="1" s="1"/>
  <c r="X3" i="1"/>
  <c r="Y3" i="1" s="1"/>
  <c r="V39" i="1"/>
  <c r="W39" i="1" s="1"/>
  <c r="V13" i="1"/>
  <c r="W13" i="1" s="1"/>
  <c r="V25" i="1"/>
  <c r="W25" i="1" s="1"/>
  <c r="X27" i="1"/>
  <c r="Y27" i="1" s="1"/>
  <c r="V37" i="1"/>
  <c r="W37" i="1" s="1"/>
  <c r="V49" i="1"/>
  <c r="W49" i="1" s="1"/>
  <c r="X51" i="1"/>
  <c r="Y51" i="1" s="1"/>
  <c r="V61" i="1"/>
  <c r="W61" i="1" s="1"/>
  <c r="X63" i="1"/>
  <c r="Y63" i="1" s="1"/>
  <c r="V73" i="1"/>
  <c r="W73" i="1" s="1"/>
  <c r="X75" i="1"/>
  <c r="Y75" i="1" s="1"/>
  <c r="V85" i="1"/>
  <c r="W85" i="1" s="1"/>
  <c r="X87" i="1"/>
  <c r="Y87" i="1" s="1"/>
  <c r="V6" i="1"/>
  <c r="W6" i="1" s="1"/>
  <c r="X8" i="1"/>
  <c r="Y8" i="1" s="1"/>
  <c r="V18" i="1"/>
  <c r="W18" i="1" s="1"/>
  <c r="X20" i="1"/>
  <c r="Y20" i="1" s="1"/>
  <c r="V30" i="1"/>
  <c r="W30" i="1" s="1"/>
  <c r="X32" i="1"/>
  <c r="Y32" i="1" s="1"/>
  <c r="V42" i="1"/>
  <c r="W42" i="1" s="1"/>
  <c r="X44" i="1"/>
  <c r="Y44" i="1" s="1"/>
  <c r="V54" i="1"/>
  <c r="W54" i="1" s="1"/>
  <c r="X56" i="1"/>
  <c r="Y56" i="1" s="1"/>
  <c r="V66" i="1"/>
  <c r="W66" i="1" s="1"/>
  <c r="X68" i="1"/>
  <c r="Y68" i="1" s="1"/>
  <c r="V78" i="1"/>
  <c r="W78" i="1" s="1"/>
  <c r="X80" i="1"/>
  <c r="Y80" i="1" s="1"/>
  <c r="V11" i="1"/>
  <c r="W11" i="1" s="1"/>
  <c r="V23" i="1"/>
  <c r="W23" i="1" s="1"/>
  <c r="V35" i="1"/>
  <c r="W35" i="1" s="1"/>
  <c r="V47" i="1"/>
  <c r="W47" i="1" s="1"/>
  <c r="V59" i="1"/>
  <c r="W59" i="1" s="1"/>
  <c r="V71" i="1"/>
  <c r="W71" i="1" s="1"/>
  <c r="V83" i="1"/>
  <c r="W83" i="1" s="1"/>
  <c r="V4" i="1"/>
  <c r="W4" i="1" s="1"/>
  <c r="V28" i="1"/>
  <c r="W28" i="1" s="1"/>
  <c r="V40" i="1"/>
  <c r="W40" i="1" s="1"/>
  <c r="V16" i="1"/>
  <c r="W16" i="1" s="1"/>
  <c r="V52" i="1"/>
  <c r="W52" i="1" s="1"/>
  <c r="V64" i="1"/>
  <c r="W64" i="1" s="1"/>
  <c r="V76" i="1"/>
  <c r="W76" i="1" s="1"/>
  <c r="W89" i="1" l="1"/>
  <c r="W90" i="1"/>
  <c r="Y90" i="1"/>
  <c r="Y89" i="1"/>
  <c r="X89" i="1"/>
  <c r="X90" i="1"/>
  <c r="V90" i="1"/>
  <c r="V89" i="1"/>
</calcChain>
</file>

<file path=xl/sharedStrings.xml><?xml version="1.0" encoding="utf-8"?>
<sst xmlns="http://schemas.openxmlformats.org/spreadsheetml/2006/main" count="26" uniqueCount="26">
  <si>
    <t>Время</t>
  </si>
  <si>
    <t>Скорость</t>
  </si>
  <si>
    <t>Пикет</t>
  </si>
  <si>
    <t>pic_diff</t>
  </si>
  <si>
    <t>pic_cum</t>
  </si>
  <si>
    <t>Высота</t>
  </si>
  <si>
    <t>Wko_ptr</t>
  </si>
  <si>
    <t>Расстояние</t>
  </si>
  <si>
    <t>кв_скорости</t>
  </si>
  <si>
    <t>delta_v_qv</t>
  </si>
  <si>
    <t>delta_h</t>
  </si>
  <si>
    <t>left_part</t>
  </si>
  <si>
    <t>right_part</t>
  </si>
  <si>
    <t>Ускорение</t>
  </si>
  <si>
    <t>Несглаженное ускорение</t>
  </si>
  <si>
    <t>Wko</t>
  </si>
  <si>
    <t>othcet</t>
  </si>
  <si>
    <t>нач уск</t>
  </si>
  <si>
    <t>фильт уск</t>
  </si>
  <si>
    <t>уравн_эксп</t>
  </si>
  <si>
    <t>ош_отч_абс</t>
  </si>
  <si>
    <t>ош_отч_отн</t>
  </si>
  <si>
    <t>ош_птр_абс</t>
  </si>
  <si>
    <t>ош_птр_отн</t>
  </si>
  <si>
    <t>Среднее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</si>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</sst>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488.13"/>
            <c:dispRSqr val="1"/>
            <c:dispEq val="1"/>
            <c:trendlineLbl>
              <c:layout>
                <c:manualLayout>
                  <c:x val="-0.28138559252101603"/>
                  <c:y val="4.0363416111447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Sheet1!$C$2:$C$87</c:f>
              <c:numCache>
                <c:formatCode>General</c:formatCode>
                <c:ptCount val="86"/>
                <c:pt idx="0">
                  <c:v>86.95362957929143</c:v>
                </c:pt>
                <c:pt idx="1">
                  <c:v>86.450713775935697</c:v>
                </c:pt>
                <c:pt idx="2">
                  <c:v>85.948913331510283</c:v>
                </c:pt>
                <c:pt idx="3">
                  <c:v>85.448228246015177</c:v>
                </c:pt>
                <c:pt idx="4">
                  <c:v>84.94865851945039</c:v>
                </c:pt>
                <c:pt idx="5">
                  <c:v>84.450204151815925</c:v>
                </c:pt>
                <c:pt idx="6">
                  <c:v>83.704613898358588</c:v>
                </c:pt>
                <c:pt idx="7">
                  <c:v>83.456641493337955</c:v>
                </c:pt>
                <c:pt idx="8">
                  <c:v>82.961533202494451</c:v>
                </c:pt>
                <c:pt idx="9">
                  <c:v>82.220962064223542</c:v>
                </c:pt>
                <c:pt idx="10">
                  <c:v>81.728642170705825</c:v>
                </c:pt>
                <c:pt idx="11">
                  <c:v>80.992253628423612</c:v>
                </c:pt>
                <c:pt idx="12">
                  <c:v>80.258374643734598</c:v>
                </c:pt>
                <c:pt idx="13">
                  <c:v>79.770516185938163</c:v>
                </c:pt>
                <c:pt idx="14">
                  <c:v>79.283773087072035</c:v>
                </c:pt>
                <c:pt idx="15">
                  <c:v>78.555749736767211</c:v>
                </c:pt>
                <c:pt idx="16">
                  <c:v>77.830235944055602</c:v>
                </c:pt>
                <c:pt idx="17">
                  <c:v>77.588955692616892</c:v>
                </c:pt>
                <c:pt idx="18">
                  <c:v>76.86678797669623</c:v>
                </c:pt>
                <c:pt idx="19">
                  <c:v>76.386737031412025</c:v>
                </c:pt>
                <c:pt idx="20">
                  <c:v>75.668751911480058</c:v>
                </c:pt>
                <c:pt idx="21">
                  <c:v>74.953276349141305</c:v>
                </c:pt>
                <c:pt idx="22">
                  <c:v>74.477686839578382</c:v>
                </c:pt>
                <c:pt idx="23">
                  <c:v>74.003212688945766</c:v>
                </c:pt>
                <c:pt idx="24">
                  <c:v>73.057610464471509</c:v>
                </c:pt>
                <c:pt idx="25">
                  <c:v>72.821907007684374</c:v>
                </c:pt>
                <c:pt idx="26">
                  <c:v>72.351336613307879</c:v>
                </c:pt>
                <c:pt idx="27">
                  <c:v>71.647572319737478</c:v>
                </c:pt>
                <c:pt idx="28">
                  <c:v>70.946317583760305</c:v>
                </c:pt>
                <c:pt idx="29">
                  <c:v>70.713123684566398</c:v>
                </c:pt>
                <c:pt idx="30">
                  <c:v>70.015215025380172</c:v>
                </c:pt>
                <c:pt idx="31">
                  <c:v>69.551336784585573</c:v>
                </c:pt>
                <c:pt idx="32">
                  <c:v>68.857610721388042</c:v>
                </c:pt>
                <c:pt idx="33">
                  <c:v>68.396520877919258</c:v>
                </c:pt>
                <c:pt idx="34">
                  <c:v>67.706977410710422</c:v>
                </c:pt>
                <c:pt idx="35">
                  <c:v>67.248675964567425</c:v>
                </c:pt>
                <c:pt idx="36">
                  <c:v>66.563315093347271</c:v>
                </c:pt>
                <c:pt idx="37">
                  <c:v>66.335419149072393</c:v>
                </c:pt>
                <c:pt idx="38">
                  <c:v>65.200122023686646</c:v>
                </c:pt>
                <c:pt idx="39">
                  <c:v>64.747955051660398</c:v>
                </c:pt>
                <c:pt idx="40">
                  <c:v>63.398146289163599</c:v>
                </c:pt>
                <c:pt idx="41">
                  <c:v>62.727006244305009</c:v>
                </c:pt>
                <c:pt idx="42">
                  <c:v>62.280973746395517</c:v>
                </c:pt>
                <c:pt idx="43">
                  <c:v>61.392254827367488</c:v>
                </c:pt>
                <c:pt idx="44">
                  <c:v>60.949568406248957</c:v>
                </c:pt>
                <c:pt idx="45">
                  <c:v>59.628201296475268</c:v>
                </c:pt>
                <c:pt idx="46">
                  <c:v>58.971282077978273</c:v>
                </c:pt>
                <c:pt idx="47">
                  <c:v>58.31687241707445</c:v>
                </c:pt>
                <c:pt idx="48">
                  <c:v>57.448229958792169</c:v>
                </c:pt>
                <c:pt idx="49">
                  <c:v>57.231766443553049</c:v>
                </c:pt>
                <c:pt idx="50">
                  <c:v>56.153631463346123</c:v>
                </c:pt>
                <c:pt idx="51">
                  <c:v>55.724329349391411</c:v>
                </c:pt>
                <c:pt idx="52">
                  <c:v>55.082467476453701</c:v>
                </c:pt>
                <c:pt idx="53">
                  <c:v>54.018274482875768</c:v>
                </c:pt>
                <c:pt idx="54">
                  <c:v>53.171939203199848</c:v>
                </c:pt>
                <c:pt idx="55">
                  <c:v>52.540115560634987</c:v>
                </c:pt>
                <c:pt idx="56">
                  <c:v>51.075619785290627</c:v>
                </c:pt>
                <c:pt idx="57">
                  <c:v>49.831212441708921</c:v>
                </c:pt>
                <c:pt idx="58">
                  <c:v>49.212773106307907</c:v>
                </c:pt>
                <c:pt idx="59">
                  <c:v>48.596843328500093</c:v>
                </c:pt>
                <c:pt idx="60">
                  <c:v>47.779507381012458</c:v>
                </c:pt>
                <c:pt idx="61">
                  <c:v>46.966632869246112</c:v>
                </c:pt>
                <c:pt idx="62">
                  <c:v>46.158219793201027</c:v>
                </c:pt>
                <c:pt idx="63">
                  <c:v>45.554837803359291</c:v>
                </c:pt>
                <c:pt idx="64">
                  <c:v>44.554777948274683</c:v>
                </c:pt>
                <c:pt idx="65">
                  <c:v>43.75974917939341</c:v>
                </c:pt>
                <c:pt idx="66">
                  <c:v>42.772237112274887</c:v>
                </c:pt>
                <c:pt idx="67">
                  <c:v>41.987246573766491</c:v>
                </c:pt>
                <c:pt idx="68">
                  <c:v>41.01228229461406</c:v>
                </c:pt>
                <c:pt idx="69">
                  <c:v>40.04428900877609</c:v>
                </c:pt>
                <c:pt idx="70">
                  <c:v>39.274913495292182</c:v>
                </c:pt>
                <c:pt idx="71">
                  <c:v>37.749546775488128</c:v>
                </c:pt>
                <c:pt idx="72">
                  <c:v>37.182135111149172</c:v>
                </c:pt>
                <c:pt idx="73">
                  <c:v>36.429489981620037</c:v>
                </c:pt>
                <c:pt idx="74">
                  <c:v>35.123096334648331</c:v>
                </c:pt>
                <c:pt idx="75">
                  <c:v>33.463523820716169</c:v>
                </c:pt>
                <c:pt idx="76">
                  <c:v>33.097797165789608</c:v>
                </c:pt>
                <c:pt idx="77">
                  <c:v>32.369689932727468</c:v>
                </c:pt>
                <c:pt idx="78">
                  <c:v>31.46582978538283</c:v>
                </c:pt>
                <c:pt idx="79">
                  <c:v>30.3903993197444</c:v>
                </c:pt>
                <c:pt idx="80">
                  <c:v>28.972107057250948</c:v>
                </c:pt>
                <c:pt idx="81">
                  <c:v>28.269653079586131</c:v>
                </c:pt>
                <c:pt idx="82">
                  <c:v>26.87812943142033</c:v>
                </c:pt>
                <c:pt idx="83">
                  <c:v>26.189059760919339</c:v>
                </c:pt>
                <c:pt idx="84">
                  <c:v>22.8106329442335</c:v>
                </c:pt>
                <c:pt idx="85">
                  <c:v>20.188197333867759</c:v>
                </c:pt>
              </c:numCache>
            </c:numRef>
          </c:xVal>
          <c:yVal>
            <c:numRef>
              <c:f>Sheet1!$Q$2:$Q$87</c:f>
              <c:numCache>
                <c:formatCode>General</c:formatCode>
                <c:ptCount val="86"/>
                <c:pt idx="0">
                  <c:v>4597.63108824341</c:v>
                </c:pt>
                <c:pt idx="1">
                  <c:v>4377.7345787591312</c:v>
                </c:pt>
                <c:pt idx="2">
                  <c:v>4133.3236901642704</c:v>
                </c:pt>
                <c:pt idx="3">
                  <c:v>4093.8773059116479</c:v>
                </c:pt>
                <c:pt idx="4">
                  <c:v>4058.1956232985908</c:v>
                </c:pt>
                <c:pt idx="5">
                  <c:v>3984.2253716271948</c:v>
                </c:pt>
                <c:pt idx="6">
                  <c:v>4488.8575329505848</c:v>
                </c:pt>
                <c:pt idx="7">
                  <c:v>3821.6110098398208</c:v>
                </c:pt>
                <c:pt idx="8">
                  <c:v>3811.0873388086302</c:v>
                </c:pt>
                <c:pt idx="9">
                  <c:v>4212.5725496387904</c:v>
                </c:pt>
                <c:pt idx="10">
                  <c:v>4112.7002735653878</c:v>
                </c:pt>
                <c:pt idx="11">
                  <c:v>4382.6220551902816</c:v>
                </c:pt>
                <c:pt idx="12">
                  <c:v>4722.889961491137</c:v>
                </c:pt>
                <c:pt idx="13">
                  <c:v>4686.5419236199077</c:v>
                </c:pt>
                <c:pt idx="14">
                  <c:v>4493.5418051685774</c:v>
                </c:pt>
                <c:pt idx="15">
                  <c:v>4546.8436699857239</c:v>
                </c:pt>
                <c:pt idx="16">
                  <c:v>4378.8525574377491</c:v>
                </c:pt>
                <c:pt idx="17">
                  <c:v>3709.9297716850051</c:v>
                </c:pt>
                <c:pt idx="18">
                  <c:v>3960.6769149243992</c:v>
                </c:pt>
                <c:pt idx="19">
                  <c:v>3950.764847889865</c:v>
                </c:pt>
                <c:pt idx="20">
                  <c:v>4274.1070665144352</c:v>
                </c:pt>
                <c:pt idx="21">
                  <c:v>4330.1377965203546</c:v>
                </c:pt>
                <c:pt idx="22">
                  <c:v>4180.6100420565181</c:v>
                </c:pt>
                <c:pt idx="23">
                  <c:v>4009.737584136697</c:v>
                </c:pt>
                <c:pt idx="24">
                  <c:v>4296.7751981222191</c:v>
                </c:pt>
                <c:pt idx="25">
                  <c:v>3826.6147722228202</c:v>
                </c:pt>
                <c:pt idx="26">
                  <c:v>3654.0533588874641</c:v>
                </c:pt>
                <c:pt idx="27">
                  <c:v>3683.094140034365</c:v>
                </c:pt>
                <c:pt idx="28">
                  <c:v>3712.773115328042</c:v>
                </c:pt>
                <c:pt idx="29">
                  <c:v>3281.4832772908312</c:v>
                </c:pt>
                <c:pt idx="30">
                  <c:v>3297.1601859887151</c:v>
                </c:pt>
                <c:pt idx="31">
                  <c:v>3283.4127032762808</c:v>
                </c:pt>
                <c:pt idx="32">
                  <c:v>3400.0853922410538</c:v>
                </c:pt>
                <c:pt idx="33">
                  <c:v>3312.1467475446011</c:v>
                </c:pt>
                <c:pt idx="34">
                  <c:v>3554.4674677866801</c:v>
                </c:pt>
                <c:pt idx="35">
                  <c:v>3337.400936402435</c:v>
                </c:pt>
                <c:pt idx="36">
                  <c:v>3421.6875473168261</c:v>
                </c:pt>
                <c:pt idx="37">
                  <c:v>3204.9825508076929</c:v>
                </c:pt>
                <c:pt idx="38">
                  <c:v>3526.5193236142281</c:v>
                </c:pt>
                <c:pt idx="39">
                  <c:v>3326.9767720488821</c:v>
                </c:pt>
                <c:pt idx="40">
                  <c:v>3364.260209479065</c:v>
                </c:pt>
                <c:pt idx="41">
                  <c:v>3441.6506538642161</c:v>
                </c:pt>
                <c:pt idx="42">
                  <c:v>3219.4064758788072</c:v>
                </c:pt>
                <c:pt idx="43">
                  <c:v>3267.3575416834601</c:v>
                </c:pt>
                <c:pt idx="44">
                  <c:v>3001.9466484818308</c:v>
                </c:pt>
                <c:pt idx="45">
                  <c:v>2883.6603057582702</c:v>
                </c:pt>
                <c:pt idx="46">
                  <c:v>2674.3826222650409</c:v>
                </c:pt>
                <c:pt idx="47">
                  <c:v>2540.7336950929962</c:v>
                </c:pt>
                <c:pt idx="48">
                  <c:v>2489.356960102923</c:v>
                </c:pt>
                <c:pt idx="49">
                  <c:v>2086.3672471896039</c:v>
                </c:pt>
                <c:pt idx="50">
                  <c:v>2275.8240329752321</c:v>
                </c:pt>
                <c:pt idx="51">
                  <c:v>2055.2270425137449</c:v>
                </c:pt>
                <c:pt idx="52">
                  <c:v>1926.68156717851</c:v>
                </c:pt>
                <c:pt idx="53">
                  <c:v>2012.150046395167</c:v>
                </c:pt>
                <c:pt idx="54">
                  <c:v>1864.3584662794319</c:v>
                </c:pt>
                <c:pt idx="55">
                  <c:v>1764.2860937112141</c:v>
                </c:pt>
                <c:pt idx="56">
                  <c:v>1843.5285920156509</c:v>
                </c:pt>
                <c:pt idx="57">
                  <c:v>2093.9708648413921</c:v>
                </c:pt>
                <c:pt idx="58">
                  <c:v>2223.0322703672291</c:v>
                </c:pt>
                <c:pt idx="59">
                  <c:v>2197.3942150552152</c:v>
                </c:pt>
                <c:pt idx="60">
                  <c:v>2236.9618103478651</c:v>
                </c:pt>
                <c:pt idx="61">
                  <c:v>2110.002198244908</c:v>
                </c:pt>
                <c:pt idx="62">
                  <c:v>2110.046289371091</c:v>
                </c:pt>
                <c:pt idx="63">
                  <c:v>1971.0439360874029</c:v>
                </c:pt>
                <c:pt idx="64">
                  <c:v>2000.192910792528</c:v>
                </c:pt>
                <c:pt idx="65">
                  <c:v>2016.924433377452</c:v>
                </c:pt>
                <c:pt idx="66">
                  <c:v>2030.1954805800119</c:v>
                </c:pt>
                <c:pt idx="67">
                  <c:v>1957.9161358059489</c:v>
                </c:pt>
                <c:pt idx="68">
                  <c:v>1948.535667780146</c:v>
                </c:pt>
                <c:pt idx="69">
                  <c:v>1965.7560328848281</c:v>
                </c:pt>
                <c:pt idx="70">
                  <c:v>1821.2238107132971</c:v>
                </c:pt>
                <c:pt idx="71">
                  <c:v>1962.842720265804</c:v>
                </c:pt>
                <c:pt idx="72">
                  <c:v>1765.9361887981461</c:v>
                </c:pt>
                <c:pt idx="73">
                  <c:v>1578.980613592837</c:v>
                </c:pt>
                <c:pt idx="74">
                  <c:v>1700.9176596058319</c:v>
                </c:pt>
                <c:pt idx="75">
                  <c:v>1808.3608893487731</c:v>
                </c:pt>
                <c:pt idx="76">
                  <c:v>1521.279154987654</c:v>
                </c:pt>
                <c:pt idx="77">
                  <c:v>1379.7561215050921</c:v>
                </c:pt>
                <c:pt idx="78">
                  <c:v>1349.3791329786141</c:v>
                </c:pt>
                <c:pt idx="79">
                  <c:v>1315.1426859820681</c:v>
                </c:pt>
                <c:pt idx="80">
                  <c:v>1366.047290568966</c:v>
                </c:pt>
                <c:pt idx="81">
                  <c:v>1321.29776642039</c:v>
                </c:pt>
                <c:pt idx="82">
                  <c:v>1459.8885556505329</c:v>
                </c:pt>
                <c:pt idx="83">
                  <c:v>1402.6334122228391</c:v>
                </c:pt>
                <c:pt idx="84">
                  <c:v>1417.49148460374</c:v>
                </c:pt>
                <c:pt idx="85">
                  <c:v>1389.7551383145039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2-2C4A-9C5A-93ED3D2FEC92}"/>
            </c:ext>
          </c:extLst>
        </c:ser>
        <c:ser>
          <c:idx val="1"/>
          <c:order val="1"/>
          <c:tx>
            <c:v>ПТР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Sheet1!$C$2:$C$87</c:f>
              <c:numCache>
                <c:formatCode>General</c:formatCode>
                <c:ptCount val="86"/>
                <c:pt idx="0">
                  <c:v>86.95362957929143</c:v>
                </c:pt>
                <c:pt idx="1">
                  <c:v>86.450713775935697</c:v>
                </c:pt>
                <c:pt idx="2">
                  <c:v>85.948913331510283</c:v>
                </c:pt>
                <c:pt idx="3">
                  <c:v>85.448228246015177</c:v>
                </c:pt>
                <c:pt idx="4">
                  <c:v>84.94865851945039</c:v>
                </c:pt>
                <c:pt idx="5">
                  <c:v>84.450204151815925</c:v>
                </c:pt>
                <c:pt idx="6">
                  <c:v>83.704613898358588</c:v>
                </c:pt>
                <c:pt idx="7">
                  <c:v>83.456641493337955</c:v>
                </c:pt>
                <c:pt idx="8">
                  <c:v>82.961533202494451</c:v>
                </c:pt>
                <c:pt idx="9">
                  <c:v>82.220962064223542</c:v>
                </c:pt>
                <c:pt idx="10">
                  <c:v>81.728642170705825</c:v>
                </c:pt>
                <c:pt idx="11">
                  <c:v>80.992253628423612</c:v>
                </c:pt>
                <c:pt idx="12">
                  <c:v>80.258374643734598</c:v>
                </c:pt>
                <c:pt idx="13">
                  <c:v>79.770516185938163</c:v>
                </c:pt>
                <c:pt idx="14">
                  <c:v>79.283773087072035</c:v>
                </c:pt>
                <c:pt idx="15">
                  <c:v>78.555749736767211</c:v>
                </c:pt>
                <c:pt idx="16">
                  <c:v>77.830235944055602</c:v>
                </c:pt>
                <c:pt idx="17">
                  <c:v>77.588955692616892</c:v>
                </c:pt>
                <c:pt idx="18">
                  <c:v>76.86678797669623</c:v>
                </c:pt>
                <c:pt idx="19">
                  <c:v>76.386737031412025</c:v>
                </c:pt>
                <c:pt idx="20">
                  <c:v>75.668751911480058</c:v>
                </c:pt>
                <c:pt idx="21">
                  <c:v>74.953276349141305</c:v>
                </c:pt>
                <c:pt idx="22">
                  <c:v>74.477686839578382</c:v>
                </c:pt>
                <c:pt idx="23">
                  <c:v>74.003212688945766</c:v>
                </c:pt>
                <c:pt idx="24">
                  <c:v>73.057610464471509</c:v>
                </c:pt>
                <c:pt idx="25">
                  <c:v>72.821907007684374</c:v>
                </c:pt>
                <c:pt idx="26">
                  <c:v>72.351336613307879</c:v>
                </c:pt>
                <c:pt idx="27">
                  <c:v>71.647572319737478</c:v>
                </c:pt>
                <c:pt idx="28">
                  <c:v>70.946317583760305</c:v>
                </c:pt>
                <c:pt idx="29">
                  <c:v>70.713123684566398</c:v>
                </c:pt>
                <c:pt idx="30">
                  <c:v>70.015215025380172</c:v>
                </c:pt>
                <c:pt idx="31">
                  <c:v>69.551336784585573</c:v>
                </c:pt>
                <c:pt idx="32">
                  <c:v>68.857610721388042</c:v>
                </c:pt>
                <c:pt idx="33">
                  <c:v>68.396520877919258</c:v>
                </c:pt>
                <c:pt idx="34">
                  <c:v>67.706977410710422</c:v>
                </c:pt>
                <c:pt idx="35">
                  <c:v>67.248675964567425</c:v>
                </c:pt>
                <c:pt idx="36">
                  <c:v>66.563315093347271</c:v>
                </c:pt>
                <c:pt idx="37">
                  <c:v>66.335419149072393</c:v>
                </c:pt>
                <c:pt idx="38">
                  <c:v>65.200122023686646</c:v>
                </c:pt>
                <c:pt idx="39">
                  <c:v>64.747955051660398</c:v>
                </c:pt>
                <c:pt idx="40">
                  <c:v>63.398146289163599</c:v>
                </c:pt>
                <c:pt idx="41">
                  <c:v>62.727006244305009</c:v>
                </c:pt>
                <c:pt idx="42">
                  <c:v>62.280973746395517</c:v>
                </c:pt>
                <c:pt idx="43">
                  <c:v>61.392254827367488</c:v>
                </c:pt>
                <c:pt idx="44">
                  <c:v>60.949568406248957</c:v>
                </c:pt>
                <c:pt idx="45">
                  <c:v>59.628201296475268</c:v>
                </c:pt>
                <c:pt idx="46">
                  <c:v>58.971282077978273</c:v>
                </c:pt>
                <c:pt idx="47">
                  <c:v>58.31687241707445</c:v>
                </c:pt>
                <c:pt idx="48">
                  <c:v>57.448229958792169</c:v>
                </c:pt>
                <c:pt idx="49">
                  <c:v>57.231766443553049</c:v>
                </c:pt>
                <c:pt idx="50">
                  <c:v>56.153631463346123</c:v>
                </c:pt>
                <c:pt idx="51">
                  <c:v>55.724329349391411</c:v>
                </c:pt>
                <c:pt idx="52">
                  <c:v>55.082467476453701</c:v>
                </c:pt>
                <c:pt idx="53">
                  <c:v>54.018274482875768</c:v>
                </c:pt>
                <c:pt idx="54">
                  <c:v>53.171939203199848</c:v>
                </c:pt>
                <c:pt idx="55">
                  <c:v>52.540115560634987</c:v>
                </c:pt>
                <c:pt idx="56">
                  <c:v>51.075619785290627</c:v>
                </c:pt>
                <c:pt idx="57">
                  <c:v>49.831212441708921</c:v>
                </c:pt>
                <c:pt idx="58">
                  <c:v>49.212773106307907</c:v>
                </c:pt>
                <c:pt idx="59">
                  <c:v>48.596843328500093</c:v>
                </c:pt>
                <c:pt idx="60">
                  <c:v>47.779507381012458</c:v>
                </c:pt>
                <c:pt idx="61">
                  <c:v>46.966632869246112</c:v>
                </c:pt>
                <c:pt idx="62">
                  <c:v>46.158219793201027</c:v>
                </c:pt>
                <c:pt idx="63">
                  <c:v>45.554837803359291</c:v>
                </c:pt>
                <c:pt idx="64">
                  <c:v>44.554777948274683</c:v>
                </c:pt>
                <c:pt idx="65">
                  <c:v>43.75974917939341</c:v>
                </c:pt>
                <c:pt idx="66">
                  <c:v>42.772237112274887</c:v>
                </c:pt>
                <c:pt idx="67">
                  <c:v>41.987246573766491</c:v>
                </c:pt>
                <c:pt idx="68">
                  <c:v>41.01228229461406</c:v>
                </c:pt>
                <c:pt idx="69">
                  <c:v>40.04428900877609</c:v>
                </c:pt>
                <c:pt idx="70">
                  <c:v>39.274913495292182</c:v>
                </c:pt>
                <c:pt idx="71">
                  <c:v>37.749546775488128</c:v>
                </c:pt>
                <c:pt idx="72">
                  <c:v>37.182135111149172</c:v>
                </c:pt>
                <c:pt idx="73">
                  <c:v>36.429489981620037</c:v>
                </c:pt>
                <c:pt idx="74">
                  <c:v>35.123096334648331</c:v>
                </c:pt>
                <c:pt idx="75">
                  <c:v>33.463523820716169</c:v>
                </c:pt>
                <c:pt idx="76">
                  <c:v>33.097797165789608</c:v>
                </c:pt>
                <c:pt idx="77">
                  <c:v>32.369689932727468</c:v>
                </c:pt>
                <c:pt idx="78">
                  <c:v>31.46582978538283</c:v>
                </c:pt>
                <c:pt idx="79">
                  <c:v>30.3903993197444</c:v>
                </c:pt>
                <c:pt idx="80">
                  <c:v>28.972107057250948</c:v>
                </c:pt>
                <c:pt idx="81">
                  <c:v>28.269653079586131</c:v>
                </c:pt>
                <c:pt idx="82">
                  <c:v>26.87812943142033</c:v>
                </c:pt>
                <c:pt idx="83">
                  <c:v>26.189059760919339</c:v>
                </c:pt>
                <c:pt idx="84">
                  <c:v>22.8106329442335</c:v>
                </c:pt>
                <c:pt idx="85">
                  <c:v>20.188197333867759</c:v>
                </c:pt>
              </c:numCache>
            </c:numRef>
          </c:xVal>
          <c:yVal>
            <c:numRef>
              <c:f>Sheet1!$H$2:$H$87</c:f>
              <c:numCache>
                <c:formatCode>General</c:formatCode>
                <c:ptCount val="86"/>
                <c:pt idx="0">
                  <c:v>4463.6087797984601</c:v>
                </c:pt>
                <c:pt idx="1">
                  <c:v>4413.7697597311717</c:v>
                </c:pt>
                <c:pt idx="2">
                  <c:v>4364.2721592989728</c:v>
                </c:pt>
                <c:pt idx="3">
                  <c:v>4335.3158643437118</c:v>
                </c:pt>
                <c:pt idx="4">
                  <c:v>4286.3605154714369</c:v>
                </c:pt>
                <c:pt idx="5">
                  <c:v>4254.8652977231213</c:v>
                </c:pt>
                <c:pt idx="6">
                  <c:v>4217.8284177536279</c:v>
                </c:pt>
                <c:pt idx="7">
                  <c:v>4172.5178557151394</c:v>
                </c:pt>
                <c:pt idx="8">
                  <c:v>4138.7340802146546</c:v>
                </c:pt>
                <c:pt idx="9">
                  <c:v>4102.3263397217761</c:v>
                </c:pt>
                <c:pt idx="10">
                  <c:v>4038.402394344092</c:v>
                </c:pt>
                <c:pt idx="11">
                  <c:v>3999.7982345746709</c:v>
                </c:pt>
                <c:pt idx="12">
                  <c:v>3955.962575199927</c:v>
                </c:pt>
                <c:pt idx="13">
                  <c:v>3928.7187378000008</c:v>
                </c:pt>
                <c:pt idx="14">
                  <c:v>3898.8869156916239</c:v>
                </c:pt>
                <c:pt idx="15">
                  <c:v>3853.0645954109809</c:v>
                </c:pt>
                <c:pt idx="16">
                  <c:v>3826.2701959979759</c:v>
                </c:pt>
                <c:pt idx="17">
                  <c:v>3762.444213754964</c:v>
                </c:pt>
                <c:pt idx="18">
                  <c:v>3717.6461523795911</c:v>
                </c:pt>
                <c:pt idx="19">
                  <c:v>3678.4021000606158</c:v>
                </c:pt>
                <c:pt idx="20">
                  <c:v>3623.9070853666599</c:v>
                </c:pt>
                <c:pt idx="21">
                  <c:v>3590.4327396508861</c:v>
                </c:pt>
                <c:pt idx="22">
                  <c:v>3544.414040953945</c:v>
                </c:pt>
                <c:pt idx="23">
                  <c:v>3529.1590484380681</c:v>
                </c:pt>
                <c:pt idx="24">
                  <c:v>3486.1685012005601</c:v>
                </c:pt>
                <c:pt idx="25">
                  <c:v>3453.5239711965019</c:v>
                </c:pt>
                <c:pt idx="26">
                  <c:v>3418.591528794007</c:v>
                </c:pt>
                <c:pt idx="27">
                  <c:v>3366.6265495919379</c:v>
                </c:pt>
                <c:pt idx="28">
                  <c:v>3332.272982359063</c:v>
                </c:pt>
                <c:pt idx="29">
                  <c:v>3273.9196606108012</c:v>
                </c:pt>
                <c:pt idx="30">
                  <c:v>3237.79398756519</c:v>
                </c:pt>
                <c:pt idx="31">
                  <c:v>3194.7948739316012</c:v>
                </c:pt>
                <c:pt idx="32">
                  <c:v>3156.8940196993062</c:v>
                </c:pt>
                <c:pt idx="33">
                  <c:v>3128.6674146414261</c:v>
                </c:pt>
                <c:pt idx="34">
                  <c:v>3084.3226838438932</c:v>
                </c:pt>
                <c:pt idx="35">
                  <c:v>3051.9207512747898</c:v>
                </c:pt>
                <c:pt idx="36">
                  <c:v>3015.1733757001248</c:v>
                </c:pt>
                <c:pt idx="37">
                  <c:v>2983.2671869392111</c:v>
                </c:pt>
                <c:pt idx="38">
                  <c:v>2953.8478089052519</c:v>
                </c:pt>
                <c:pt idx="39">
                  <c:v>2924.6280818109599</c:v>
                </c:pt>
                <c:pt idx="40">
                  <c:v>2838.165969247023</c:v>
                </c:pt>
                <c:pt idx="41">
                  <c:v>2798.866495461165</c:v>
                </c:pt>
                <c:pt idx="42">
                  <c:v>2775.0389017854982</c:v>
                </c:pt>
                <c:pt idx="43">
                  <c:v>2721.416261145514</c:v>
                </c:pt>
                <c:pt idx="44">
                  <c:v>2689.597171871862</c:v>
                </c:pt>
                <c:pt idx="45">
                  <c:v>2610.178037120987</c:v>
                </c:pt>
                <c:pt idx="46">
                  <c:v>2546.6525233033381</c:v>
                </c:pt>
                <c:pt idx="47">
                  <c:v>2494.2483255965299</c:v>
                </c:pt>
                <c:pt idx="48">
                  <c:v>2442.6427433655472</c:v>
                </c:pt>
                <c:pt idx="49">
                  <c:v>2401.544353020528</c:v>
                </c:pt>
                <c:pt idx="50">
                  <c:v>2360.966952220947</c:v>
                </c:pt>
                <c:pt idx="51">
                  <c:v>2315.2307777999999</c:v>
                </c:pt>
                <c:pt idx="52">
                  <c:v>2273.9036403234618</c:v>
                </c:pt>
                <c:pt idx="53">
                  <c:v>2220.3006644809238</c:v>
                </c:pt>
                <c:pt idx="54">
                  <c:v>2176.6909752000001</c:v>
                </c:pt>
                <c:pt idx="55">
                  <c:v>2135.536934265705</c:v>
                </c:pt>
                <c:pt idx="56">
                  <c:v>2051.663057176549</c:v>
                </c:pt>
                <c:pt idx="57">
                  <c:v>2022.6104573559639</c:v>
                </c:pt>
                <c:pt idx="58">
                  <c:v>2000.6241235808841</c:v>
                </c:pt>
                <c:pt idx="59">
                  <c:v>1980.5062905659599</c:v>
                </c:pt>
                <c:pt idx="60">
                  <c:v>1945.7093915788221</c:v>
                </c:pt>
                <c:pt idx="61">
                  <c:v>1914.6754818698421</c:v>
                </c:pt>
                <c:pt idx="62">
                  <c:v>1880.87094279498</c:v>
                </c:pt>
                <c:pt idx="63">
                  <c:v>1842.8751729858161</c:v>
                </c:pt>
                <c:pt idx="64">
                  <c:v>1808.6434217822291</c:v>
                </c:pt>
                <c:pt idx="65">
                  <c:v>1767.4131934033501</c:v>
                </c:pt>
                <c:pt idx="66">
                  <c:v>1746.3737408759521</c:v>
                </c:pt>
                <c:pt idx="67">
                  <c:v>1704.9892034846771</c:v>
                </c:pt>
                <c:pt idx="68">
                  <c:v>1675.995983605452</c:v>
                </c:pt>
                <c:pt idx="69">
                  <c:v>1637.604755585987</c:v>
                </c:pt>
                <c:pt idx="70">
                  <c:v>1597.3289435338679</c:v>
                </c:pt>
                <c:pt idx="71">
                  <c:v>1564.748494004629</c:v>
                </c:pt>
                <c:pt idx="72">
                  <c:v>1534.164255573048</c:v>
                </c:pt>
                <c:pt idx="73">
                  <c:v>1492.651841073887</c:v>
                </c:pt>
                <c:pt idx="74">
                  <c:v>1447.3962654203699</c:v>
                </c:pt>
                <c:pt idx="75">
                  <c:v>1409.653182576071</c:v>
                </c:pt>
                <c:pt idx="76">
                  <c:v>1378.8730155230669</c:v>
                </c:pt>
                <c:pt idx="77">
                  <c:v>1342.0861235572941</c:v>
                </c:pt>
                <c:pt idx="78">
                  <c:v>1308.697043055115</c:v>
                </c:pt>
                <c:pt idx="79">
                  <c:v>1283.8187637532119</c:v>
                </c:pt>
                <c:pt idx="80">
                  <c:v>1254.3757631999999</c:v>
                </c:pt>
                <c:pt idx="81">
                  <c:v>1225.858916404829</c:v>
                </c:pt>
                <c:pt idx="82">
                  <c:v>1208.0157805931819</c:v>
                </c:pt>
                <c:pt idx="83">
                  <c:v>1200.2083614789251</c:v>
                </c:pt>
                <c:pt idx="84">
                  <c:v>1132.4583472754509</c:v>
                </c:pt>
                <c:pt idx="85">
                  <c:v>1071.0039168000001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2-2C4A-9C5A-93ED3D2FEC92}"/>
            </c:ext>
          </c:extLst>
        </c:ser>
        <c:ser>
          <c:idx val="2"/>
          <c:order val="2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Sheet1!$C$2:$C$87</c:f>
              <c:numCache>
                <c:formatCode>General</c:formatCode>
                <c:ptCount val="86"/>
                <c:pt idx="0">
                  <c:v>86.95362957929143</c:v>
                </c:pt>
                <c:pt idx="1">
                  <c:v>86.450713775935697</c:v>
                </c:pt>
                <c:pt idx="2">
                  <c:v>85.948913331510283</c:v>
                </c:pt>
                <c:pt idx="3">
                  <c:v>85.448228246015177</c:v>
                </c:pt>
                <c:pt idx="4">
                  <c:v>84.94865851945039</c:v>
                </c:pt>
                <c:pt idx="5">
                  <c:v>84.450204151815925</c:v>
                </c:pt>
                <c:pt idx="6">
                  <c:v>83.704613898358588</c:v>
                </c:pt>
                <c:pt idx="7">
                  <c:v>83.456641493337955</c:v>
                </c:pt>
                <c:pt idx="8">
                  <c:v>82.961533202494451</c:v>
                </c:pt>
                <c:pt idx="9">
                  <c:v>82.220962064223542</c:v>
                </c:pt>
                <c:pt idx="10">
                  <c:v>81.728642170705825</c:v>
                </c:pt>
                <c:pt idx="11">
                  <c:v>80.992253628423612</c:v>
                </c:pt>
                <c:pt idx="12">
                  <c:v>80.258374643734598</c:v>
                </c:pt>
                <c:pt idx="13">
                  <c:v>79.770516185938163</c:v>
                </c:pt>
                <c:pt idx="14">
                  <c:v>79.283773087072035</c:v>
                </c:pt>
                <c:pt idx="15">
                  <c:v>78.555749736767211</c:v>
                </c:pt>
                <c:pt idx="16">
                  <c:v>77.830235944055602</c:v>
                </c:pt>
                <c:pt idx="17">
                  <c:v>77.588955692616892</c:v>
                </c:pt>
                <c:pt idx="18">
                  <c:v>76.86678797669623</c:v>
                </c:pt>
                <c:pt idx="19">
                  <c:v>76.386737031412025</c:v>
                </c:pt>
                <c:pt idx="20">
                  <c:v>75.668751911480058</c:v>
                </c:pt>
                <c:pt idx="21">
                  <c:v>74.953276349141305</c:v>
                </c:pt>
                <c:pt idx="22">
                  <c:v>74.477686839578382</c:v>
                </c:pt>
                <c:pt idx="23">
                  <c:v>74.003212688945766</c:v>
                </c:pt>
                <c:pt idx="24">
                  <c:v>73.057610464471509</c:v>
                </c:pt>
                <c:pt idx="25">
                  <c:v>72.821907007684374</c:v>
                </c:pt>
                <c:pt idx="26">
                  <c:v>72.351336613307879</c:v>
                </c:pt>
                <c:pt idx="27">
                  <c:v>71.647572319737478</c:v>
                </c:pt>
                <c:pt idx="28">
                  <c:v>70.946317583760305</c:v>
                </c:pt>
                <c:pt idx="29">
                  <c:v>70.713123684566398</c:v>
                </c:pt>
                <c:pt idx="30">
                  <c:v>70.015215025380172</c:v>
                </c:pt>
                <c:pt idx="31">
                  <c:v>69.551336784585573</c:v>
                </c:pt>
                <c:pt idx="32">
                  <c:v>68.857610721388042</c:v>
                </c:pt>
                <c:pt idx="33">
                  <c:v>68.396520877919258</c:v>
                </c:pt>
                <c:pt idx="34">
                  <c:v>67.706977410710422</c:v>
                </c:pt>
                <c:pt idx="35">
                  <c:v>67.248675964567425</c:v>
                </c:pt>
                <c:pt idx="36">
                  <c:v>66.563315093347271</c:v>
                </c:pt>
                <c:pt idx="37">
                  <c:v>66.335419149072393</c:v>
                </c:pt>
                <c:pt idx="38">
                  <c:v>65.200122023686646</c:v>
                </c:pt>
                <c:pt idx="39">
                  <c:v>64.747955051660398</c:v>
                </c:pt>
                <c:pt idx="40">
                  <c:v>63.398146289163599</c:v>
                </c:pt>
                <c:pt idx="41">
                  <c:v>62.727006244305009</c:v>
                </c:pt>
                <c:pt idx="42">
                  <c:v>62.280973746395517</c:v>
                </c:pt>
                <c:pt idx="43">
                  <c:v>61.392254827367488</c:v>
                </c:pt>
                <c:pt idx="44">
                  <c:v>60.949568406248957</c:v>
                </c:pt>
                <c:pt idx="45">
                  <c:v>59.628201296475268</c:v>
                </c:pt>
                <c:pt idx="46">
                  <c:v>58.971282077978273</c:v>
                </c:pt>
                <c:pt idx="47">
                  <c:v>58.31687241707445</c:v>
                </c:pt>
                <c:pt idx="48">
                  <c:v>57.448229958792169</c:v>
                </c:pt>
                <c:pt idx="49">
                  <c:v>57.231766443553049</c:v>
                </c:pt>
                <c:pt idx="50">
                  <c:v>56.153631463346123</c:v>
                </c:pt>
                <c:pt idx="51">
                  <c:v>55.724329349391411</c:v>
                </c:pt>
                <c:pt idx="52">
                  <c:v>55.082467476453701</c:v>
                </c:pt>
                <c:pt idx="53">
                  <c:v>54.018274482875768</c:v>
                </c:pt>
                <c:pt idx="54">
                  <c:v>53.171939203199848</c:v>
                </c:pt>
                <c:pt idx="55">
                  <c:v>52.540115560634987</c:v>
                </c:pt>
                <c:pt idx="56">
                  <c:v>51.075619785290627</c:v>
                </c:pt>
                <c:pt idx="57">
                  <c:v>49.831212441708921</c:v>
                </c:pt>
                <c:pt idx="58">
                  <c:v>49.212773106307907</c:v>
                </c:pt>
                <c:pt idx="59">
                  <c:v>48.596843328500093</c:v>
                </c:pt>
                <c:pt idx="60">
                  <c:v>47.779507381012458</c:v>
                </c:pt>
                <c:pt idx="61">
                  <c:v>46.966632869246112</c:v>
                </c:pt>
                <c:pt idx="62">
                  <c:v>46.158219793201027</c:v>
                </c:pt>
                <c:pt idx="63">
                  <c:v>45.554837803359291</c:v>
                </c:pt>
                <c:pt idx="64">
                  <c:v>44.554777948274683</c:v>
                </c:pt>
                <c:pt idx="65">
                  <c:v>43.75974917939341</c:v>
                </c:pt>
                <c:pt idx="66">
                  <c:v>42.772237112274887</c:v>
                </c:pt>
                <c:pt idx="67">
                  <c:v>41.987246573766491</c:v>
                </c:pt>
                <c:pt idx="68">
                  <c:v>41.01228229461406</c:v>
                </c:pt>
                <c:pt idx="69">
                  <c:v>40.04428900877609</c:v>
                </c:pt>
                <c:pt idx="70">
                  <c:v>39.274913495292182</c:v>
                </c:pt>
                <c:pt idx="71">
                  <c:v>37.749546775488128</c:v>
                </c:pt>
                <c:pt idx="72">
                  <c:v>37.182135111149172</c:v>
                </c:pt>
                <c:pt idx="73">
                  <c:v>36.429489981620037</c:v>
                </c:pt>
                <c:pt idx="74">
                  <c:v>35.123096334648331</c:v>
                </c:pt>
                <c:pt idx="75">
                  <c:v>33.463523820716169</c:v>
                </c:pt>
                <c:pt idx="76">
                  <c:v>33.097797165789608</c:v>
                </c:pt>
                <c:pt idx="77">
                  <c:v>32.369689932727468</c:v>
                </c:pt>
                <c:pt idx="78">
                  <c:v>31.46582978538283</c:v>
                </c:pt>
                <c:pt idx="79">
                  <c:v>30.3903993197444</c:v>
                </c:pt>
                <c:pt idx="80">
                  <c:v>28.972107057250948</c:v>
                </c:pt>
                <c:pt idx="81">
                  <c:v>28.269653079586131</c:v>
                </c:pt>
                <c:pt idx="82">
                  <c:v>26.87812943142033</c:v>
                </c:pt>
                <c:pt idx="83">
                  <c:v>26.189059760919339</c:v>
                </c:pt>
                <c:pt idx="84">
                  <c:v>22.8106329442335</c:v>
                </c:pt>
                <c:pt idx="85">
                  <c:v>20.188197333867759</c:v>
                </c:pt>
              </c:numCache>
            </c:numRef>
          </c:xVal>
          <c:yVal>
            <c:numRef>
              <c:f>Sheet1!$R$2:$R$87</c:f>
              <c:numCache>
                <c:formatCode>General</c:formatCode>
                <c:ptCount val="86"/>
                <c:pt idx="0">
                  <c:v>4018.8581690323458</c:v>
                </c:pt>
                <c:pt idx="1">
                  <c:v>3978.0204102078119</c:v>
                </c:pt>
                <c:pt idx="2">
                  <c:v>3937.5099775876461</c:v>
                </c:pt>
                <c:pt idx="3">
                  <c:v>3897.3252941960432</c:v>
                </c:pt>
                <c:pt idx="4">
                  <c:v>3857.464786562371</c:v>
                </c:pt>
                <c:pt idx="5">
                  <c:v>3817.9268847211588</c:v>
                </c:pt>
                <c:pt idx="6">
                  <c:v>3759.2214921467398</c:v>
                </c:pt>
                <c:pt idx="7">
                  <c:v>3739.8126360800779</c:v>
                </c:pt>
                <c:pt idx="8">
                  <c:v>3701.2331668751031</c:v>
                </c:pt>
                <c:pt idx="9">
                  <c:v>3643.9566546350538</c:v>
                </c:pt>
                <c:pt idx="10">
                  <c:v>3606.1651781567521</c:v>
                </c:pt>
                <c:pt idx="11">
                  <c:v>3550.0633930071772</c:v>
                </c:pt>
                <c:pt idx="12">
                  <c:v>3494.6594962522049</c:v>
                </c:pt>
                <c:pt idx="13">
                  <c:v>3458.1087175556281</c:v>
                </c:pt>
                <c:pt idx="14">
                  <c:v>3421.864271638512</c:v>
                </c:pt>
                <c:pt idx="15">
                  <c:v>3368.068631560152</c:v>
                </c:pt>
                <c:pt idx="16">
                  <c:v>3314.9536515292129</c:v>
                </c:pt>
                <c:pt idx="17">
                  <c:v>3297.399028786218</c:v>
                </c:pt>
                <c:pt idx="18">
                  <c:v>3245.1836184637432</c:v>
                </c:pt>
                <c:pt idx="19">
                  <c:v>3210.745169127058</c:v>
                </c:pt>
                <c:pt idx="20">
                  <c:v>3159.6414598768329</c:v>
                </c:pt>
                <c:pt idx="21">
                  <c:v>3109.1979969160129</c:v>
                </c:pt>
                <c:pt idx="22">
                  <c:v>3075.9333260629228</c:v>
                </c:pt>
                <c:pt idx="23">
                  <c:v>3042.9583545568362</c:v>
                </c:pt>
                <c:pt idx="24">
                  <c:v>2977.8715486939391</c:v>
                </c:pt>
                <c:pt idx="25">
                  <c:v>2961.778583722089</c:v>
                </c:pt>
                <c:pt idx="26">
                  <c:v>2929.8058405267711</c:v>
                </c:pt>
                <c:pt idx="27">
                  <c:v>2882.3769214393969</c:v>
                </c:pt>
                <c:pt idx="28">
                  <c:v>2835.5798151641311</c:v>
                </c:pt>
                <c:pt idx="29">
                  <c:v>2820.1203250463768</c:v>
                </c:pt>
                <c:pt idx="30">
                  <c:v>2774.1579256632799</c:v>
                </c:pt>
                <c:pt idx="31">
                  <c:v>2743.861224703694</c:v>
                </c:pt>
                <c:pt idx="32">
                  <c:v>2698.9298767076762</c:v>
                </c:pt>
                <c:pt idx="33">
                  <c:v>2669.315994103652</c:v>
                </c:pt>
                <c:pt idx="34">
                  <c:v>2625.4020716945251</c:v>
                </c:pt>
                <c:pt idx="35">
                  <c:v>2596.4619509633822</c:v>
                </c:pt>
                <c:pt idx="36">
                  <c:v>2553.5519104932951</c:v>
                </c:pt>
                <c:pt idx="37">
                  <c:v>2539.3812163381999</c:v>
                </c:pt>
                <c:pt idx="38">
                  <c:v>2469.5145883231271</c:v>
                </c:pt>
                <c:pt idx="39">
                  <c:v>2442.0251347910989</c:v>
                </c:pt>
                <c:pt idx="40">
                  <c:v>2361.1058418265361</c:v>
                </c:pt>
                <c:pt idx="41">
                  <c:v>2321.5087995623262</c:v>
                </c:pt>
                <c:pt idx="42">
                  <c:v>2295.4270281035069</c:v>
                </c:pt>
                <c:pt idx="43">
                  <c:v>2244.0161955504259</c:v>
                </c:pt>
                <c:pt idx="44">
                  <c:v>2218.684341536698</c:v>
                </c:pt>
                <c:pt idx="45">
                  <c:v>2144.1663446384532</c:v>
                </c:pt>
                <c:pt idx="46">
                  <c:v>2107.7299146074238</c:v>
                </c:pt>
                <c:pt idx="47">
                  <c:v>2071.835664234201</c:v>
                </c:pt>
                <c:pt idx="48">
                  <c:v>2024.81205909545</c:v>
                </c:pt>
                <c:pt idx="49">
                  <c:v>2013.2041973954799</c:v>
                </c:pt>
                <c:pt idx="50">
                  <c:v>1956.044625818733</c:v>
                </c:pt>
                <c:pt idx="51">
                  <c:v>1933.5881798017581</c:v>
                </c:pt>
                <c:pt idx="52">
                  <c:v>1900.3357733472701</c:v>
                </c:pt>
                <c:pt idx="53">
                  <c:v>1846.0566007449579</c:v>
                </c:pt>
                <c:pt idx="54">
                  <c:v>1803.648581212304</c:v>
                </c:pt>
                <c:pt idx="55">
                  <c:v>1772.4278493427259</c:v>
                </c:pt>
                <c:pt idx="56">
                  <c:v>1701.5034183127621</c:v>
                </c:pt>
                <c:pt idx="57">
                  <c:v>1642.8207165242579</c:v>
                </c:pt>
                <c:pt idx="58">
                  <c:v>1614.197887277945</c:v>
                </c:pt>
                <c:pt idx="59">
                  <c:v>1586.0482359607231</c:v>
                </c:pt>
                <c:pt idx="60">
                  <c:v>1549.243897150679</c:v>
                </c:pt>
                <c:pt idx="61">
                  <c:v>1513.262748666612</c:v>
                </c:pt>
                <c:pt idx="62">
                  <c:v>1478.0945722359079</c:v>
                </c:pt>
                <c:pt idx="63">
                  <c:v>1452.245837521931</c:v>
                </c:pt>
                <c:pt idx="64">
                  <c:v>1410.156542857452</c:v>
                </c:pt>
                <c:pt idx="65">
                  <c:v>1377.3665337777841</c:v>
                </c:pt>
                <c:pt idx="66">
                  <c:v>1337.4644094320599</c:v>
                </c:pt>
                <c:pt idx="67">
                  <c:v>1306.398916336386</c:v>
                </c:pt>
                <c:pt idx="68">
                  <c:v>1268.62111865578</c:v>
                </c:pt>
                <c:pt idx="69">
                  <c:v>1231.9966417134469</c:v>
                </c:pt>
                <c:pt idx="70">
                  <c:v>1203.5146698810629</c:v>
                </c:pt>
                <c:pt idx="71">
                  <c:v>1148.689959764484</c:v>
                </c:pt>
                <c:pt idx="72">
                  <c:v>1128.8536918006739</c:v>
                </c:pt>
                <c:pt idx="73">
                  <c:v>1103.0083704959241</c:v>
                </c:pt>
                <c:pt idx="74">
                  <c:v>1059.4108862923169</c:v>
                </c:pt>
                <c:pt idx="75">
                  <c:v>1006.338459586432</c:v>
                </c:pt>
                <c:pt idx="76">
                  <c:v>994.99051141433551</c:v>
                </c:pt>
                <c:pt idx="77">
                  <c:v>972.77244156208053</c:v>
                </c:pt>
                <c:pt idx="78">
                  <c:v>945.88399406931194</c:v>
                </c:pt>
                <c:pt idx="79">
                  <c:v>914.89117940960386</c:v>
                </c:pt>
                <c:pt idx="80">
                  <c:v>875.67832996937295</c:v>
                </c:pt>
                <c:pt idx="81">
                  <c:v>856.95650508947483</c:v>
                </c:pt>
                <c:pt idx="82">
                  <c:v>821.23790387646773</c:v>
                </c:pt>
                <c:pt idx="83">
                  <c:v>804.22363533788553</c:v>
                </c:pt>
                <c:pt idx="84">
                  <c:v>727.25781665430611</c:v>
                </c:pt>
                <c:pt idx="85">
                  <c:v>674.90469039296511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2-2C4A-9C5A-93ED3D2F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7007"/>
        <c:axId val="551811759"/>
      </c:scatterChart>
      <c:valAx>
        <c:axId val="9258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51811759"/>
        <c:crosses val="autoZero"/>
        <c:crossBetween val="midCat"/>
      </c:valAx>
      <c:valAx>
        <c:axId val="551811759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925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Расчетное 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Sheet1!$C$2:$C$87</c:f>
              <c:numCache>
                <c:formatCode>General</c:formatCode>
                <c:ptCount val="86"/>
                <c:pt idx="0">
                  <c:v>86.95362957929143</c:v>
                </c:pt>
                <c:pt idx="1">
                  <c:v>86.450713775935697</c:v>
                </c:pt>
                <c:pt idx="2">
                  <c:v>85.948913331510283</c:v>
                </c:pt>
                <c:pt idx="3">
                  <c:v>85.448228246015177</c:v>
                </c:pt>
                <c:pt idx="4">
                  <c:v>84.94865851945039</c:v>
                </c:pt>
                <c:pt idx="5">
                  <c:v>84.450204151815925</c:v>
                </c:pt>
                <c:pt idx="6">
                  <c:v>83.704613898358588</c:v>
                </c:pt>
                <c:pt idx="7">
                  <c:v>83.456641493337955</c:v>
                </c:pt>
                <c:pt idx="8">
                  <c:v>82.961533202494451</c:v>
                </c:pt>
                <c:pt idx="9">
                  <c:v>82.220962064223542</c:v>
                </c:pt>
                <c:pt idx="10">
                  <c:v>81.728642170705825</c:v>
                </c:pt>
                <c:pt idx="11">
                  <c:v>80.992253628423612</c:v>
                </c:pt>
                <c:pt idx="12">
                  <c:v>80.258374643734598</c:v>
                </c:pt>
                <c:pt idx="13">
                  <c:v>79.770516185938163</c:v>
                </c:pt>
                <c:pt idx="14">
                  <c:v>79.283773087072035</c:v>
                </c:pt>
                <c:pt idx="15">
                  <c:v>78.555749736767211</c:v>
                </c:pt>
                <c:pt idx="16">
                  <c:v>77.830235944055602</c:v>
                </c:pt>
                <c:pt idx="17">
                  <c:v>77.588955692616892</c:v>
                </c:pt>
                <c:pt idx="18">
                  <c:v>76.86678797669623</c:v>
                </c:pt>
                <c:pt idx="19">
                  <c:v>76.386737031412025</c:v>
                </c:pt>
                <c:pt idx="20">
                  <c:v>75.668751911480058</c:v>
                </c:pt>
                <c:pt idx="21">
                  <c:v>74.953276349141305</c:v>
                </c:pt>
                <c:pt idx="22">
                  <c:v>74.477686839578382</c:v>
                </c:pt>
                <c:pt idx="23">
                  <c:v>74.003212688945766</c:v>
                </c:pt>
                <c:pt idx="24">
                  <c:v>73.057610464471509</c:v>
                </c:pt>
                <c:pt idx="25">
                  <c:v>72.821907007684374</c:v>
                </c:pt>
                <c:pt idx="26">
                  <c:v>72.351336613307879</c:v>
                </c:pt>
                <c:pt idx="27">
                  <c:v>71.647572319737478</c:v>
                </c:pt>
                <c:pt idx="28">
                  <c:v>70.946317583760305</c:v>
                </c:pt>
                <c:pt idx="29">
                  <c:v>70.713123684566398</c:v>
                </c:pt>
                <c:pt idx="30">
                  <c:v>70.015215025380172</c:v>
                </c:pt>
                <c:pt idx="31">
                  <c:v>69.551336784585573</c:v>
                </c:pt>
                <c:pt idx="32">
                  <c:v>68.857610721388042</c:v>
                </c:pt>
                <c:pt idx="33">
                  <c:v>68.396520877919258</c:v>
                </c:pt>
                <c:pt idx="34">
                  <c:v>67.706977410710422</c:v>
                </c:pt>
                <c:pt idx="35">
                  <c:v>67.248675964567425</c:v>
                </c:pt>
                <c:pt idx="36">
                  <c:v>66.563315093347271</c:v>
                </c:pt>
                <c:pt idx="37">
                  <c:v>66.335419149072393</c:v>
                </c:pt>
                <c:pt idx="38">
                  <c:v>65.200122023686646</c:v>
                </c:pt>
                <c:pt idx="39">
                  <c:v>64.747955051660398</c:v>
                </c:pt>
                <c:pt idx="40">
                  <c:v>63.398146289163599</c:v>
                </c:pt>
                <c:pt idx="41">
                  <c:v>62.727006244305009</c:v>
                </c:pt>
                <c:pt idx="42">
                  <c:v>62.280973746395517</c:v>
                </c:pt>
                <c:pt idx="43">
                  <c:v>61.392254827367488</c:v>
                </c:pt>
                <c:pt idx="44">
                  <c:v>60.949568406248957</c:v>
                </c:pt>
                <c:pt idx="45">
                  <c:v>59.628201296475268</c:v>
                </c:pt>
                <c:pt idx="46">
                  <c:v>58.971282077978273</c:v>
                </c:pt>
                <c:pt idx="47">
                  <c:v>58.31687241707445</c:v>
                </c:pt>
                <c:pt idx="48">
                  <c:v>57.448229958792169</c:v>
                </c:pt>
                <c:pt idx="49">
                  <c:v>57.231766443553049</c:v>
                </c:pt>
                <c:pt idx="50">
                  <c:v>56.153631463346123</c:v>
                </c:pt>
                <c:pt idx="51">
                  <c:v>55.724329349391411</c:v>
                </c:pt>
                <c:pt idx="52">
                  <c:v>55.082467476453701</c:v>
                </c:pt>
                <c:pt idx="53">
                  <c:v>54.018274482875768</c:v>
                </c:pt>
                <c:pt idx="54">
                  <c:v>53.171939203199848</c:v>
                </c:pt>
                <c:pt idx="55">
                  <c:v>52.540115560634987</c:v>
                </c:pt>
                <c:pt idx="56">
                  <c:v>51.075619785290627</c:v>
                </c:pt>
                <c:pt idx="57">
                  <c:v>49.831212441708921</c:v>
                </c:pt>
                <c:pt idx="58">
                  <c:v>49.212773106307907</c:v>
                </c:pt>
                <c:pt idx="59">
                  <c:v>48.596843328500093</c:v>
                </c:pt>
                <c:pt idx="60">
                  <c:v>47.779507381012458</c:v>
                </c:pt>
                <c:pt idx="61">
                  <c:v>46.966632869246112</c:v>
                </c:pt>
                <c:pt idx="62">
                  <c:v>46.158219793201027</c:v>
                </c:pt>
                <c:pt idx="63">
                  <c:v>45.554837803359291</c:v>
                </c:pt>
                <c:pt idx="64">
                  <c:v>44.554777948274683</c:v>
                </c:pt>
                <c:pt idx="65">
                  <c:v>43.75974917939341</c:v>
                </c:pt>
                <c:pt idx="66">
                  <c:v>42.772237112274887</c:v>
                </c:pt>
                <c:pt idx="67">
                  <c:v>41.987246573766491</c:v>
                </c:pt>
                <c:pt idx="68">
                  <c:v>41.01228229461406</c:v>
                </c:pt>
                <c:pt idx="69">
                  <c:v>40.04428900877609</c:v>
                </c:pt>
                <c:pt idx="70">
                  <c:v>39.274913495292182</c:v>
                </c:pt>
                <c:pt idx="71">
                  <c:v>37.749546775488128</c:v>
                </c:pt>
                <c:pt idx="72">
                  <c:v>37.182135111149172</c:v>
                </c:pt>
                <c:pt idx="73">
                  <c:v>36.429489981620037</c:v>
                </c:pt>
                <c:pt idx="74">
                  <c:v>35.123096334648331</c:v>
                </c:pt>
                <c:pt idx="75">
                  <c:v>33.463523820716169</c:v>
                </c:pt>
                <c:pt idx="76">
                  <c:v>33.097797165789608</c:v>
                </c:pt>
                <c:pt idx="77">
                  <c:v>32.369689932727468</c:v>
                </c:pt>
                <c:pt idx="78">
                  <c:v>31.46582978538283</c:v>
                </c:pt>
                <c:pt idx="79">
                  <c:v>30.3903993197444</c:v>
                </c:pt>
                <c:pt idx="80">
                  <c:v>28.972107057250948</c:v>
                </c:pt>
                <c:pt idx="81">
                  <c:v>28.269653079586131</c:v>
                </c:pt>
                <c:pt idx="82">
                  <c:v>26.87812943142033</c:v>
                </c:pt>
                <c:pt idx="83">
                  <c:v>26.189059760919339</c:v>
                </c:pt>
                <c:pt idx="84">
                  <c:v>22.8106329442335</c:v>
                </c:pt>
                <c:pt idx="85">
                  <c:v>20.188197333867759</c:v>
                </c:pt>
              </c:numCache>
            </c:numRef>
          </c:xVal>
          <c:yVal>
            <c:numRef>
              <c:f>Sheet1!$S$2:$S$87</c:f>
              <c:numCache>
                <c:formatCode>General</c:formatCode>
                <c:ptCount val="86"/>
                <c:pt idx="0">
                  <c:v>1.9123401103284289E-2</c:v>
                </c:pt>
                <c:pt idx="1">
                  <c:v>3.5209469126370033E-2</c:v>
                </c:pt>
                <c:pt idx="2">
                  <c:v>3.2233013306344753E-2</c:v>
                </c:pt>
                <c:pt idx="3">
                  <c:v>4.2614695394079777E-2</c:v>
                </c:pt>
                <c:pt idx="4">
                  <c:v>4.2209286422196873E-2</c:v>
                </c:pt>
                <c:pt idx="5">
                  <c:v>3.9304309061692078E-2</c:v>
                </c:pt>
                <c:pt idx="6">
                  <c:v>7.4778056371165233E-2</c:v>
                </c:pt>
                <c:pt idx="7">
                  <c:v>2.9513732669252208E-3</c:v>
                </c:pt>
                <c:pt idx="8">
                  <c:v>4.1138379824580143E-2</c:v>
                </c:pt>
                <c:pt idx="9">
                  <c:v>6.872237045240083E-2</c:v>
                </c:pt>
                <c:pt idx="10">
                  <c:v>3.6796119258575691E-2</c:v>
                </c:pt>
                <c:pt idx="11">
                  <c:v>6.2330375204270927E-2</c:v>
                </c:pt>
                <c:pt idx="12">
                  <c:v>6.952243936159784E-2</c:v>
                </c:pt>
                <c:pt idx="13">
                  <c:v>4.3703925079815263E-2</c:v>
                </c:pt>
                <c:pt idx="14">
                  <c:v>3.1201823141354709E-2</c:v>
                </c:pt>
                <c:pt idx="15">
                  <c:v>4.9270937352964818E-2</c:v>
                </c:pt>
                <c:pt idx="16">
                  <c:v>3.1496603754664579E-2</c:v>
                </c:pt>
                <c:pt idx="17">
                  <c:v>-1.2142325623685991E-2</c:v>
                </c:pt>
                <c:pt idx="18">
                  <c:v>6.1916880014021847E-2</c:v>
                </c:pt>
                <c:pt idx="19">
                  <c:v>4.074689361654376E-2</c:v>
                </c:pt>
                <c:pt idx="20">
                  <c:v>7.0968037926575384E-2</c:v>
                </c:pt>
                <c:pt idx="21">
                  <c:v>4.8609248234331333E-2</c:v>
                </c:pt>
                <c:pt idx="22">
                  <c:v>2.9349483857954821E-2</c:v>
                </c:pt>
                <c:pt idx="23">
                  <c:v>2.597672853722038E-2</c:v>
                </c:pt>
                <c:pt idx="24">
                  <c:v>7.0503146466840874E-2</c:v>
                </c:pt>
                <c:pt idx="25">
                  <c:v>-4.9822364827394501E-3</c:v>
                </c:pt>
                <c:pt idx="26">
                  <c:v>2.2355456693821781E-2</c:v>
                </c:pt>
                <c:pt idx="27">
                  <c:v>4.2540260316122493E-2</c:v>
                </c:pt>
                <c:pt idx="28">
                  <c:v>4.2798563873095788E-2</c:v>
                </c:pt>
                <c:pt idx="29">
                  <c:v>-8.7552798020668204E-3</c:v>
                </c:pt>
                <c:pt idx="30">
                  <c:v>3.8832363809087111E-2</c:v>
                </c:pt>
                <c:pt idx="31">
                  <c:v>3.5458372236290232E-2</c:v>
                </c:pt>
                <c:pt idx="32">
                  <c:v>5.0859192530201693E-2</c:v>
                </c:pt>
                <c:pt idx="33">
                  <c:v>2.685483425166689E-2</c:v>
                </c:pt>
                <c:pt idx="34">
                  <c:v>6.7086235359791677E-2</c:v>
                </c:pt>
                <c:pt idx="35">
                  <c:v>1.090507871559322E-2</c:v>
                </c:pt>
                <c:pt idx="36">
                  <c:v>4.7916171660831168E-2</c:v>
                </c:pt>
                <c:pt idx="37">
                  <c:v>9.024716697616654E-3</c:v>
                </c:pt>
                <c:pt idx="38">
                  <c:v>7.9177172219725589E-2</c:v>
                </c:pt>
                <c:pt idx="39">
                  <c:v>1.08533964826046E-2</c:v>
                </c:pt>
                <c:pt idx="40">
                  <c:v>4.1964649703912567E-2</c:v>
                </c:pt>
                <c:pt idx="41">
                  <c:v>4.7887889208928808E-2</c:v>
                </c:pt>
                <c:pt idx="42">
                  <c:v>5.5269649667006922E-3</c:v>
                </c:pt>
                <c:pt idx="43">
                  <c:v>4.3020993191488097E-2</c:v>
                </c:pt>
                <c:pt idx="44">
                  <c:v>-3.062851006639103E-3</c:v>
                </c:pt>
                <c:pt idx="45">
                  <c:v>1.6830271031436361E-2</c:v>
                </c:pt>
                <c:pt idx="46">
                  <c:v>1.8693314524400311E-3</c:v>
                </c:pt>
                <c:pt idx="47">
                  <c:v>1.182092258905074E-2</c:v>
                </c:pt>
                <c:pt idx="48">
                  <c:v>2.3632184956957899E-2</c:v>
                </c:pt>
                <c:pt idx="49">
                  <c:v>-3.3189175427521679E-2</c:v>
                </c:pt>
                <c:pt idx="50">
                  <c:v>5.9726625486289778E-2</c:v>
                </c:pt>
                <c:pt idx="51">
                  <c:v>-6.4207494561244983E-3</c:v>
                </c:pt>
                <c:pt idx="52">
                  <c:v>7.0865087030488449E-3</c:v>
                </c:pt>
                <c:pt idx="53">
                  <c:v>4.2294571166685772E-2</c:v>
                </c:pt>
                <c:pt idx="54">
                  <c:v>2.7711808534466452E-3</c:v>
                </c:pt>
                <c:pt idx="55">
                  <c:v>9.807364675276941E-3</c:v>
                </c:pt>
                <c:pt idx="56">
                  <c:v>4.0652365176473797E-2</c:v>
                </c:pt>
                <c:pt idx="57">
                  <c:v>7.1970764570384371E-2</c:v>
                </c:pt>
                <c:pt idx="58">
                  <c:v>5.1933368390690841E-2</c:v>
                </c:pt>
                <c:pt idx="59">
                  <c:v>2.4457471319430039E-2</c:v>
                </c:pt>
                <c:pt idx="60">
                  <c:v>3.6362303253682449E-2</c:v>
                </c:pt>
                <c:pt idx="61">
                  <c:v>5.164017598609248E-3</c:v>
                </c:pt>
                <c:pt idx="62">
                  <c:v>2.8366982643004982E-2</c:v>
                </c:pt>
                <c:pt idx="63">
                  <c:v>1.3661764949150391E-3</c:v>
                </c:pt>
                <c:pt idx="64">
                  <c:v>3.3151177815145268E-2</c:v>
                </c:pt>
                <c:pt idx="65">
                  <c:v>3.0877253391959961E-2</c:v>
                </c:pt>
                <c:pt idx="66">
                  <c:v>3.0271786501520761E-2</c:v>
                </c:pt>
                <c:pt idx="67">
                  <c:v>1.2932025504949511E-2</c:v>
                </c:pt>
                <c:pt idx="68">
                  <c:v>2.5226248712367821E-2</c:v>
                </c:pt>
                <c:pt idx="69">
                  <c:v>3.063834824753826E-2</c:v>
                </c:pt>
                <c:pt idx="70">
                  <c:v>-3.3300006168677019E-3</c:v>
                </c:pt>
                <c:pt idx="71">
                  <c:v>5.6365022630971637E-2</c:v>
                </c:pt>
                <c:pt idx="72">
                  <c:v>-1.541433146616489E-2</c:v>
                </c:pt>
                <c:pt idx="73">
                  <c:v>-1.493514772765381E-2</c:v>
                </c:pt>
                <c:pt idx="74">
                  <c:v>5.1465670398308697E-2</c:v>
                </c:pt>
                <c:pt idx="75">
                  <c:v>4.9206708516962037E-2</c:v>
                </c:pt>
                <c:pt idx="76">
                  <c:v>-3.8693033279734119E-2</c:v>
                </c:pt>
                <c:pt idx="77">
                  <c:v>-8.0405732146644326E-3</c:v>
                </c:pt>
                <c:pt idx="78">
                  <c:v>1.6263754324411041E-2</c:v>
                </c:pt>
                <c:pt idx="79">
                  <c:v>1.506372709176944E-2</c:v>
                </c:pt>
                <c:pt idx="80">
                  <c:v>3.4693810229503429E-2</c:v>
                </c:pt>
                <c:pt idx="81">
                  <c:v>1.2407538950676429E-2</c:v>
                </c:pt>
                <c:pt idx="82">
                  <c:v>5.5855696341271847E-2</c:v>
                </c:pt>
                <c:pt idx="83">
                  <c:v>9.6315546321131696E-3</c:v>
                </c:pt>
                <c:pt idx="84">
                  <c:v>2.6708092869375519E-2</c:v>
                </c:pt>
                <c:pt idx="85">
                  <c:v>1.6288508917362721E-2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2-6945-B86A-B3FBA1E59850}"/>
            </c:ext>
          </c:extLst>
        </c:ser>
        <c:ser>
          <c:idx val="1"/>
          <c:order val="1"/>
          <c:tx>
            <c:v>Ускорение (фильтрация по Калману)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Sheet1!$C$2:$C$87</c:f>
              <c:numCache>
                <c:formatCode>General</c:formatCode>
                <c:ptCount val="86"/>
                <c:pt idx="0">
                  <c:v>86.95362957929143</c:v>
                </c:pt>
                <c:pt idx="1">
                  <c:v>86.450713775935697</c:v>
                </c:pt>
                <c:pt idx="2">
                  <c:v>85.948913331510283</c:v>
                </c:pt>
                <c:pt idx="3">
                  <c:v>85.448228246015177</c:v>
                </c:pt>
                <c:pt idx="4">
                  <c:v>84.94865851945039</c:v>
                </c:pt>
                <c:pt idx="5">
                  <c:v>84.450204151815925</c:v>
                </c:pt>
                <c:pt idx="6">
                  <c:v>83.704613898358588</c:v>
                </c:pt>
                <c:pt idx="7">
                  <c:v>83.456641493337955</c:v>
                </c:pt>
                <c:pt idx="8">
                  <c:v>82.961533202494451</c:v>
                </c:pt>
                <c:pt idx="9">
                  <c:v>82.220962064223542</c:v>
                </c:pt>
                <c:pt idx="10">
                  <c:v>81.728642170705825</c:v>
                </c:pt>
                <c:pt idx="11">
                  <c:v>80.992253628423612</c:v>
                </c:pt>
                <c:pt idx="12">
                  <c:v>80.258374643734598</c:v>
                </c:pt>
                <c:pt idx="13">
                  <c:v>79.770516185938163</c:v>
                </c:pt>
                <c:pt idx="14">
                  <c:v>79.283773087072035</c:v>
                </c:pt>
                <c:pt idx="15">
                  <c:v>78.555749736767211</c:v>
                </c:pt>
                <c:pt idx="16">
                  <c:v>77.830235944055602</c:v>
                </c:pt>
                <c:pt idx="17">
                  <c:v>77.588955692616892</c:v>
                </c:pt>
                <c:pt idx="18">
                  <c:v>76.86678797669623</c:v>
                </c:pt>
                <c:pt idx="19">
                  <c:v>76.386737031412025</c:v>
                </c:pt>
                <c:pt idx="20">
                  <c:v>75.668751911480058</c:v>
                </c:pt>
                <c:pt idx="21">
                  <c:v>74.953276349141305</c:v>
                </c:pt>
                <c:pt idx="22">
                  <c:v>74.477686839578382</c:v>
                </c:pt>
                <c:pt idx="23">
                  <c:v>74.003212688945766</c:v>
                </c:pt>
                <c:pt idx="24">
                  <c:v>73.057610464471509</c:v>
                </c:pt>
                <c:pt idx="25">
                  <c:v>72.821907007684374</c:v>
                </c:pt>
                <c:pt idx="26">
                  <c:v>72.351336613307879</c:v>
                </c:pt>
                <c:pt idx="27">
                  <c:v>71.647572319737478</c:v>
                </c:pt>
                <c:pt idx="28">
                  <c:v>70.946317583760305</c:v>
                </c:pt>
                <c:pt idx="29">
                  <c:v>70.713123684566398</c:v>
                </c:pt>
                <c:pt idx="30">
                  <c:v>70.015215025380172</c:v>
                </c:pt>
                <c:pt idx="31">
                  <c:v>69.551336784585573</c:v>
                </c:pt>
                <c:pt idx="32">
                  <c:v>68.857610721388042</c:v>
                </c:pt>
                <c:pt idx="33">
                  <c:v>68.396520877919258</c:v>
                </c:pt>
                <c:pt idx="34">
                  <c:v>67.706977410710422</c:v>
                </c:pt>
                <c:pt idx="35">
                  <c:v>67.248675964567425</c:v>
                </c:pt>
                <c:pt idx="36">
                  <c:v>66.563315093347271</c:v>
                </c:pt>
                <c:pt idx="37">
                  <c:v>66.335419149072393</c:v>
                </c:pt>
                <c:pt idx="38">
                  <c:v>65.200122023686646</c:v>
                </c:pt>
                <c:pt idx="39">
                  <c:v>64.747955051660398</c:v>
                </c:pt>
                <c:pt idx="40">
                  <c:v>63.398146289163599</c:v>
                </c:pt>
                <c:pt idx="41">
                  <c:v>62.727006244305009</c:v>
                </c:pt>
                <c:pt idx="42">
                  <c:v>62.280973746395517</c:v>
                </c:pt>
                <c:pt idx="43">
                  <c:v>61.392254827367488</c:v>
                </c:pt>
                <c:pt idx="44">
                  <c:v>60.949568406248957</c:v>
                </c:pt>
                <c:pt idx="45">
                  <c:v>59.628201296475268</c:v>
                </c:pt>
                <c:pt idx="46">
                  <c:v>58.971282077978273</c:v>
                </c:pt>
                <c:pt idx="47">
                  <c:v>58.31687241707445</c:v>
                </c:pt>
                <c:pt idx="48">
                  <c:v>57.448229958792169</c:v>
                </c:pt>
                <c:pt idx="49">
                  <c:v>57.231766443553049</c:v>
                </c:pt>
                <c:pt idx="50">
                  <c:v>56.153631463346123</c:v>
                </c:pt>
                <c:pt idx="51">
                  <c:v>55.724329349391411</c:v>
                </c:pt>
                <c:pt idx="52">
                  <c:v>55.082467476453701</c:v>
                </c:pt>
                <c:pt idx="53">
                  <c:v>54.018274482875768</c:v>
                </c:pt>
                <c:pt idx="54">
                  <c:v>53.171939203199848</c:v>
                </c:pt>
                <c:pt idx="55">
                  <c:v>52.540115560634987</c:v>
                </c:pt>
                <c:pt idx="56">
                  <c:v>51.075619785290627</c:v>
                </c:pt>
                <c:pt idx="57">
                  <c:v>49.831212441708921</c:v>
                </c:pt>
                <c:pt idx="58">
                  <c:v>49.212773106307907</c:v>
                </c:pt>
                <c:pt idx="59">
                  <c:v>48.596843328500093</c:v>
                </c:pt>
                <c:pt idx="60">
                  <c:v>47.779507381012458</c:v>
                </c:pt>
                <c:pt idx="61">
                  <c:v>46.966632869246112</c:v>
                </c:pt>
                <c:pt idx="62">
                  <c:v>46.158219793201027</c:v>
                </c:pt>
                <c:pt idx="63">
                  <c:v>45.554837803359291</c:v>
                </c:pt>
                <c:pt idx="64">
                  <c:v>44.554777948274683</c:v>
                </c:pt>
                <c:pt idx="65">
                  <c:v>43.75974917939341</c:v>
                </c:pt>
                <c:pt idx="66">
                  <c:v>42.772237112274887</c:v>
                </c:pt>
                <c:pt idx="67">
                  <c:v>41.987246573766491</c:v>
                </c:pt>
                <c:pt idx="68">
                  <c:v>41.01228229461406</c:v>
                </c:pt>
                <c:pt idx="69">
                  <c:v>40.04428900877609</c:v>
                </c:pt>
                <c:pt idx="70">
                  <c:v>39.274913495292182</c:v>
                </c:pt>
                <c:pt idx="71">
                  <c:v>37.749546775488128</c:v>
                </c:pt>
                <c:pt idx="72">
                  <c:v>37.182135111149172</c:v>
                </c:pt>
                <c:pt idx="73">
                  <c:v>36.429489981620037</c:v>
                </c:pt>
                <c:pt idx="74">
                  <c:v>35.123096334648331</c:v>
                </c:pt>
                <c:pt idx="75">
                  <c:v>33.463523820716169</c:v>
                </c:pt>
                <c:pt idx="76">
                  <c:v>33.097797165789608</c:v>
                </c:pt>
                <c:pt idx="77">
                  <c:v>32.369689932727468</c:v>
                </c:pt>
                <c:pt idx="78">
                  <c:v>31.46582978538283</c:v>
                </c:pt>
                <c:pt idx="79">
                  <c:v>30.3903993197444</c:v>
                </c:pt>
                <c:pt idx="80">
                  <c:v>28.972107057250948</c:v>
                </c:pt>
                <c:pt idx="81">
                  <c:v>28.269653079586131</c:v>
                </c:pt>
                <c:pt idx="82">
                  <c:v>26.87812943142033</c:v>
                </c:pt>
                <c:pt idx="83">
                  <c:v>26.189059760919339</c:v>
                </c:pt>
                <c:pt idx="84">
                  <c:v>22.8106329442335</c:v>
                </c:pt>
                <c:pt idx="85">
                  <c:v>20.188197333867759</c:v>
                </c:pt>
              </c:numCache>
            </c:numRef>
          </c:xVal>
          <c:yVal>
            <c:numRef>
              <c:f>Sheet1!$T$2:$T$87</c:f>
              <c:numCache>
                <c:formatCode>General</c:formatCode>
                <c:ptCount val="86"/>
                <c:pt idx="0">
                  <c:v>4.3373878190975573E-2</c:v>
                </c:pt>
                <c:pt idx="1">
                  <c:v>4.1299382818482368E-2</c:v>
                </c:pt>
                <c:pt idx="2">
                  <c:v>3.8993619718530853E-2</c:v>
                </c:pt>
                <c:pt idx="3">
                  <c:v>3.8621484018034419E-2</c:v>
                </c:pt>
                <c:pt idx="4">
                  <c:v>3.8284864370741432E-2</c:v>
                </c:pt>
                <c:pt idx="5">
                  <c:v>3.7587031807803727E-2</c:v>
                </c:pt>
                <c:pt idx="6">
                  <c:v>4.2347712575005518E-2</c:v>
                </c:pt>
                <c:pt idx="7">
                  <c:v>3.6052934055092647E-2</c:v>
                </c:pt>
                <c:pt idx="8">
                  <c:v>3.5953654139704062E-2</c:v>
                </c:pt>
                <c:pt idx="9">
                  <c:v>3.9741250468290482E-2</c:v>
                </c:pt>
                <c:pt idx="10">
                  <c:v>3.8799059184579127E-2</c:v>
                </c:pt>
                <c:pt idx="11">
                  <c:v>4.1345491086700777E-2</c:v>
                </c:pt>
                <c:pt idx="12">
                  <c:v>4.4555565674444693E-2</c:v>
                </c:pt>
                <c:pt idx="13">
                  <c:v>4.4212659656791588E-2</c:v>
                </c:pt>
                <c:pt idx="14">
                  <c:v>4.2391903822345069E-2</c:v>
                </c:pt>
                <c:pt idx="15">
                  <c:v>4.2894751603638911E-2</c:v>
                </c:pt>
                <c:pt idx="16">
                  <c:v>4.1309929787148578E-2</c:v>
                </c:pt>
                <c:pt idx="17">
                  <c:v>3.4999337468726459E-2</c:v>
                </c:pt>
                <c:pt idx="18">
                  <c:v>3.7364876555890547E-2</c:v>
                </c:pt>
                <c:pt idx="19">
                  <c:v>3.7271366489527023E-2</c:v>
                </c:pt>
                <c:pt idx="20">
                  <c:v>4.0321764778438067E-2</c:v>
                </c:pt>
                <c:pt idx="21">
                  <c:v>4.0850356570946753E-2</c:v>
                </c:pt>
                <c:pt idx="22">
                  <c:v>3.9439717377891682E-2</c:v>
                </c:pt>
                <c:pt idx="23">
                  <c:v>3.7827713057893383E-2</c:v>
                </c:pt>
                <c:pt idx="24">
                  <c:v>4.0535615076624711E-2</c:v>
                </c:pt>
                <c:pt idx="25">
                  <c:v>3.6100139360592642E-2</c:v>
                </c:pt>
                <c:pt idx="26">
                  <c:v>3.4472201498938343E-2</c:v>
                </c:pt>
                <c:pt idx="27">
                  <c:v>3.4746171132399667E-2</c:v>
                </c:pt>
                <c:pt idx="28">
                  <c:v>3.502616146535889E-2</c:v>
                </c:pt>
                <c:pt idx="29">
                  <c:v>3.0957389408404069E-2</c:v>
                </c:pt>
                <c:pt idx="30">
                  <c:v>3.1105284773478441E-2</c:v>
                </c:pt>
                <c:pt idx="31">
                  <c:v>3.0975591540342271E-2</c:v>
                </c:pt>
                <c:pt idx="32">
                  <c:v>3.2076277285292963E-2</c:v>
                </c:pt>
                <c:pt idx="33">
                  <c:v>3.1246667429666052E-2</c:v>
                </c:pt>
                <c:pt idx="34">
                  <c:v>3.353271196025169E-2</c:v>
                </c:pt>
                <c:pt idx="35">
                  <c:v>3.1484914494362602E-2</c:v>
                </c:pt>
                <c:pt idx="36">
                  <c:v>3.2280071201102128E-2</c:v>
                </c:pt>
                <c:pt idx="37">
                  <c:v>3.0235684441582009E-2</c:v>
                </c:pt>
                <c:pt idx="38">
                  <c:v>3.3269050222775737E-2</c:v>
                </c:pt>
                <c:pt idx="39">
                  <c:v>3.1386573321215867E-2</c:v>
                </c:pt>
                <c:pt idx="40">
                  <c:v>3.1738303863010041E-2</c:v>
                </c:pt>
                <c:pt idx="41">
                  <c:v>3.2468402394945431E-2</c:v>
                </c:pt>
                <c:pt idx="42">
                  <c:v>3.037175920640384E-2</c:v>
                </c:pt>
                <c:pt idx="43">
                  <c:v>3.082412775173075E-2</c:v>
                </c:pt>
                <c:pt idx="44">
                  <c:v>2.832025140077199E-2</c:v>
                </c:pt>
                <c:pt idx="45">
                  <c:v>2.7204342507153489E-2</c:v>
                </c:pt>
                <c:pt idx="46">
                  <c:v>2.5230024738349441E-2</c:v>
                </c:pt>
                <c:pt idx="47">
                  <c:v>2.3969185802764109E-2</c:v>
                </c:pt>
                <c:pt idx="48">
                  <c:v>2.348449962361249E-2</c:v>
                </c:pt>
                <c:pt idx="49">
                  <c:v>1.968270987914721E-2</c:v>
                </c:pt>
                <c:pt idx="50">
                  <c:v>2.147003804693615E-2</c:v>
                </c:pt>
                <c:pt idx="51">
                  <c:v>1.9388934363337221E-2</c:v>
                </c:pt>
                <c:pt idx="52">
                  <c:v>1.8176241199797261E-2</c:v>
                </c:pt>
                <c:pt idx="53">
                  <c:v>1.8982547607501579E-2</c:v>
                </c:pt>
                <c:pt idx="54">
                  <c:v>1.758828741773049E-2</c:v>
                </c:pt>
                <c:pt idx="55">
                  <c:v>1.6644208431237869E-2</c:v>
                </c:pt>
                <c:pt idx="56">
                  <c:v>1.739177916995897E-2</c:v>
                </c:pt>
                <c:pt idx="57">
                  <c:v>1.9754442121145209E-2</c:v>
                </c:pt>
                <c:pt idx="58">
                  <c:v>2.097200255063424E-2</c:v>
                </c:pt>
                <c:pt idx="59">
                  <c:v>2.073013410429448E-2</c:v>
                </c:pt>
                <c:pt idx="60">
                  <c:v>2.1103413305168531E-2</c:v>
                </c:pt>
                <c:pt idx="61">
                  <c:v>1.9905681115517999E-2</c:v>
                </c:pt>
                <c:pt idx="62">
                  <c:v>1.9906097069538591E-2</c:v>
                </c:pt>
                <c:pt idx="63">
                  <c:v>1.8594754114032112E-2</c:v>
                </c:pt>
                <c:pt idx="64">
                  <c:v>1.8869744441438949E-2</c:v>
                </c:pt>
                <c:pt idx="65">
                  <c:v>1.90275889941269E-2</c:v>
                </c:pt>
                <c:pt idx="66">
                  <c:v>1.9152787552641621E-2</c:v>
                </c:pt>
                <c:pt idx="67">
                  <c:v>1.847090694156555E-2</c:v>
                </c:pt>
                <c:pt idx="68">
                  <c:v>1.8382411960190061E-2</c:v>
                </c:pt>
                <c:pt idx="69">
                  <c:v>1.8544868234762521E-2</c:v>
                </c:pt>
                <c:pt idx="70">
                  <c:v>1.7181356704842419E-2</c:v>
                </c:pt>
                <c:pt idx="71">
                  <c:v>1.8517384153450979E-2</c:v>
                </c:pt>
                <c:pt idx="72">
                  <c:v>1.665977536602024E-2</c:v>
                </c:pt>
                <c:pt idx="73">
                  <c:v>1.4896043524460729E-2</c:v>
                </c:pt>
                <c:pt idx="74">
                  <c:v>1.604639301514936E-2</c:v>
                </c:pt>
                <c:pt idx="75">
                  <c:v>1.706000839008277E-2</c:v>
                </c:pt>
                <c:pt idx="76">
                  <c:v>1.435169014139296E-2</c:v>
                </c:pt>
                <c:pt idx="77">
                  <c:v>1.30165671840103E-2</c:v>
                </c:pt>
                <c:pt idx="78">
                  <c:v>1.272999182055296E-2</c:v>
                </c:pt>
                <c:pt idx="79">
                  <c:v>1.2407006471528941E-2</c:v>
                </c:pt>
                <c:pt idx="80">
                  <c:v>1.288723859027326E-2</c:v>
                </c:pt>
                <c:pt idx="81">
                  <c:v>1.246507326811689E-2</c:v>
                </c:pt>
                <c:pt idx="82">
                  <c:v>1.3772533543872961E-2</c:v>
                </c:pt>
                <c:pt idx="83">
                  <c:v>1.3232390681347539E-2</c:v>
                </c:pt>
                <c:pt idx="84">
                  <c:v>1.337256117550698E-2</c:v>
                </c:pt>
                <c:pt idx="85">
                  <c:v>1.3110897531268911E-2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8-B443-96E4-98F412E5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1007"/>
        <c:axId val="114043519"/>
      </c:scatterChart>
      <c:valAx>
        <c:axId val="1596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4043519"/>
        <c:crosses val="autoZero"/>
        <c:crossBetween val="midCat"/>
      </c:valAx>
      <c:valAx>
        <c:axId val="114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596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488.13"/>
            <c:dispRSqr val="1"/>
            <c:dispEq val="1"/>
            <c:trendlineLbl>
              <c:layout>
                <c:manualLayout>
                  <c:x val="-0.28138559252101603"/>
                  <c:y val="4.0363416111447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Sheet1!$C$2:$C$87</c:f>
              <c:numCache>
                <c:formatCode>General</c:formatCode>
                <c:ptCount val="86"/>
                <c:pt idx="0">
                  <c:v>86.95362957929143</c:v>
                </c:pt>
                <c:pt idx="1">
                  <c:v>86.450713775935697</c:v>
                </c:pt>
                <c:pt idx="2">
                  <c:v>85.948913331510283</c:v>
                </c:pt>
                <c:pt idx="3">
                  <c:v>85.448228246015177</c:v>
                </c:pt>
                <c:pt idx="4">
                  <c:v>84.94865851945039</c:v>
                </c:pt>
                <c:pt idx="5">
                  <c:v>84.450204151815925</c:v>
                </c:pt>
                <c:pt idx="6">
                  <c:v>83.704613898358588</c:v>
                </c:pt>
                <c:pt idx="7">
                  <c:v>83.456641493337955</c:v>
                </c:pt>
                <c:pt idx="8">
                  <c:v>82.961533202494451</c:v>
                </c:pt>
                <c:pt idx="9">
                  <c:v>82.220962064223542</c:v>
                </c:pt>
                <c:pt idx="10">
                  <c:v>81.728642170705825</c:v>
                </c:pt>
                <c:pt idx="11">
                  <c:v>80.992253628423612</c:v>
                </c:pt>
                <c:pt idx="12">
                  <c:v>80.258374643734598</c:v>
                </c:pt>
                <c:pt idx="13">
                  <c:v>79.770516185938163</c:v>
                </c:pt>
                <c:pt idx="14">
                  <c:v>79.283773087072035</c:v>
                </c:pt>
                <c:pt idx="15">
                  <c:v>78.555749736767211</c:v>
                </c:pt>
                <c:pt idx="16">
                  <c:v>77.830235944055602</c:v>
                </c:pt>
                <c:pt idx="17">
                  <c:v>77.588955692616892</c:v>
                </c:pt>
                <c:pt idx="18">
                  <c:v>76.86678797669623</c:v>
                </c:pt>
                <c:pt idx="19">
                  <c:v>76.386737031412025</c:v>
                </c:pt>
                <c:pt idx="20">
                  <c:v>75.668751911480058</c:v>
                </c:pt>
                <c:pt idx="21">
                  <c:v>74.953276349141305</c:v>
                </c:pt>
                <c:pt idx="22">
                  <c:v>74.477686839578382</c:v>
                </c:pt>
                <c:pt idx="23">
                  <c:v>74.003212688945766</c:v>
                </c:pt>
                <c:pt idx="24">
                  <c:v>73.057610464471509</c:v>
                </c:pt>
                <c:pt idx="25">
                  <c:v>72.821907007684374</c:v>
                </c:pt>
                <c:pt idx="26">
                  <c:v>72.351336613307879</c:v>
                </c:pt>
                <c:pt idx="27">
                  <c:v>71.647572319737478</c:v>
                </c:pt>
                <c:pt idx="28">
                  <c:v>70.946317583760305</c:v>
                </c:pt>
                <c:pt idx="29">
                  <c:v>70.713123684566398</c:v>
                </c:pt>
                <c:pt idx="30">
                  <c:v>70.015215025380172</c:v>
                </c:pt>
                <c:pt idx="31">
                  <c:v>69.551336784585573</c:v>
                </c:pt>
                <c:pt idx="32">
                  <c:v>68.857610721388042</c:v>
                </c:pt>
                <c:pt idx="33">
                  <c:v>68.396520877919258</c:v>
                </c:pt>
                <c:pt idx="34">
                  <c:v>67.706977410710422</c:v>
                </c:pt>
                <c:pt idx="35">
                  <c:v>67.248675964567425</c:v>
                </c:pt>
                <c:pt idx="36">
                  <c:v>66.563315093347271</c:v>
                </c:pt>
                <c:pt idx="37">
                  <c:v>66.335419149072393</c:v>
                </c:pt>
                <c:pt idx="38">
                  <c:v>65.200122023686646</c:v>
                </c:pt>
                <c:pt idx="39">
                  <c:v>64.747955051660398</c:v>
                </c:pt>
                <c:pt idx="40">
                  <c:v>63.398146289163599</c:v>
                </c:pt>
                <c:pt idx="41">
                  <c:v>62.727006244305009</c:v>
                </c:pt>
                <c:pt idx="42">
                  <c:v>62.280973746395517</c:v>
                </c:pt>
                <c:pt idx="43">
                  <c:v>61.392254827367488</c:v>
                </c:pt>
                <c:pt idx="44">
                  <c:v>60.949568406248957</c:v>
                </c:pt>
                <c:pt idx="45">
                  <c:v>59.628201296475268</c:v>
                </c:pt>
                <c:pt idx="46">
                  <c:v>58.971282077978273</c:v>
                </c:pt>
                <c:pt idx="47">
                  <c:v>58.31687241707445</c:v>
                </c:pt>
                <c:pt idx="48">
                  <c:v>57.448229958792169</c:v>
                </c:pt>
                <c:pt idx="49">
                  <c:v>57.231766443553049</c:v>
                </c:pt>
                <c:pt idx="50">
                  <c:v>56.153631463346123</c:v>
                </c:pt>
                <c:pt idx="51">
                  <c:v>55.724329349391411</c:v>
                </c:pt>
                <c:pt idx="52">
                  <c:v>55.082467476453701</c:v>
                </c:pt>
                <c:pt idx="53">
                  <c:v>54.018274482875768</c:v>
                </c:pt>
                <c:pt idx="54">
                  <c:v>53.171939203199848</c:v>
                </c:pt>
                <c:pt idx="55">
                  <c:v>52.540115560634987</c:v>
                </c:pt>
                <c:pt idx="56">
                  <c:v>51.075619785290627</c:v>
                </c:pt>
                <c:pt idx="57">
                  <c:v>49.831212441708921</c:v>
                </c:pt>
                <c:pt idx="58">
                  <c:v>49.212773106307907</c:v>
                </c:pt>
                <c:pt idx="59">
                  <c:v>48.596843328500093</c:v>
                </c:pt>
                <c:pt idx="60">
                  <c:v>47.779507381012458</c:v>
                </c:pt>
                <c:pt idx="61">
                  <c:v>46.966632869246112</c:v>
                </c:pt>
                <c:pt idx="62">
                  <c:v>46.158219793201027</c:v>
                </c:pt>
                <c:pt idx="63">
                  <c:v>45.554837803359291</c:v>
                </c:pt>
                <c:pt idx="64">
                  <c:v>44.554777948274683</c:v>
                </c:pt>
                <c:pt idx="65">
                  <c:v>43.75974917939341</c:v>
                </c:pt>
                <c:pt idx="66">
                  <c:v>42.772237112274887</c:v>
                </c:pt>
                <c:pt idx="67">
                  <c:v>41.987246573766491</c:v>
                </c:pt>
                <c:pt idx="68">
                  <c:v>41.01228229461406</c:v>
                </c:pt>
                <c:pt idx="69">
                  <c:v>40.04428900877609</c:v>
                </c:pt>
                <c:pt idx="70">
                  <c:v>39.274913495292182</c:v>
                </c:pt>
                <c:pt idx="71">
                  <c:v>37.749546775488128</c:v>
                </c:pt>
                <c:pt idx="72">
                  <c:v>37.182135111149172</c:v>
                </c:pt>
                <c:pt idx="73">
                  <c:v>36.429489981620037</c:v>
                </c:pt>
                <c:pt idx="74">
                  <c:v>35.123096334648331</c:v>
                </c:pt>
                <c:pt idx="75">
                  <c:v>33.463523820716169</c:v>
                </c:pt>
                <c:pt idx="76">
                  <c:v>33.097797165789608</c:v>
                </c:pt>
                <c:pt idx="77">
                  <c:v>32.369689932727468</c:v>
                </c:pt>
                <c:pt idx="78">
                  <c:v>31.46582978538283</c:v>
                </c:pt>
                <c:pt idx="79">
                  <c:v>30.3903993197444</c:v>
                </c:pt>
                <c:pt idx="80">
                  <c:v>28.972107057250948</c:v>
                </c:pt>
                <c:pt idx="81">
                  <c:v>28.269653079586131</c:v>
                </c:pt>
                <c:pt idx="82">
                  <c:v>26.87812943142033</c:v>
                </c:pt>
                <c:pt idx="83">
                  <c:v>26.189059760919339</c:v>
                </c:pt>
                <c:pt idx="84">
                  <c:v>22.8106329442335</c:v>
                </c:pt>
                <c:pt idx="85">
                  <c:v>20.188197333867759</c:v>
                </c:pt>
              </c:numCache>
            </c:numRef>
          </c:xVal>
          <c:yVal>
            <c:numRef>
              <c:f>Sheet1!$Q$2:$Q$87</c:f>
              <c:numCache>
                <c:formatCode>General</c:formatCode>
                <c:ptCount val="86"/>
                <c:pt idx="0">
                  <c:v>4597.63108824341</c:v>
                </c:pt>
                <c:pt idx="1">
                  <c:v>4377.7345787591312</c:v>
                </c:pt>
                <c:pt idx="2">
                  <c:v>4133.3236901642704</c:v>
                </c:pt>
                <c:pt idx="3">
                  <c:v>4093.8773059116479</c:v>
                </c:pt>
                <c:pt idx="4">
                  <c:v>4058.1956232985908</c:v>
                </c:pt>
                <c:pt idx="5">
                  <c:v>3984.2253716271948</c:v>
                </c:pt>
                <c:pt idx="6">
                  <c:v>4488.8575329505848</c:v>
                </c:pt>
                <c:pt idx="7">
                  <c:v>3821.6110098398208</c:v>
                </c:pt>
                <c:pt idx="8">
                  <c:v>3811.0873388086302</c:v>
                </c:pt>
                <c:pt idx="9">
                  <c:v>4212.5725496387904</c:v>
                </c:pt>
                <c:pt idx="10">
                  <c:v>4112.7002735653878</c:v>
                </c:pt>
                <c:pt idx="11">
                  <c:v>4382.6220551902816</c:v>
                </c:pt>
                <c:pt idx="12">
                  <c:v>4722.889961491137</c:v>
                </c:pt>
                <c:pt idx="13">
                  <c:v>4686.5419236199077</c:v>
                </c:pt>
                <c:pt idx="14">
                  <c:v>4493.5418051685774</c:v>
                </c:pt>
                <c:pt idx="15">
                  <c:v>4546.8436699857239</c:v>
                </c:pt>
                <c:pt idx="16">
                  <c:v>4378.8525574377491</c:v>
                </c:pt>
                <c:pt idx="17">
                  <c:v>3709.9297716850051</c:v>
                </c:pt>
                <c:pt idx="18">
                  <c:v>3960.6769149243992</c:v>
                </c:pt>
                <c:pt idx="19">
                  <c:v>3950.764847889865</c:v>
                </c:pt>
                <c:pt idx="20">
                  <c:v>4274.1070665144352</c:v>
                </c:pt>
                <c:pt idx="21">
                  <c:v>4330.1377965203546</c:v>
                </c:pt>
                <c:pt idx="22">
                  <c:v>4180.6100420565181</c:v>
                </c:pt>
                <c:pt idx="23">
                  <c:v>4009.737584136697</c:v>
                </c:pt>
                <c:pt idx="24">
                  <c:v>4296.7751981222191</c:v>
                </c:pt>
                <c:pt idx="25">
                  <c:v>3826.6147722228202</c:v>
                </c:pt>
                <c:pt idx="26">
                  <c:v>3654.0533588874641</c:v>
                </c:pt>
                <c:pt idx="27">
                  <c:v>3683.094140034365</c:v>
                </c:pt>
                <c:pt idx="28">
                  <c:v>3712.773115328042</c:v>
                </c:pt>
                <c:pt idx="29">
                  <c:v>3281.4832772908312</c:v>
                </c:pt>
                <c:pt idx="30">
                  <c:v>3297.1601859887151</c:v>
                </c:pt>
                <c:pt idx="31">
                  <c:v>3283.4127032762808</c:v>
                </c:pt>
                <c:pt idx="32">
                  <c:v>3400.0853922410538</c:v>
                </c:pt>
                <c:pt idx="33">
                  <c:v>3312.1467475446011</c:v>
                </c:pt>
                <c:pt idx="34">
                  <c:v>3554.4674677866801</c:v>
                </c:pt>
                <c:pt idx="35">
                  <c:v>3337.400936402435</c:v>
                </c:pt>
                <c:pt idx="36">
                  <c:v>3421.6875473168261</c:v>
                </c:pt>
                <c:pt idx="37">
                  <c:v>3204.9825508076929</c:v>
                </c:pt>
                <c:pt idx="38">
                  <c:v>3526.5193236142281</c:v>
                </c:pt>
                <c:pt idx="39">
                  <c:v>3326.9767720488821</c:v>
                </c:pt>
                <c:pt idx="40">
                  <c:v>3364.260209479065</c:v>
                </c:pt>
                <c:pt idx="41">
                  <c:v>3441.6506538642161</c:v>
                </c:pt>
                <c:pt idx="42">
                  <c:v>3219.4064758788072</c:v>
                </c:pt>
                <c:pt idx="43">
                  <c:v>3267.3575416834601</c:v>
                </c:pt>
                <c:pt idx="44">
                  <c:v>3001.9466484818308</c:v>
                </c:pt>
                <c:pt idx="45">
                  <c:v>2883.6603057582702</c:v>
                </c:pt>
                <c:pt idx="46">
                  <c:v>2674.3826222650409</c:v>
                </c:pt>
                <c:pt idx="47">
                  <c:v>2540.7336950929962</c:v>
                </c:pt>
                <c:pt idx="48">
                  <c:v>2489.356960102923</c:v>
                </c:pt>
                <c:pt idx="49">
                  <c:v>2086.3672471896039</c:v>
                </c:pt>
                <c:pt idx="50">
                  <c:v>2275.8240329752321</c:v>
                </c:pt>
                <c:pt idx="51">
                  <c:v>2055.2270425137449</c:v>
                </c:pt>
                <c:pt idx="52">
                  <c:v>1926.68156717851</c:v>
                </c:pt>
                <c:pt idx="53">
                  <c:v>2012.150046395167</c:v>
                </c:pt>
                <c:pt idx="54">
                  <c:v>1864.3584662794319</c:v>
                </c:pt>
                <c:pt idx="55">
                  <c:v>1764.2860937112141</c:v>
                </c:pt>
                <c:pt idx="56">
                  <c:v>1843.5285920156509</c:v>
                </c:pt>
                <c:pt idx="57">
                  <c:v>2093.9708648413921</c:v>
                </c:pt>
                <c:pt idx="58">
                  <c:v>2223.0322703672291</c:v>
                </c:pt>
                <c:pt idx="59">
                  <c:v>2197.3942150552152</c:v>
                </c:pt>
                <c:pt idx="60">
                  <c:v>2236.9618103478651</c:v>
                </c:pt>
                <c:pt idx="61">
                  <c:v>2110.002198244908</c:v>
                </c:pt>
                <c:pt idx="62">
                  <c:v>2110.046289371091</c:v>
                </c:pt>
                <c:pt idx="63">
                  <c:v>1971.0439360874029</c:v>
                </c:pt>
                <c:pt idx="64">
                  <c:v>2000.192910792528</c:v>
                </c:pt>
                <c:pt idx="65">
                  <c:v>2016.924433377452</c:v>
                </c:pt>
                <c:pt idx="66">
                  <c:v>2030.1954805800119</c:v>
                </c:pt>
                <c:pt idx="67">
                  <c:v>1957.9161358059489</c:v>
                </c:pt>
                <c:pt idx="68">
                  <c:v>1948.535667780146</c:v>
                </c:pt>
                <c:pt idx="69">
                  <c:v>1965.7560328848281</c:v>
                </c:pt>
                <c:pt idx="70">
                  <c:v>1821.2238107132971</c:v>
                </c:pt>
                <c:pt idx="71">
                  <c:v>1962.842720265804</c:v>
                </c:pt>
                <c:pt idx="72">
                  <c:v>1765.9361887981461</c:v>
                </c:pt>
                <c:pt idx="73">
                  <c:v>1578.980613592837</c:v>
                </c:pt>
                <c:pt idx="74">
                  <c:v>1700.9176596058319</c:v>
                </c:pt>
                <c:pt idx="75">
                  <c:v>1808.3608893487731</c:v>
                </c:pt>
                <c:pt idx="76">
                  <c:v>1521.279154987654</c:v>
                </c:pt>
                <c:pt idx="77">
                  <c:v>1379.7561215050921</c:v>
                </c:pt>
                <c:pt idx="78">
                  <c:v>1349.3791329786141</c:v>
                </c:pt>
                <c:pt idx="79">
                  <c:v>1315.1426859820681</c:v>
                </c:pt>
                <c:pt idx="80">
                  <c:v>1366.047290568966</c:v>
                </c:pt>
                <c:pt idx="81">
                  <c:v>1321.29776642039</c:v>
                </c:pt>
                <c:pt idx="82">
                  <c:v>1459.8885556505329</c:v>
                </c:pt>
                <c:pt idx="83">
                  <c:v>1402.6334122228391</c:v>
                </c:pt>
                <c:pt idx="84">
                  <c:v>1417.49148460374</c:v>
                </c:pt>
                <c:pt idx="85">
                  <c:v>1389.7551383145039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A-6A4E-BFA1-E1F5425C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7007"/>
        <c:axId val="551811759"/>
      </c:scatterChart>
      <c:valAx>
        <c:axId val="9258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51811759"/>
        <c:crosses val="autoZero"/>
        <c:crossBetween val="midCat"/>
      </c:valAx>
      <c:valAx>
        <c:axId val="551811759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925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234950</xdr:colOff>
      <xdr:row>1</xdr:row>
      <xdr:rowOff>146050</xdr:rowOff>
    </xdr:from>
    <xdr:to>
      <xdr:col>39</xdr:col>
      <xdr:colOff>215900</xdr:colOff>
      <xdr:row>21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2BDFC9-1852-927C-15F6-AB1F51875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508000</xdr:colOff>
      <xdr:row>24</xdr:row>
      <xdr:rowOff>25400</xdr:rowOff>
    </xdr:from>
    <xdr:to>
      <xdr:col>39</xdr:col>
      <xdr:colOff>488950</xdr:colOff>
      <xdr:row>43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A08D50-C1FF-8A46-A5FB-8715A4EF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38</xdr:col>
      <xdr:colOff>654050</xdr:colOff>
      <xdr:row>64</xdr:row>
      <xdr:rowOff>6350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C50D169-259F-4D45-AF44-3A9111D97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0.87127</cdr:x>
      <cdr:y>0.80699</cdr:y>
    </cdr:from>
    <cdr:to>
      <cdr:x>0.97599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AE618F-91AD-CD95-7E77-54A092224653}"/>
            </a:ext>
          </a:extLst>
        </cdr:cNvPr>
        <cdr:cNvSpPr txBox="1"/>
      </cdr:nvSpPr>
      <cdr:spPr>
        <a:xfrm xmlns:a="http://schemas.openxmlformats.org/drawingml/2006/main">
          <a:off x="7607300" y="3079756"/>
          <a:ext cx="914336" cy="73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0.03927</cdr:x>
      <cdr:y>0.02995</cdr:y>
    </cdr:from>
    <cdr:to>
      <cdr:x>0.144</cdr:x>
      <cdr:y>0.26956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63C20E-71CD-8E13-9B18-DFAC3FF3F84B}"/>
            </a:ext>
          </a:extLst>
        </cdr:cNvPr>
        <cdr:cNvSpPr txBox="1"/>
      </cdr:nvSpPr>
      <cdr:spPr>
        <a:xfrm xmlns:a="http://schemas.openxmlformats.org/drawingml/2006/main">
          <a:off x="342900" y="114310"/>
          <a:ext cx="914424" cy="914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0.05818</cdr:x>
      <cdr:y>0.02822</cdr:y>
    </cdr:from>
    <cdr:to>
      <cdr:x>0.16291</cdr:x>
      <cdr:y>0.28219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0A042F-569F-741C-1191-D63FF5800701}"/>
            </a:ext>
          </a:extLst>
        </cdr:cNvPr>
        <cdr:cNvSpPr txBox="1"/>
      </cdr:nvSpPr>
      <cdr:spPr>
        <a:xfrm xmlns:a="http://schemas.openxmlformats.org/drawingml/2006/main">
          <a:off x="508000" y="10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i="1">
              <a:latin typeface="Times" pitchFamily="2" charset="0"/>
            </a:rPr>
            <a:t>а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м/с</a:t>
          </a:r>
          <a:r>
            <a:rPr lang="ru-RU" sz="1600" baseline="30000">
              <a:effectLst/>
              <a:latin typeface="Times" pitchFamily="2" charset="0"/>
              <a:ea typeface="+mn-ea"/>
              <a:cs typeface="+mn-cs"/>
            </a:rPr>
            <a:t>2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0.87782</cdr:x>
      <cdr:y>0.53616</cdr:y>
    </cdr:from>
    <cdr:to>
      <cdr:x>0.98254</cdr:x>
      <cdr:y>0.79013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FF2A0D8-D623-2DE5-CC29-635EAAF62CB5}"/>
            </a:ext>
          </a:extLst>
        </cdr:cNvPr>
        <cdr:cNvSpPr txBox="1"/>
      </cdr:nvSpPr>
      <cdr:spPr>
        <a:xfrm xmlns:a="http://schemas.openxmlformats.org/drawingml/2006/main">
          <a:off x="7664482" y="1930402"/>
          <a:ext cx="914336" cy="914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0.87127</cdr:x>
      <cdr:y>0.80699</cdr:y>
    </cdr:from>
    <cdr:to>
      <cdr:x>0.97599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AE618F-91AD-CD95-7E77-54A092224653}"/>
            </a:ext>
          </a:extLst>
        </cdr:cNvPr>
        <cdr:cNvSpPr txBox="1"/>
      </cdr:nvSpPr>
      <cdr:spPr>
        <a:xfrm xmlns:a="http://schemas.openxmlformats.org/drawingml/2006/main">
          <a:off x="7607300" y="3079756"/>
          <a:ext cx="914336" cy="73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0.03927</cdr:x>
      <cdr:y>0.02995</cdr:y>
    </cdr:from>
    <cdr:to>
      <cdr:x>0.144</cdr:x>
      <cdr:y>0.26956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63C20E-71CD-8E13-9B18-DFAC3FF3F84B}"/>
            </a:ext>
          </a:extLst>
        </cdr:cNvPr>
        <cdr:cNvSpPr txBox="1"/>
      </cdr:nvSpPr>
      <cdr:spPr>
        <a:xfrm xmlns:a="http://schemas.openxmlformats.org/drawingml/2006/main">
          <a:off x="342900" y="114310"/>
          <a:ext cx="914424" cy="914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tabSelected="1" topLeftCell="J27" workbookViewId="0">
      <selection activeCell="AA45" sqref="AA4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">
      <c r="A2" s="1">
        <v>3286</v>
      </c>
      <c r="B2">
        <v>7</v>
      </c>
      <c r="C2">
        <v>86.95362957929143</v>
      </c>
      <c r="D2">
        <v>3147.5785980448131</v>
      </c>
      <c r="E2">
        <v>42.995181813836098</v>
      </c>
      <c r="F2">
        <v>850.0787550881505</v>
      </c>
      <c r="G2">
        <v>139.488</v>
      </c>
      <c r="H2">
        <v>4463.6087797984601</v>
      </c>
      <c r="I2">
        <v>46.684517107903957</v>
      </c>
      <c r="J2">
        <v>583.40537785591255</v>
      </c>
      <c r="K2">
        <v>-6.7830806617466806</v>
      </c>
      <c r="L2">
        <v>0.27000000000001018</v>
      </c>
      <c r="M2">
        <v>-7.2648075657167563E-2</v>
      </c>
      <c r="N2">
        <v>5.3524674553883267E-2</v>
      </c>
      <c r="O2">
        <v>-4.3373878190975573E-2</v>
      </c>
      <c r="P2">
        <v>-1.9123401103284289E-2</v>
      </c>
      <c r="Q2">
        <v>4597.63108824341</v>
      </c>
      <c r="R2">
        <v>4018.8581690323458</v>
      </c>
      <c r="S2">
        <f>-1*P2</f>
        <v>1.9123401103284289E-2</v>
      </c>
      <c r="T2">
        <f>-1*O2</f>
        <v>4.3373878190975573E-2</v>
      </c>
      <c r="U2">
        <f>0.3144*C2^2+20.513*C2+488.13</f>
        <v>4648.9673579007749</v>
      </c>
      <c r="V2">
        <f>ABS(U2-R2)</f>
        <v>630.1091888684291</v>
      </c>
      <c r="W2">
        <f>V2/R2*100</f>
        <v>15.678811303264922</v>
      </c>
      <c r="X2">
        <f>ABS(U2-H2)</f>
        <v>185.35857810231482</v>
      </c>
      <c r="Y2">
        <f>X2/H2*100</f>
        <v>4.1526618314135515</v>
      </c>
    </row>
    <row r="3" spans="1:25" x14ac:dyDescent="0.2">
      <c r="A3" s="1">
        <v>3296</v>
      </c>
      <c r="B3">
        <v>7.4</v>
      </c>
      <c r="C3">
        <v>86.450713775935697</v>
      </c>
      <c r="D3">
        <v>3197.6626200526948</v>
      </c>
      <c r="E3">
        <v>44.626691289246082</v>
      </c>
      <c r="F3">
        <v>900.1627770960331</v>
      </c>
      <c r="G3">
        <v>139.661</v>
      </c>
      <c r="H3">
        <v>4413.7697597311717</v>
      </c>
      <c r="I3">
        <v>50.084022007882602</v>
      </c>
      <c r="J3">
        <v>576.67638212721886</v>
      </c>
      <c r="K3">
        <v>-6.7289957286936897</v>
      </c>
      <c r="L3">
        <v>0.17300000000000179</v>
      </c>
      <c r="M3">
        <v>-6.7177070240431472E-2</v>
      </c>
      <c r="N3">
        <v>3.1967601114061453E-2</v>
      </c>
      <c r="O3">
        <v>-4.1299382818482368E-2</v>
      </c>
      <c r="P3">
        <v>-3.5209469126370033E-2</v>
      </c>
      <c r="Q3">
        <v>4377.7345787591312</v>
      </c>
      <c r="R3">
        <v>3978.0204102078119</v>
      </c>
      <c r="S3">
        <f t="shared" ref="S3:S66" si="0">-1*P3</f>
        <v>3.5209469126370033E-2</v>
      </c>
      <c r="T3">
        <f t="shared" ref="T3:T66" si="1">-1*O3</f>
        <v>4.1299382818482368E-2</v>
      </c>
      <c r="U3">
        <f t="shared" ref="U3:U66" si="2">0.3144*C3^2+20.513*C3+488.13</f>
        <v>4611.232918534507</v>
      </c>
      <c r="V3">
        <f t="shared" ref="V3:V66" si="3">ABS(U3-R3)</f>
        <v>633.21250832669512</v>
      </c>
      <c r="W3">
        <f t="shared" ref="W3:W66" si="4">V3/R3*100</f>
        <v>15.91777927287246</v>
      </c>
      <c r="X3">
        <f t="shared" ref="X3:X66" si="5">ABS(U3-H3)</f>
        <v>197.46315880333532</v>
      </c>
      <c r="Y3">
        <f t="shared" ref="Y3:Y66" si="6">X3/H3*100</f>
        <v>4.4737983527115865</v>
      </c>
    </row>
    <row r="4" spans="1:25" x14ac:dyDescent="0.2">
      <c r="A4" s="1">
        <v>3306</v>
      </c>
      <c r="B4">
        <v>7.8000000000000007</v>
      </c>
      <c r="C4">
        <v>85.948913331510283</v>
      </c>
      <c r="D4">
        <v>3248.56134313345</v>
      </c>
      <c r="E4">
        <v>46.121714800596237</v>
      </c>
      <c r="F4">
        <v>951.06150017678738</v>
      </c>
      <c r="G4">
        <v>139.86099999999999</v>
      </c>
      <c r="H4">
        <v>4364.2721592989728</v>
      </c>
      <c r="I4">
        <v>46.121714800596237</v>
      </c>
      <c r="J4">
        <v>570.00121164100813</v>
      </c>
      <c r="K4">
        <v>-6.6751704862107317</v>
      </c>
      <c r="L4">
        <v>0.1999999999999886</v>
      </c>
      <c r="M4">
        <v>-7.2364725759550885E-2</v>
      </c>
      <c r="N4">
        <v>4.0131712453206139E-2</v>
      </c>
      <c r="O4">
        <v>-3.8993619718530853E-2</v>
      </c>
      <c r="P4">
        <v>-3.2233013306344753E-2</v>
      </c>
      <c r="Q4">
        <v>4133.3236901642704</v>
      </c>
      <c r="R4">
        <v>3937.5099775876461</v>
      </c>
      <c r="S4">
        <f t="shared" si="0"/>
        <v>3.2233013306344753E-2</v>
      </c>
      <c r="T4">
        <f t="shared" si="1"/>
        <v>3.8993619718530853E-2</v>
      </c>
      <c r="U4">
        <f t="shared" si="2"/>
        <v>4573.7406761508018</v>
      </c>
      <c r="V4">
        <f t="shared" si="3"/>
        <v>636.23069856315578</v>
      </c>
      <c r="W4">
        <f t="shared" si="4"/>
        <v>16.158199018785695</v>
      </c>
      <c r="X4">
        <f t="shared" si="5"/>
        <v>209.46851685182901</v>
      </c>
      <c r="Y4">
        <f t="shared" si="6"/>
        <v>4.7996208578677564</v>
      </c>
    </row>
    <row r="5" spans="1:25" x14ac:dyDescent="0.2">
      <c r="A5" s="1">
        <v>3316</v>
      </c>
      <c r="B5">
        <v>8.2000000000000011</v>
      </c>
      <c r="C5">
        <v>85.448228246015177</v>
      </c>
      <c r="D5">
        <v>3299.3235802799459</v>
      </c>
      <c r="E5">
        <v>45.98522886633873</v>
      </c>
      <c r="F5">
        <v>1001.823737323284</v>
      </c>
      <c r="G5">
        <v>139.98500000000001</v>
      </c>
      <c r="H5">
        <v>4335.3158643437118</v>
      </c>
      <c r="I5">
        <v>50.762237146496773</v>
      </c>
      <c r="J5">
        <v>563.37960728264693</v>
      </c>
      <c r="K5">
        <v>-6.6216043583611963</v>
      </c>
      <c r="L5">
        <v>0.12400000000002361</v>
      </c>
      <c r="M5">
        <v>-6.5221754699774592E-2</v>
      </c>
      <c r="N5">
        <v>2.2607059305694802E-2</v>
      </c>
      <c r="O5">
        <v>-3.8621484018034419E-2</v>
      </c>
      <c r="P5">
        <v>-4.2614695394079777E-2</v>
      </c>
      <c r="Q5">
        <v>4093.8773059116479</v>
      </c>
      <c r="R5">
        <v>3897.3252941960432</v>
      </c>
      <c r="S5">
        <f t="shared" si="0"/>
        <v>4.2614695394079777E-2</v>
      </c>
      <c r="T5">
        <f t="shared" si="1"/>
        <v>3.8621484018034419E-2</v>
      </c>
      <c r="U5">
        <f t="shared" si="2"/>
        <v>4536.4895749549578</v>
      </c>
      <c r="V5">
        <f t="shared" si="3"/>
        <v>639.16428075891463</v>
      </c>
      <c r="W5">
        <f t="shared" si="4"/>
        <v>16.4000752441878</v>
      </c>
      <c r="X5">
        <f t="shared" si="5"/>
        <v>201.17371061124595</v>
      </c>
      <c r="Y5">
        <f t="shared" si="6"/>
        <v>4.640347252799307</v>
      </c>
    </row>
    <row r="6" spans="1:25" x14ac:dyDescent="0.2">
      <c r="A6" s="1">
        <v>3326</v>
      </c>
      <c r="B6">
        <v>8.6</v>
      </c>
      <c r="C6">
        <v>84.94865851945039</v>
      </c>
      <c r="D6">
        <v>3347.09155574441</v>
      </c>
      <c r="E6">
        <v>42.990967184305191</v>
      </c>
      <c r="F6">
        <v>1049.5917127877469</v>
      </c>
      <c r="G6">
        <v>140.12200000000001</v>
      </c>
      <c r="H6">
        <v>4286.3605154714369</v>
      </c>
      <c r="I6">
        <v>47.767975464463227</v>
      </c>
      <c r="J6">
        <v>556.81131051344073</v>
      </c>
      <c r="K6">
        <v>-6.5682967692061993</v>
      </c>
      <c r="L6">
        <v>0.13700000000000051</v>
      </c>
      <c r="M6">
        <v>-6.8752094947928596E-2</v>
      </c>
      <c r="N6">
        <v>2.654280852573173E-2</v>
      </c>
      <c r="O6">
        <v>-3.8284864370741432E-2</v>
      </c>
      <c r="P6">
        <v>-4.2209286422196873E-2</v>
      </c>
      <c r="Q6">
        <v>4058.1956232985908</v>
      </c>
      <c r="R6">
        <v>3857.464786562371</v>
      </c>
      <c r="S6">
        <f t="shared" si="0"/>
        <v>4.2209286422196873E-2</v>
      </c>
      <c r="T6">
        <f t="shared" si="1"/>
        <v>3.8284864370741432E-2</v>
      </c>
      <c r="U6">
        <f t="shared" si="2"/>
        <v>4499.4785614990042</v>
      </c>
      <c r="V6">
        <f t="shared" si="3"/>
        <v>642.01377493663313</v>
      </c>
      <c r="W6">
        <f t="shared" si="4"/>
        <v>16.64341246025403</v>
      </c>
      <c r="X6">
        <f t="shared" si="5"/>
        <v>213.11804602756729</v>
      </c>
      <c r="Y6">
        <f t="shared" si="6"/>
        <v>4.9720046939198586</v>
      </c>
    </row>
    <row r="7" spans="1:25" x14ac:dyDescent="0.2">
      <c r="A7" s="1">
        <v>3336</v>
      </c>
      <c r="B7">
        <v>9</v>
      </c>
      <c r="C7">
        <v>84.450204151815925</v>
      </c>
      <c r="D7">
        <v>3397.7151996269822</v>
      </c>
      <c r="E7">
        <v>44.758962616324418</v>
      </c>
      <c r="F7">
        <v>1100.21535667032</v>
      </c>
      <c r="G7">
        <v>140.25899999999999</v>
      </c>
      <c r="H7">
        <v>4254.8652977231213</v>
      </c>
      <c r="I7">
        <v>50.623643882572651</v>
      </c>
      <c r="J7">
        <v>550.29606337063171</v>
      </c>
      <c r="K7">
        <v>-6.5152471428090166</v>
      </c>
      <c r="L7">
        <v>0.13699999999997201</v>
      </c>
      <c r="M7">
        <v>-6.4349843700720943E-2</v>
      </c>
      <c r="N7">
        <v>2.5045534639028869E-2</v>
      </c>
      <c r="O7">
        <v>-3.7587031807803727E-2</v>
      </c>
      <c r="P7">
        <v>-3.9304309061692078E-2</v>
      </c>
      <c r="Q7">
        <v>3984.2253716271948</v>
      </c>
      <c r="R7">
        <v>3817.9268847211588</v>
      </c>
      <c r="S7">
        <f t="shared" si="0"/>
        <v>3.9304309061692078E-2</v>
      </c>
      <c r="T7">
        <f t="shared" si="1"/>
        <v>3.7587031807803727E-2</v>
      </c>
      <c r="U7">
        <f t="shared" si="2"/>
        <v>4462.7065846816977</v>
      </c>
      <c r="V7">
        <f t="shared" si="3"/>
        <v>644.77969996053889</v>
      </c>
      <c r="W7">
        <f t="shared" si="4"/>
        <v>16.888214977108714</v>
      </c>
      <c r="X7">
        <f t="shared" si="5"/>
        <v>207.84128695857635</v>
      </c>
      <c r="Y7">
        <f t="shared" si="6"/>
        <v>4.8847912311065906</v>
      </c>
    </row>
    <row r="8" spans="1:25" x14ac:dyDescent="0.2">
      <c r="A8" s="1">
        <v>3347</v>
      </c>
      <c r="B8">
        <v>9.6000000000000014</v>
      </c>
      <c r="C8">
        <v>83.704613898358588</v>
      </c>
      <c r="D8">
        <v>3451.211370401084</v>
      </c>
      <c r="E8">
        <v>4.5040363743901253</v>
      </c>
      <c r="F8">
        <v>1153.711527444422</v>
      </c>
      <c r="G8">
        <v>140.38800000000001</v>
      </c>
      <c r="H8">
        <v>4217.8284177536279</v>
      </c>
      <c r="I8">
        <v>48.719162501394749</v>
      </c>
      <c r="J8">
        <v>540.62209782972877</v>
      </c>
      <c r="K8">
        <v>-9.673965540902941</v>
      </c>
      <c r="L8">
        <v>0.1290000000000191</v>
      </c>
      <c r="M8">
        <v>-9.9282962228938065E-2</v>
      </c>
      <c r="N8">
        <v>2.4504905857772829E-2</v>
      </c>
      <c r="O8">
        <v>-4.2347712575005518E-2</v>
      </c>
      <c r="P8">
        <v>-7.4778056371165233E-2</v>
      </c>
      <c r="Q8">
        <v>4488.8575329505848</v>
      </c>
      <c r="R8">
        <v>3759.2214921467398</v>
      </c>
      <c r="S8">
        <f t="shared" si="0"/>
        <v>7.4778056371165233E-2</v>
      </c>
      <c r="T8">
        <f t="shared" si="1"/>
        <v>4.2347712575005518E-2</v>
      </c>
      <c r="U8">
        <f t="shared" si="2"/>
        <v>4407.9945196443914</v>
      </c>
      <c r="V8">
        <f t="shared" si="3"/>
        <v>648.77302749765158</v>
      </c>
      <c r="W8">
        <f t="shared" si="4"/>
        <v>17.25817509963116</v>
      </c>
      <c r="X8">
        <f t="shared" si="5"/>
        <v>190.16610189076346</v>
      </c>
      <c r="Y8">
        <f t="shared" si="6"/>
        <v>4.5086258390767817</v>
      </c>
    </row>
    <row r="9" spans="1:25" x14ac:dyDescent="0.2">
      <c r="A9" s="1">
        <v>3357</v>
      </c>
      <c r="B9">
        <v>9.8000000000000007</v>
      </c>
      <c r="C9">
        <v>83.456641493337955</v>
      </c>
      <c r="D9">
        <v>3497.6165936738248</v>
      </c>
      <c r="E9">
        <v>46.405223272740841</v>
      </c>
      <c r="F9">
        <v>1200.1167507171631</v>
      </c>
      <c r="G9">
        <v>140.54599999999999</v>
      </c>
      <c r="H9">
        <v>4172.5178557151394</v>
      </c>
      <c r="I9">
        <v>46.405223272740841</v>
      </c>
      <c r="J9">
        <v>537.42368899286555</v>
      </c>
      <c r="K9">
        <v>-3.1984088368632229</v>
      </c>
      <c r="L9">
        <v>0.15799999999998701</v>
      </c>
      <c r="M9">
        <v>-3.4461733090529259E-2</v>
      </c>
      <c r="N9">
        <v>3.1510359823604027E-2</v>
      </c>
      <c r="O9">
        <v>-3.6052934055092647E-2</v>
      </c>
      <c r="P9">
        <v>-2.9513732669252208E-3</v>
      </c>
      <c r="Q9">
        <v>3821.6110098398208</v>
      </c>
      <c r="R9">
        <v>3739.8126360800779</v>
      </c>
      <c r="S9">
        <f t="shared" si="0"/>
        <v>2.9513732669252208E-3</v>
      </c>
      <c r="T9">
        <f t="shared" si="1"/>
        <v>3.6052934055092647E-2</v>
      </c>
      <c r="U9">
        <f t="shared" si="2"/>
        <v>4389.8755482917077</v>
      </c>
      <c r="V9">
        <f t="shared" si="3"/>
        <v>650.06291221162974</v>
      </c>
      <c r="W9">
        <f t="shared" si="4"/>
        <v>17.382232092060089</v>
      </c>
      <c r="X9">
        <f t="shared" si="5"/>
        <v>217.3576925765683</v>
      </c>
      <c r="Y9">
        <f t="shared" si="6"/>
        <v>5.2092693211330729</v>
      </c>
    </row>
    <row r="10" spans="1:25" x14ac:dyDescent="0.2">
      <c r="A10" s="1">
        <v>3368</v>
      </c>
      <c r="B10">
        <v>10.199999999999999</v>
      </c>
      <c r="C10">
        <v>82.961533202494451</v>
      </c>
      <c r="D10">
        <v>3549.069689810276</v>
      </c>
      <c r="E10">
        <v>46.676087856292718</v>
      </c>
      <c r="F10">
        <v>1251.5698468536141</v>
      </c>
      <c r="G10">
        <v>140.68199999999999</v>
      </c>
      <c r="H10">
        <v>4138.7340802146546</v>
      </c>
      <c r="I10">
        <v>46.676087856292718</v>
      </c>
      <c r="J10">
        <v>531.06604871208242</v>
      </c>
      <c r="K10">
        <v>-6.35764028078313</v>
      </c>
      <c r="L10">
        <v>0.13599999999999571</v>
      </c>
      <c r="M10">
        <v>-6.8103825457235839E-2</v>
      </c>
      <c r="N10">
        <v>2.69654456326557E-2</v>
      </c>
      <c r="O10">
        <v>-3.5953654139704062E-2</v>
      </c>
      <c r="P10">
        <v>-4.1138379824580143E-2</v>
      </c>
      <c r="Q10">
        <v>3811.0873388086302</v>
      </c>
      <c r="R10">
        <v>3701.2331668751031</v>
      </c>
      <c r="S10">
        <f t="shared" si="0"/>
        <v>4.1138379824580143E-2</v>
      </c>
      <c r="T10">
        <f t="shared" si="1"/>
        <v>3.5953654139704062E-2</v>
      </c>
      <c r="U10">
        <f t="shared" si="2"/>
        <v>4353.8143982501897</v>
      </c>
      <c r="V10">
        <f t="shared" si="3"/>
        <v>652.58123137508665</v>
      </c>
      <c r="W10">
        <f t="shared" si="4"/>
        <v>17.631454219514936</v>
      </c>
      <c r="X10">
        <f t="shared" si="5"/>
        <v>215.08031803553513</v>
      </c>
      <c r="Y10">
        <f t="shared" si="6"/>
        <v>5.1967658193777941</v>
      </c>
    </row>
    <row r="11" spans="1:25" x14ac:dyDescent="0.2">
      <c r="A11" s="1">
        <v>3379</v>
      </c>
      <c r="B11">
        <v>10.8</v>
      </c>
      <c r="C11">
        <v>82.220962064223542</v>
      </c>
      <c r="D11">
        <v>3599.0256551206112</v>
      </c>
      <c r="E11">
        <v>3.4163634032011032</v>
      </c>
      <c r="F11">
        <v>1301.525812163949</v>
      </c>
      <c r="G11">
        <v>140.821</v>
      </c>
      <c r="H11">
        <v>4102.3263397217761</v>
      </c>
      <c r="I11">
        <v>49.955965310335159</v>
      </c>
      <c r="J11">
        <v>521.62705268259924</v>
      </c>
      <c r="K11">
        <v>-9.4389960294831781</v>
      </c>
      <c r="L11">
        <v>0.13900000000001</v>
      </c>
      <c r="M11">
        <v>-9.4473162222434195E-2</v>
      </c>
      <c r="N11">
        <v>2.5750791770033369E-2</v>
      </c>
      <c r="O11">
        <v>-3.9741250468290482E-2</v>
      </c>
      <c r="P11">
        <v>-6.872237045240083E-2</v>
      </c>
      <c r="Q11">
        <v>4212.5725496387904</v>
      </c>
      <c r="R11">
        <v>3643.9566546350538</v>
      </c>
      <c r="S11">
        <f t="shared" si="0"/>
        <v>6.872237045240083E-2</v>
      </c>
      <c r="T11">
        <f t="shared" si="1"/>
        <v>3.9741250468290482E-2</v>
      </c>
      <c r="U11">
        <f t="shared" si="2"/>
        <v>4300.1627027332015</v>
      </c>
      <c r="V11">
        <f t="shared" si="3"/>
        <v>656.20604809814768</v>
      </c>
      <c r="W11">
        <f t="shared" si="4"/>
        <v>18.008064043886588</v>
      </c>
      <c r="X11">
        <f t="shared" si="5"/>
        <v>197.83636301142542</v>
      </c>
      <c r="Y11">
        <f t="shared" si="6"/>
        <v>4.8225408372763168</v>
      </c>
    </row>
    <row r="12" spans="1:25" x14ac:dyDescent="0.2">
      <c r="A12" s="1">
        <v>3390</v>
      </c>
      <c r="B12">
        <v>11.2</v>
      </c>
      <c r="C12">
        <v>81.728642170705825</v>
      </c>
      <c r="D12">
        <v>3650.203672036529</v>
      </c>
      <c r="E12">
        <v>46.537494599819183</v>
      </c>
      <c r="F12">
        <v>1352.703829079866</v>
      </c>
      <c r="G12">
        <v>140.95400000000001</v>
      </c>
      <c r="H12">
        <v>4038.402394344092</v>
      </c>
      <c r="I12">
        <v>51.178016915917397</v>
      </c>
      <c r="J12">
        <v>515.39899313790693</v>
      </c>
      <c r="K12">
        <v>-6.2280595446923144</v>
      </c>
      <c r="L12">
        <v>0.1330000000000098</v>
      </c>
      <c r="M12">
        <v>-6.0847019091465247E-2</v>
      </c>
      <c r="N12">
        <v>2.405089983288955E-2</v>
      </c>
      <c r="O12">
        <v>-3.8799059184579127E-2</v>
      </c>
      <c r="P12">
        <v>-3.6796119258575691E-2</v>
      </c>
      <c r="Q12">
        <v>4112.7002735653878</v>
      </c>
      <c r="R12">
        <v>3606.1651781567521</v>
      </c>
      <c r="S12">
        <f t="shared" si="0"/>
        <v>3.6796119258575691E-2</v>
      </c>
      <c r="T12">
        <f t="shared" si="1"/>
        <v>3.8799059184579127E-2</v>
      </c>
      <c r="U12">
        <f t="shared" si="2"/>
        <v>4264.6867438632398</v>
      </c>
      <c r="V12">
        <f t="shared" si="3"/>
        <v>658.52156570648776</v>
      </c>
      <c r="W12">
        <f t="shared" si="4"/>
        <v>18.260992860096419</v>
      </c>
      <c r="X12">
        <f t="shared" si="5"/>
        <v>226.28434951914778</v>
      </c>
      <c r="Y12">
        <f t="shared" si="6"/>
        <v>5.6033135736068811</v>
      </c>
    </row>
    <row r="13" spans="1:25" x14ac:dyDescent="0.2">
      <c r="A13" s="1">
        <v>3401</v>
      </c>
      <c r="B13">
        <v>11.8</v>
      </c>
      <c r="C13">
        <v>80.992253628423612</v>
      </c>
      <c r="D13">
        <v>3700.0210440829401</v>
      </c>
      <c r="E13">
        <v>4.5040363818407059</v>
      </c>
      <c r="F13">
        <v>1402.521201126277</v>
      </c>
      <c r="G13">
        <v>141.11799999999999</v>
      </c>
      <c r="H13">
        <v>3999.7982345746709</v>
      </c>
      <c r="I13">
        <v>49.817372046411037</v>
      </c>
      <c r="J13">
        <v>506.15317498540873</v>
      </c>
      <c r="K13">
        <v>-9.2458181524982024</v>
      </c>
      <c r="L13">
        <v>0.16399999999998729</v>
      </c>
      <c r="M13">
        <v>-9.2797128518587652E-2</v>
      </c>
      <c r="N13">
        <v>3.0466753314316721E-2</v>
      </c>
      <c r="O13">
        <v>-4.1345491086700777E-2</v>
      </c>
      <c r="P13">
        <v>-6.2330375204270927E-2</v>
      </c>
      <c r="Q13">
        <v>4382.6220551902816</v>
      </c>
      <c r="R13">
        <v>3550.0633930071772</v>
      </c>
      <c r="S13">
        <f t="shared" si="0"/>
        <v>6.2330375204270927E-2</v>
      </c>
      <c r="T13">
        <f t="shared" si="1"/>
        <v>4.1345491086700777E-2</v>
      </c>
      <c r="U13">
        <f t="shared" si="2"/>
        <v>4211.9079731516003</v>
      </c>
      <c r="V13">
        <f t="shared" si="3"/>
        <v>661.84458014442316</v>
      </c>
      <c r="W13">
        <f t="shared" si="4"/>
        <v>18.643176385190966</v>
      </c>
      <c r="X13">
        <f t="shared" si="5"/>
        <v>212.10973857692943</v>
      </c>
      <c r="Y13">
        <f t="shared" si="6"/>
        <v>5.3030109554884755</v>
      </c>
    </row>
    <row r="14" spans="1:25" x14ac:dyDescent="0.2">
      <c r="A14" s="1">
        <v>3412</v>
      </c>
      <c r="B14">
        <v>12.4</v>
      </c>
      <c r="C14">
        <v>80.258374643734598</v>
      </c>
      <c r="D14">
        <v>3750.3822526037688</v>
      </c>
      <c r="E14">
        <v>3.9601998776197429</v>
      </c>
      <c r="F14">
        <v>1452.8824096471069</v>
      </c>
      <c r="G14">
        <v>141.233</v>
      </c>
      <c r="H14">
        <v>3955.962575199927</v>
      </c>
      <c r="I14">
        <v>50.361208520829678</v>
      </c>
      <c r="J14">
        <v>497.02212194861579</v>
      </c>
      <c r="K14">
        <v>-9.1310530367928777</v>
      </c>
      <c r="L14">
        <v>0.11500000000000909</v>
      </c>
      <c r="M14">
        <v>-9.0655618729008694E-2</v>
      </c>
      <c r="N14">
        <v>2.113317936741084E-2</v>
      </c>
      <c r="O14">
        <v>-4.4555565674444693E-2</v>
      </c>
      <c r="P14">
        <v>-6.952243936159784E-2</v>
      </c>
      <c r="Q14">
        <v>4722.889961491137</v>
      </c>
      <c r="R14">
        <v>3494.6594962522049</v>
      </c>
      <c r="S14">
        <f t="shared" si="0"/>
        <v>6.952243936159784E-2</v>
      </c>
      <c r="T14">
        <f t="shared" si="1"/>
        <v>4.4555565674444693E-2</v>
      </c>
      <c r="U14">
        <f t="shared" si="2"/>
        <v>4159.6483056896841</v>
      </c>
      <c r="V14">
        <f t="shared" si="3"/>
        <v>664.98880943747918</v>
      </c>
      <c r="W14">
        <f t="shared" si="4"/>
        <v>19.028715391317423</v>
      </c>
      <c r="X14">
        <f t="shared" si="5"/>
        <v>203.68573048975713</v>
      </c>
      <c r="Y14">
        <f t="shared" si="6"/>
        <v>5.1488285497610713</v>
      </c>
    </row>
    <row r="15" spans="1:25" x14ac:dyDescent="0.2">
      <c r="A15" s="1">
        <v>3423</v>
      </c>
      <c r="B15">
        <v>12.8</v>
      </c>
      <c r="C15">
        <v>79.770516185938163</v>
      </c>
      <c r="D15">
        <v>3800.8778397813439</v>
      </c>
      <c r="E15">
        <v>5.7281953096389771</v>
      </c>
      <c r="F15">
        <v>1503.377996824682</v>
      </c>
      <c r="G15">
        <v>141.32</v>
      </c>
      <c r="H15">
        <v>3928.7187378000008</v>
      </c>
      <c r="I15">
        <v>50.495587177574627</v>
      </c>
      <c r="J15">
        <v>490.99809047615912</v>
      </c>
      <c r="K15">
        <v>-6.0240314724567838</v>
      </c>
      <c r="L15">
        <v>8.6999999999989086E-2</v>
      </c>
      <c r="M15">
        <v>-5.9649088258667569E-2</v>
      </c>
      <c r="N15">
        <v>1.5945163178852299E-2</v>
      </c>
      <c r="O15">
        <v>-4.4212659656791588E-2</v>
      </c>
      <c r="P15">
        <v>-4.3703925079815263E-2</v>
      </c>
      <c r="Q15">
        <v>4686.5419236199077</v>
      </c>
      <c r="R15">
        <v>3458.1087175556281</v>
      </c>
      <c r="S15">
        <f t="shared" si="0"/>
        <v>4.3703925079815263E-2</v>
      </c>
      <c r="T15">
        <f t="shared" si="1"/>
        <v>4.4212659656791588E-2</v>
      </c>
      <c r="U15">
        <f t="shared" si="2"/>
        <v>4125.0952019304796</v>
      </c>
      <c r="V15">
        <f t="shared" si="3"/>
        <v>666.98648437485144</v>
      </c>
      <c r="W15">
        <f t="shared" si="4"/>
        <v>19.287608888314892</v>
      </c>
      <c r="X15">
        <f t="shared" si="5"/>
        <v>196.37646413047878</v>
      </c>
      <c r="Y15">
        <f t="shared" si="6"/>
        <v>4.9984862047020817</v>
      </c>
    </row>
    <row r="16" spans="1:25" x14ac:dyDescent="0.2">
      <c r="A16" s="1">
        <v>3434</v>
      </c>
      <c r="B16">
        <v>13.2</v>
      </c>
      <c r="C16">
        <v>79.283773087072035</v>
      </c>
      <c r="D16">
        <v>3849.7398101687431</v>
      </c>
      <c r="E16">
        <v>4.3675504326820374</v>
      </c>
      <c r="F16">
        <v>1552.239967212081</v>
      </c>
      <c r="G16">
        <v>141.47800000000001</v>
      </c>
      <c r="H16">
        <v>3898.8869156916239</v>
      </c>
      <c r="I16">
        <v>48.861970387399197</v>
      </c>
      <c r="J16">
        <v>485.02443479338962</v>
      </c>
      <c r="K16">
        <v>-5.973655682769504</v>
      </c>
      <c r="L16">
        <v>0.15800000000001549</v>
      </c>
      <c r="M16">
        <v>-6.112786319716268E-2</v>
      </c>
      <c r="N16">
        <v>2.992604005580797E-2</v>
      </c>
      <c r="O16">
        <v>-4.2391903822345069E-2</v>
      </c>
      <c r="P16">
        <v>-3.1201823141354709E-2</v>
      </c>
      <c r="Q16">
        <v>4493.5418051685774</v>
      </c>
      <c r="R16">
        <v>3421.864271638512</v>
      </c>
      <c r="S16">
        <f t="shared" si="0"/>
        <v>3.1201823141354709E-2</v>
      </c>
      <c r="T16">
        <f t="shared" si="1"/>
        <v>4.2391903822345069E-2</v>
      </c>
      <c r="U16">
        <f t="shared" si="2"/>
        <v>4090.7702399306891</v>
      </c>
      <c r="V16">
        <f t="shared" si="3"/>
        <v>668.90596829217702</v>
      </c>
      <c r="W16">
        <f t="shared" si="4"/>
        <v>19.547998260371699</v>
      </c>
      <c r="X16">
        <f t="shared" si="5"/>
        <v>191.88332423906513</v>
      </c>
      <c r="Y16">
        <f t="shared" si="6"/>
        <v>4.9214898607806106</v>
      </c>
    </row>
    <row r="17" spans="1:25" x14ac:dyDescent="0.2">
      <c r="A17" s="1">
        <v>3445</v>
      </c>
      <c r="B17">
        <v>13.8</v>
      </c>
      <c r="C17">
        <v>78.555749736767211</v>
      </c>
      <c r="D17">
        <v>3899.145617038012</v>
      </c>
      <c r="E17">
        <v>2.5995549932122231</v>
      </c>
      <c r="F17">
        <v>1601.6457740813489</v>
      </c>
      <c r="G17">
        <v>141.69399999999999</v>
      </c>
      <c r="H17">
        <v>3853.0645954109809</v>
      </c>
      <c r="I17">
        <v>49.405806869268417</v>
      </c>
      <c r="J17">
        <v>476.15785622728413</v>
      </c>
      <c r="K17">
        <v>-8.8665785661054883</v>
      </c>
      <c r="L17">
        <v>0.21599999999997979</v>
      </c>
      <c r="M17">
        <v>-8.9732150206221106E-2</v>
      </c>
      <c r="N17">
        <v>4.0461212853256281E-2</v>
      </c>
      <c r="O17">
        <v>-4.2894751603638911E-2</v>
      </c>
      <c r="P17">
        <v>-4.9270937352964818E-2</v>
      </c>
      <c r="Q17">
        <v>4546.8436699857239</v>
      </c>
      <c r="R17">
        <v>3368.068631560152</v>
      </c>
      <c r="S17">
        <f t="shared" si="0"/>
        <v>4.9270937352964818E-2</v>
      </c>
      <c r="T17">
        <f t="shared" si="1"/>
        <v>4.2894751603638911E-2</v>
      </c>
      <c r="U17">
        <f t="shared" si="2"/>
        <v>4039.7083231225474</v>
      </c>
      <c r="V17">
        <f t="shared" si="3"/>
        <v>671.63969156239546</v>
      </c>
      <c r="W17">
        <f t="shared" si="4"/>
        <v>19.941389711268428</v>
      </c>
      <c r="X17">
        <f t="shared" si="5"/>
        <v>186.6437277115665</v>
      </c>
      <c r="Y17">
        <f t="shared" si="6"/>
        <v>4.8440331868264064</v>
      </c>
    </row>
    <row r="18" spans="1:25" x14ac:dyDescent="0.2">
      <c r="A18" s="1">
        <v>3457</v>
      </c>
      <c r="B18">
        <v>14.4</v>
      </c>
      <c r="C18">
        <v>77.830235944055602</v>
      </c>
      <c r="D18">
        <v>3951.148871608078</v>
      </c>
      <c r="E18">
        <v>4.2310644760727882</v>
      </c>
      <c r="F18">
        <v>1653.6490286514161</v>
      </c>
      <c r="G18">
        <v>141.99</v>
      </c>
      <c r="H18">
        <v>3826.2701959979759</v>
      </c>
      <c r="I18">
        <v>52.003254570066929</v>
      </c>
      <c r="J18">
        <v>467.4032119681608</v>
      </c>
      <c r="K18">
        <v>-8.7546442591232676</v>
      </c>
      <c r="L18">
        <v>0.29600000000002069</v>
      </c>
      <c r="M18">
        <v>-8.4174003449415266E-2</v>
      </c>
      <c r="N18">
        <v>5.2677399694750687E-2</v>
      </c>
      <c r="O18">
        <v>-4.1309929787148578E-2</v>
      </c>
      <c r="P18">
        <v>-3.1496603754664579E-2</v>
      </c>
      <c r="Q18">
        <v>4378.8525574377491</v>
      </c>
      <c r="R18">
        <v>3314.9536515292129</v>
      </c>
      <c r="S18">
        <f t="shared" si="0"/>
        <v>3.1496603754664579E-2</v>
      </c>
      <c r="T18">
        <f t="shared" si="1"/>
        <v>4.1309929787148578E-2</v>
      </c>
      <c r="U18">
        <f t="shared" si="2"/>
        <v>3989.1539750829684</v>
      </c>
      <c r="V18">
        <f t="shared" si="3"/>
        <v>674.20032355375542</v>
      </c>
      <c r="W18">
        <f t="shared" si="4"/>
        <v>20.338152337144795</v>
      </c>
      <c r="X18">
        <f t="shared" si="5"/>
        <v>162.88377908499251</v>
      </c>
      <c r="Y18">
        <f t="shared" si="6"/>
        <v>4.2569858044880915</v>
      </c>
    </row>
    <row r="19" spans="1:25" x14ac:dyDescent="0.2">
      <c r="A19" s="1">
        <v>3468</v>
      </c>
      <c r="B19">
        <v>14.6</v>
      </c>
      <c r="C19">
        <v>77.588955692616892</v>
      </c>
      <c r="D19">
        <v>3998.9189543873072</v>
      </c>
      <c r="E19">
        <v>47.770082779228687</v>
      </c>
      <c r="F19">
        <v>1701.419111430645</v>
      </c>
      <c r="G19">
        <v>142.209</v>
      </c>
      <c r="H19">
        <v>3762.444213754964</v>
      </c>
      <c r="I19">
        <v>47.770082779228687</v>
      </c>
      <c r="J19">
        <v>464.50972573077672</v>
      </c>
      <c r="K19">
        <v>-2.8934862373840819</v>
      </c>
      <c r="L19">
        <v>0.21899999999999409</v>
      </c>
      <c r="M19">
        <v>-3.0285547659153551E-2</v>
      </c>
      <c r="N19">
        <v>4.2427873282839541E-2</v>
      </c>
      <c r="O19">
        <v>-3.4999337468726459E-2</v>
      </c>
      <c r="P19">
        <v>1.2142325623685991E-2</v>
      </c>
      <c r="Q19">
        <v>3709.9297716850051</v>
      </c>
      <c r="R19">
        <v>3297.399028786218</v>
      </c>
      <c r="S19">
        <f t="shared" si="0"/>
        <v>-1.2142325623685991E-2</v>
      </c>
      <c r="T19">
        <f t="shared" si="1"/>
        <v>3.4999337468726459E-2</v>
      </c>
      <c r="U19">
        <f t="shared" si="2"/>
        <v>3972.4147248186914</v>
      </c>
      <c r="V19">
        <f t="shared" si="3"/>
        <v>675.01569603247344</v>
      </c>
      <c r="W19">
        <f t="shared" si="4"/>
        <v>20.471155906203702</v>
      </c>
      <c r="X19">
        <f t="shared" si="5"/>
        <v>209.97051106372737</v>
      </c>
      <c r="Y19">
        <f t="shared" si="6"/>
        <v>5.5806943341805537</v>
      </c>
    </row>
    <row r="20" spans="1:25" x14ac:dyDescent="0.2">
      <c r="A20" s="1">
        <v>3480</v>
      </c>
      <c r="B20">
        <v>15.2</v>
      </c>
      <c r="C20">
        <v>76.86678797669623</v>
      </c>
      <c r="D20">
        <v>4050.78361569345</v>
      </c>
      <c r="E20">
        <v>4.2310644760727882</v>
      </c>
      <c r="F20">
        <v>1753.283772736788</v>
      </c>
      <c r="G20">
        <v>142.327</v>
      </c>
      <c r="H20">
        <v>3717.6461523795911</v>
      </c>
      <c r="I20">
        <v>51.864661306142807</v>
      </c>
      <c r="J20">
        <v>455.90301650110899</v>
      </c>
      <c r="K20">
        <v>-8.6067092296677288</v>
      </c>
      <c r="L20">
        <v>0.117999999999995</v>
      </c>
      <c r="M20">
        <v>-8.297277002219966E-2</v>
      </c>
      <c r="N20">
        <v>2.105589000817781E-2</v>
      </c>
      <c r="O20">
        <v>-3.7364876555890547E-2</v>
      </c>
      <c r="P20">
        <v>-6.1916880014021847E-2</v>
      </c>
      <c r="Q20">
        <v>3960.6769149243992</v>
      </c>
      <c r="R20">
        <v>3245.1836184637432</v>
      </c>
      <c r="S20">
        <f t="shared" si="0"/>
        <v>6.1916880014021847E-2</v>
      </c>
      <c r="T20">
        <f t="shared" si="1"/>
        <v>3.7364876555890547E-2</v>
      </c>
      <c r="U20">
        <f t="shared" si="2"/>
        <v>3922.5317944737844</v>
      </c>
      <c r="V20">
        <f t="shared" si="3"/>
        <v>677.34817601004124</v>
      </c>
      <c r="W20">
        <f t="shared" si="4"/>
        <v>20.872414496246446</v>
      </c>
      <c r="X20">
        <f t="shared" si="5"/>
        <v>204.88564209419337</v>
      </c>
      <c r="Y20">
        <f t="shared" si="6"/>
        <v>5.5111657671629182</v>
      </c>
    </row>
    <row r="21" spans="1:25" x14ac:dyDescent="0.2">
      <c r="A21" s="1">
        <v>3491</v>
      </c>
      <c r="B21">
        <v>15.6</v>
      </c>
      <c r="C21">
        <v>76.386737031412025</v>
      </c>
      <c r="D21">
        <v>4097.7347827553749</v>
      </c>
      <c r="E21">
        <v>42.856588542461402</v>
      </c>
      <c r="F21">
        <v>1800.234939798713</v>
      </c>
      <c r="G21">
        <v>142.44499999999999</v>
      </c>
      <c r="H21">
        <v>3678.4021000606158</v>
      </c>
      <c r="I21">
        <v>42.856588542461402</v>
      </c>
      <c r="J21">
        <v>450.22635758534659</v>
      </c>
      <c r="K21">
        <v>-5.6766589157624026</v>
      </c>
      <c r="L21">
        <v>0.117999999999995</v>
      </c>
      <c r="M21">
        <v>-6.6228543951160387E-2</v>
      </c>
      <c r="N21">
        <v>2.5481650334616631E-2</v>
      </c>
      <c r="O21">
        <v>-3.7271366489527023E-2</v>
      </c>
      <c r="P21">
        <v>-4.074689361654376E-2</v>
      </c>
      <c r="Q21">
        <v>3950.764847889865</v>
      </c>
      <c r="R21">
        <v>3210.745169127058</v>
      </c>
      <c r="S21">
        <f t="shared" si="0"/>
        <v>4.074689361654376E-2</v>
      </c>
      <c r="T21">
        <f t="shared" si="1"/>
        <v>3.7271366489527023E-2</v>
      </c>
      <c r="U21">
        <f t="shared" si="2"/>
        <v>3889.5542587751906</v>
      </c>
      <c r="V21">
        <f t="shared" si="3"/>
        <v>678.80908964813261</v>
      </c>
      <c r="W21">
        <f t="shared" si="4"/>
        <v>21.141792758118147</v>
      </c>
      <c r="X21">
        <f t="shared" si="5"/>
        <v>211.15215871457485</v>
      </c>
      <c r="Y21">
        <f t="shared" si="6"/>
        <v>5.7403229166027092</v>
      </c>
    </row>
    <row r="22" spans="1:25" x14ac:dyDescent="0.2">
      <c r="A22" s="1">
        <v>3503</v>
      </c>
      <c r="B22">
        <v>16.2</v>
      </c>
      <c r="C22">
        <v>75.668751911480058</v>
      </c>
      <c r="D22">
        <v>4149.7317153960466</v>
      </c>
      <c r="E22">
        <v>4.0945785269141197</v>
      </c>
      <c r="F22">
        <v>1852.231872439384</v>
      </c>
      <c r="G22">
        <v>142.53800000000001</v>
      </c>
      <c r="H22">
        <v>3623.9070853666599</v>
      </c>
      <c r="I22">
        <v>47.22203166782856</v>
      </c>
      <c r="J22">
        <v>441.8024703581109</v>
      </c>
      <c r="K22">
        <v>-8.4238872272356957</v>
      </c>
      <c r="L22">
        <v>9.3000000000017735E-2</v>
      </c>
      <c r="M22">
        <v>-8.9194459976768892E-2</v>
      </c>
      <c r="N22">
        <v>1.8226422050193519E-2</v>
      </c>
      <c r="O22">
        <v>-4.0321764778438067E-2</v>
      </c>
      <c r="P22">
        <v>-7.0968037926575384E-2</v>
      </c>
      <c r="Q22">
        <v>4274.1070665144352</v>
      </c>
      <c r="R22">
        <v>3159.6414598768329</v>
      </c>
      <c r="S22">
        <f t="shared" si="0"/>
        <v>7.0968037926575384E-2</v>
      </c>
      <c r="T22">
        <f t="shared" si="1"/>
        <v>4.0321764778438067E-2</v>
      </c>
      <c r="U22">
        <f t="shared" si="2"/>
        <v>3840.5020569406379</v>
      </c>
      <c r="V22">
        <f t="shared" si="3"/>
        <v>680.86059706380502</v>
      </c>
      <c r="W22">
        <f t="shared" si="4"/>
        <v>21.548666382240278</v>
      </c>
      <c r="X22">
        <f t="shared" si="5"/>
        <v>216.594971573978</v>
      </c>
      <c r="Y22">
        <f t="shared" si="6"/>
        <v>5.9768356768469229</v>
      </c>
    </row>
    <row r="23" spans="1:25" x14ac:dyDescent="0.2">
      <c r="A23" s="1">
        <v>3515</v>
      </c>
      <c r="B23">
        <v>16.8</v>
      </c>
      <c r="C23">
        <v>74.953276349141305</v>
      </c>
      <c r="D23">
        <v>4202.1359985619783</v>
      </c>
      <c r="E23">
        <v>5.45522341132164</v>
      </c>
      <c r="F23">
        <v>1904.6361556053159</v>
      </c>
      <c r="G23">
        <v>142.71199999999999</v>
      </c>
      <c r="H23">
        <v>3590.4327396508861</v>
      </c>
      <c r="I23">
        <v>52.404283165931702</v>
      </c>
      <c r="J23">
        <v>433.48716323076741</v>
      </c>
      <c r="K23">
        <v>-8.3153071273434875</v>
      </c>
      <c r="L23">
        <v>0.1739999999999782</v>
      </c>
      <c r="M23">
        <v>-7.9338048581010956E-2</v>
      </c>
      <c r="N23">
        <v>3.072880034667962E-2</v>
      </c>
      <c r="O23">
        <v>-4.0850356570946753E-2</v>
      </c>
      <c r="P23">
        <v>-4.8609248234331333E-2</v>
      </c>
      <c r="Q23">
        <v>4330.1377965203546</v>
      </c>
      <c r="R23">
        <v>3109.1979969160129</v>
      </c>
      <c r="S23">
        <f t="shared" si="0"/>
        <v>4.8609248234331333E-2</v>
      </c>
      <c r="T23">
        <f t="shared" si="1"/>
        <v>4.0850356570946753E-2</v>
      </c>
      <c r="U23">
        <f t="shared" si="2"/>
        <v>3791.9437567419382</v>
      </c>
      <c r="V23">
        <f t="shared" si="3"/>
        <v>682.74575982592523</v>
      </c>
      <c r="W23">
        <f t="shared" si="4"/>
        <v>21.95890260135041</v>
      </c>
      <c r="X23">
        <f t="shared" si="5"/>
        <v>201.51101709105205</v>
      </c>
      <c r="Y23">
        <f t="shared" si="6"/>
        <v>5.6124437276228125</v>
      </c>
    </row>
    <row r="24" spans="1:25" x14ac:dyDescent="0.2">
      <c r="A24" s="1">
        <v>3527</v>
      </c>
      <c r="B24">
        <v>17.2</v>
      </c>
      <c r="C24">
        <v>74.477686839578382</v>
      </c>
      <c r="D24">
        <v>4251.409534111619</v>
      </c>
      <c r="E24">
        <v>5.45522341132164</v>
      </c>
      <c r="F24">
        <v>1953.909691154957</v>
      </c>
      <c r="G24">
        <v>142.852</v>
      </c>
      <c r="H24">
        <v>3544.414040953945</v>
      </c>
      <c r="I24">
        <v>49.273535549640663</v>
      </c>
      <c r="J24">
        <v>428.00353680357313</v>
      </c>
      <c r="K24">
        <v>-5.4836264271943378</v>
      </c>
      <c r="L24">
        <v>0.14000000000001481</v>
      </c>
      <c r="M24">
        <v>-5.5644742822136793E-2</v>
      </c>
      <c r="N24">
        <v>2.6295258964181969E-2</v>
      </c>
      <c r="O24">
        <v>-3.9439717377891682E-2</v>
      </c>
      <c r="P24">
        <v>-2.9349483857954821E-2</v>
      </c>
      <c r="Q24">
        <v>4180.6100420565181</v>
      </c>
      <c r="R24">
        <v>3075.9333260629228</v>
      </c>
      <c r="S24">
        <f t="shared" si="0"/>
        <v>2.9349483857954821E-2</v>
      </c>
      <c r="T24">
        <f t="shared" si="1"/>
        <v>3.9439717377891682E-2</v>
      </c>
      <c r="U24">
        <f t="shared" si="2"/>
        <v>3759.8442732849935</v>
      </c>
      <c r="V24">
        <f t="shared" si="3"/>
        <v>683.91094722207072</v>
      </c>
      <c r="W24">
        <f t="shared" si="4"/>
        <v>22.234257856864883</v>
      </c>
      <c r="X24">
        <f t="shared" si="5"/>
        <v>215.4302323310485</v>
      </c>
      <c r="Y24">
        <f t="shared" si="6"/>
        <v>6.078021073211513</v>
      </c>
    </row>
    <row r="25" spans="1:25" x14ac:dyDescent="0.2">
      <c r="A25" s="1">
        <v>3539</v>
      </c>
      <c r="B25">
        <v>17.600000000000001</v>
      </c>
      <c r="C25">
        <v>74.003212688945766</v>
      </c>
      <c r="D25">
        <v>4300.8195556104183</v>
      </c>
      <c r="E25">
        <v>4.0945785194635391</v>
      </c>
      <c r="F25">
        <v>2003.3197126537559</v>
      </c>
      <c r="G25">
        <v>143.00700000000001</v>
      </c>
      <c r="H25">
        <v>3529.1590484380681</v>
      </c>
      <c r="I25">
        <v>49.410021498799317</v>
      </c>
      <c r="J25">
        <v>422.56755310843698</v>
      </c>
      <c r="K25">
        <v>-5.4359836951360307</v>
      </c>
      <c r="L25">
        <v>0.15500000000000111</v>
      </c>
      <c r="M25">
        <v>-5.5008918537589852E-2</v>
      </c>
      <c r="N25">
        <v>2.9032190000369471E-2</v>
      </c>
      <c r="O25">
        <v>-3.7827713057893383E-2</v>
      </c>
      <c r="P25">
        <v>-2.597672853722038E-2</v>
      </c>
      <c r="Q25">
        <v>4009.737584136697</v>
      </c>
      <c r="R25">
        <v>3042.9583545568362</v>
      </c>
      <c r="S25">
        <f t="shared" si="0"/>
        <v>2.597672853722038E-2</v>
      </c>
      <c r="T25">
        <f t="shared" si="1"/>
        <v>3.7827713057893383E-2</v>
      </c>
      <c r="U25">
        <f t="shared" si="2"/>
        <v>3727.9617954052569</v>
      </c>
      <c r="V25">
        <f t="shared" si="3"/>
        <v>685.00344084842072</v>
      </c>
      <c r="W25">
        <f t="shared" si="4"/>
        <v>22.511101403100923</v>
      </c>
      <c r="X25">
        <f t="shared" si="5"/>
        <v>198.8027469671888</v>
      </c>
      <c r="Y25">
        <f t="shared" si="6"/>
        <v>5.6331478473653585</v>
      </c>
    </row>
    <row r="26" spans="1:25" x14ac:dyDescent="0.2">
      <c r="A26" s="1">
        <v>3552</v>
      </c>
      <c r="B26">
        <v>18.399999999999999</v>
      </c>
      <c r="C26">
        <v>73.057610464471509</v>
      </c>
      <c r="D26">
        <v>4354.7315061837426</v>
      </c>
      <c r="E26">
        <v>4.0945785343647003</v>
      </c>
      <c r="F26">
        <v>2057.2316632270808</v>
      </c>
      <c r="G26">
        <v>143.17599999999999</v>
      </c>
      <c r="H26">
        <v>3486.1685012005601</v>
      </c>
      <c r="I26">
        <v>53.911950573325157</v>
      </c>
      <c r="J26">
        <v>411.83753447364631</v>
      </c>
      <c r="K26">
        <v>-10.730018634790779</v>
      </c>
      <c r="L26">
        <v>0.16899999999998269</v>
      </c>
      <c r="M26">
        <v>-9.9514286913037764E-2</v>
      </c>
      <c r="N26">
        <v>2.901114044619689E-2</v>
      </c>
      <c r="O26">
        <v>-4.0535615076624711E-2</v>
      </c>
      <c r="P26">
        <v>-7.0503146466840874E-2</v>
      </c>
      <c r="Q26">
        <v>4296.7751981222191</v>
      </c>
      <c r="R26">
        <v>2977.8715486939391</v>
      </c>
      <c r="S26">
        <f t="shared" si="0"/>
        <v>7.0503146466840874E-2</v>
      </c>
      <c r="T26">
        <f t="shared" si="1"/>
        <v>4.0535615076624711E-2</v>
      </c>
      <c r="U26">
        <f t="shared" si="2"/>
        <v>3664.843865524851</v>
      </c>
      <c r="V26">
        <f t="shared" si="3"/>
        <v>686.97231683091195</v>
      </c>
      <c r="W26">
        <f t="shared" si="4"/>
        <v>23.06923940799966</v>
      </c>
      <c r="X26">
        <f t="shared" si="5"/>
        <v>178.67536432429097</v>
      </c>
      <c r="Y26">
        <f t="shared" si="6"/>
        <v>5.1252647215061202</v>
      </c>
    </row>
    <row r="27" spans="1:25" x14ac:dyDescent="0.2">
      <c r="A27" s="1">
        <v>3563</v>
      </c>
      <c r="B27">
        <v>18.600000000000001</v>
      </c>
      <c r="C27">
        <v>72.821907007684374</v>
      </c>
      <c r="D27">
        <v>4398.6841969564557</v>
      </c>
      <c r="E27">
        <v>43.952690772712231</v>
      </c>
      <c r="F27">
        <v>2101.184353999794</v>
      </c>
      <c r="G27">
        <v>143.34299999999999</v>
      </c>
      <c r="H27">
        <v>3453.5239711965019</v>
      </c>
      <c r="I27">
        <v>43.952690772712231</v>
      </c>
      <c r="J27">
        <v>409.18442440091292</v>
      </c>
      <c r="K27">
        <v>-2.6531100727333978</v>
      </c>
      <c r="L27">
        <v>0.16700000000000159</v>
      </c>
      <c r="M27">
        <v>-3.0181429465298691E-2</v>
      </c>
      <c r="N27">
        <v>3.5163665948038138E-2</v>
      </c>
      <c r="O27">
        <v>-3.6100139360592642E-2</v>
      </c>
      <c r="P27">
        <v>4.9822364827394501E-3</v>
      </c>
      <c r="Q27">
        <v>3826.6147722228202</v>
      </c>
      <c r="R27">
        <v>2961.778583722089</v>
      </c>
      <c r="S27">
        <f t="shared" si="0"/>
        <v>-4.9822364827394501E-3</v>
      </c>
      <c r="T27">
        <f t="shared" si="1"/>
        <v>3.6100139360592642E-2</v>
      </c>
      <c r="U27">
        <f t="shared" si="2"/>
        <v>3649.198454538775</v>
      </c>
      <c r="V27">
        <f t="shared" si="3"/>
        <v>687.41987081668594</v>
      </c>
      <c r="W27">
        <f t="shared" si="4"/>
        <v>23.209698206163687</v>
      </c>
      <c r="X27">
        <f t="shared" si="5"/>
        <v>195.67448334227311</v>
      </c>
      <c r="Y27">
        <f t="shared" si="6"/>
        <v>5.6659367351800967</v>
      </c>
    </row>
    <row r="28" spans="1:25" x14ac:dyDescent="0.2">
      <c r="A28" s="1">
        <v>3575</v>
      </c>
      <c r="B28">
        <v>19</v>
      </c>
      <c r="C28">
        <v>72.351336613307879</v>
      </c>
      <c r="D28">
        <v>4448.2264897823334</v>
      </c>
      <c r="E28">
        <v>45.447714298963547</v>
      </c>
      <c r="F28">
        <v>2150.7266468256712</v>
      </c>
      <c r="G28">
        <v>143.518</v>
      </c>
      <c r="H28">
        <v>3418.591528794007</v>
      </c>
      <c r="I28">
        <v>45.447714298963547</v>
      </c>
      <c r="J28">
        <v>403.91326463982909</v>
      </c>
      <c r="K28">
        <v>-5.2711597610837657</v>
      </c>
      <c r="L28">
        <v>0.1750000000000114</v>
      </c>
      <c r="M28">
        <v>-5.7991472644906769E-2</v>
      </c>
      <c r="N28">
        <v>3.5636015951085002E-2</v>
      </c>
      <c r="O28">
        <v>-3.4472201498938343E-2</v>
      </c>
      <c r="P28">
        <v>-2.2355456693821781E-2</v>
      </c>
      <c r="Q28">
        <v>3654.0533588874641</v>
      </c>
      <c r="R28">
        <v>2929.8058405267711</v>
      </c>
      <c r="S28">
        <f t="shared" si="0"/>
        <v>2.2355456693821781E-2</v>
      </c>
      <c r="T28">
        <f t="shared" si="1"/>
        <v>3.4472201498938343E-2</v>
      </c>
      <c r="U28">
        <f t="shared" si="2"/>
        <v>3618.0676499685842</v>
      </c>
      <c r="V28">
        <f t="shared" si="3"/>
        <v>688.26180944181306</v>
      </c>
      <c r="W28">
        <f t="shared" si="4"/>
        <v>23.49172084789296</v>
      </c>
      <c r="X28">
        <f t="shared" si="5"/>
        <v>199.4761211745772</v>
      </c>
      <c r="Y28">
        <f t="shared" si="6"/>
        <v>5.8350381873480908</v>
      </c>
    </row>
    <row r="29" spans="1:25" x14ac:dyDescent="0.2">
      <c r="A29" s="1">
        <v>3588</v>
      </c>
      <c r="B29">
        <v>19.600000000000001</v>
      </c>
      <c r="C29">
        <v>71.647572319737478</v>
      </c>
      <c r="D29">
        <v>4499.4129359573126</v>
      </c>
      <c r="E29">
        <v>4.0945785343647003</v>
      </c>
      <c r="F29">
        <v>2201.91309300065</v>
      </c>
      <c r="G29">
        <v>143.72399999999999</v>
      </c>
      <c r="H29">
        <v>3366.6265495919379</v>
      </c>
      <c r="I29">
        <v>47.091867655515671</v>
      </c>
      <c r="J29">
        <v>396.09372062592678</v>
      </c>
      <c r="K29">
        <v>-7.8195440139022594</v>
      </c>
      <c r="L29">
        <v>0.20599999999998889</v>
      </c>
      <c r="M29">
        <v>-8.302435646748435E-2</v>
      </c>
      <c r="N29">
        <v>4.0484096151361858E-2</v>
      </c>
      <c r="O29">
        <v>-3.4746171132399667E-2</v>
      </c>
      <c r="P29">
        <v>-4.2540260316122493E-2</v>
      </c>
      <c r="Q29">
        <v>3683.094140034365</v>
      </c>
      <c r="R29">
        <v>2882.3769214393969</v>
      </c>
      <c r="S29">
        <f t="shared" si="0"/>
        <v>4.2540260316122493E-2</v>
      </c>
      <c r="T29">
        <f t="shared" si="1"/>
        <v>3.4746171132399667E-2</v>
      </c>
      <c r="U29">
        <f t="shared" si="2"/>
        <v>3571.7696313064716</v>
      </c>
      <c r="V29">
        <f t="shared" si="3"/>
        <v>689.3927098670747</v>
      </c>
      <c r="W29">
        <f t="shared" si="4"/>
        <v>23.917507274614412</v>
      </c>
      <c r="X29">
        <f t="shared" si="5"/>
        <v>205.14308171453376</v>
      </c>
      <c r="Y29">
        <f t="shared" si="6"/>
        <v>6.0934314719106206</v>
      </c>
    </row>
    <row r="30" spans="1:25" x14ac:dyDescent="0.2">
      <c r="A30" s="1">
        <v>3601</v>
      </c>
      <c r="B30">
        <v>20.2</v>
      </c>
      <c r="C30">
        <v>70.946317583760305</v>
      </c>
      <c r="D30">
        <v>4551.2775972560048</v>
      </c>
      <c r="E30">
        <v>4.0945785269141197</v>
      </c>
      <c r="F30">
        <v>2253.7777542993431</v>
      </c>
      <c r="G30">
        <v>143.90100000000001</v>
      </c>
      <c r="H30">
        <v>3332.272982359063</v>
      </c>
      <c r="I30">
        <v>51.864661298692234</v>
      </c>
      <c r="J30">
        <v>388.37808477590858</v>
      </c>
      <c r="K30">
        <v>-7.7156358500182591</v>
      </c>
      <c r="L30">
        <v>0.17700000000002089</v>
      </c>
      <c r="M30">
        <v>-7.4382398889904736E-2</v>
      </c>
      <c r="N30">
        <v>3.1583835016808941E-2</v>
      </c>
      <c r="O30">
        <v>-3.502616146535889E-2</v>
      </c>
      <c r="P30">
        <v>-4.2798563873095788E-2</v>
      </c>
      <c r="Q30">
        <v>3712.773115328042</v>
      </c>
      <c r="R30">
        <v>2835.5798151641311</v>
      </c>
      <c r="S30">
        <f t="shared" si="0"/>
        <v>4.2798563873095788E-2</v>
      </c>
      <c r="T30">
        <f t="shared" si="1"/>
        <v>3.502616146535889E-2</v>
      </c>
      <c r="U30">
        <f t="shared" si="2"/>
        <v>3525.946477897628</v>
      </c>
      <c r="V30">
        <f t="shared" si="3"/>
        <v>690.36666273349692</v>
      </c>
      <c r="W30">
        <f t="shared" si="4"/>
        <v>24.346578397883558</v>
      </c>
      <c r="X30">
        <f t="shared" si="5"/>
        <v>193.67349553856502</v>
      </c>
      <c r="Y30">
        <f t="shared" si="6"/>
        <v>5.8120537112015054</v>
      </c>
    </row>
    <row r="31" spans="1:25" x14ac:dyDescent="0.2">
      <c r="A31" s="1">
        <v>3613</v>
      </c>
      <c r="B31">
        <v>20.399999999999999</v>
      </c>
      <c r="C31">
        <v>70.713123684566398</v>
      </c>
      <c r="D31">
        <v>4598.0943856835374</v>
      </c>
      <c r="E31">
        <v>46.816788427531719</v>
      </c>
      <c r="F31">
        <v>2300.5945427268739</v>
      </c>
      <c r="G31">
        <v>144.083</v>
      </c>
      <c r="H31">
        <v>3273.9196606108012</v>
      </c>
      <c r="I31">
        <v>46.816788427531719</v>
      </c>
      <c r="J31">
        <v>385.82915595901108</v>
      </c>
      <c r="K31">
        <v>-2.548928816897444</v>
      </c>
      <c r="L31">
        <v>0.18199999999998789</v>
      </c>
      <c r="M31">
        <v>-2.722238007464953E-2</v>
      </c>
      <c r="N31">
        <v>3.5977659876716347E-2</v>
      </c>
      <c r="O31">
        <v>-3.0957389408404069E-2</v>
      </c>
      <c r="P31">
        <v>8.7552798020668204E-3</v>
      </c>
      <c r="Q31">
        <v>3281.4832772908312</v>
      </c>
      <c r="R31">
        <v>2820.1203250463768</v>
      </c>
      <c r="S31">
        <f t="shared" si="0"/>
        <v>-8.7552798020668204E-3</v>
      </c>
      <c r="T31">
        <f t="shared" si="1"/>
        <v>3.0957389408404069E-2</v>
      </c>
      <c r="U31">
        <f t="shared" si="2"/>
        <v>3510.7770449118407</v>
      </c>
      <c r="V31">
        <f t="shared" si="3"/>
        <v>690.65671986546386</v>
      </c>
      <c r="W31">
        <f t="shared" si="4"/>
        <v>24.490328080384511</v>
      </c>
      <c r="X31">
        <f t="shared" si="5"/>
        <v>236.85738430103947</v>
      </c>
      <c r="Y31">
        <f t="shared" si="6"/>
        <v>7.2346730785950317</v>
      </c>
    </row>
    <row r="32" spans="1:25" x14ac:dyDescent="0.2">
      <c r="A32" s="1">
        <v>3626</v>
      </c>
      <c r="B32">
        <v>21</v>
      </c>
      <c r="C32">
        <v>70.015215025380172</v>
      </c>
      <c r="D32">
        <v>4650.5007761716843</v>
      </c>
      <c r="E32">
        <v>4.6384150162339211</v>
      </c>
      <c r="F32">
        <v>2353.0009332150221</v>
      </c>
      <c r="G32">
        <v>144.292</v>
      </c>
      <c r="H32">
        <v>3237.79398756519</v>
      </c>
      <c r="I32">
        <v>47.767975464463227</v>
      </c>
      <c r="J32">
        <v>378.2507974575787</v>
      </c>
      <c r="K32">
        <v>-7.5783585014324331</v>
      </c>
      <c r="L32">
        <v>0.20900000000000321</v>
      </c>
      <c r="M32">
        <v>-7.9324677545422856E-2</v>
      </c>
      <c r="N32">
        <v>4.0492313736335737E-2</v>
      </c>
      <c r="O32">
        <v>-3.1105284773478441E-2</v>
      </c>
      <c r="P32">
        <v>-3.8832363809087111E-2</v>
      </c>
      <c r="Q32">
        <v>3297.1601859887151</v>
      </c>
      <c r="R32">
        <v>2774.1579256632799</v>
      </c>
      <c r="S32">
        <f t="shared" si="0"/>
        <v>3.8832363809087111E-2</v>
      </c>
      <c r="T32">
        <f t="shared" si="1"/>
        <v>3.1105284773478441E-2</v>
      </c>
      <c r="U32">
        <f t="shared" si="2"/>
        <v>3465.5818831554134</v>
      </c>
      <c r="V32">
        <f t="shared" si="3"/>
        <v>691.42395749213347</v>
      </c>
      <c r="W32">
        <f t="shared" si="4"/>
        <v>24.923741763072819</v>
      </c>
      <c r="X32">
        <f t="shared" si="5"/>
        <v>227.78789559022334</v>
      </c>
      <c r="Y32">
        <f t="shared" si="6"/>
        <v>7.0352807023870927</v>
      </c>
    </row>
    <row r="33" spans="1:25" x14ac:dyDescent="0.2">
      <c r="A33" s="1">
        <v>3638</v>
      </c>
      <c r="B33">
        <v>21.4</v>
      </c>
      <c r="C33">
        <v>69.551336784585573</v>
      </c>
      <c r="D33">
        <v>4697.9957797378302</v>
      </c>
      <c r="E33">
        <v>44.080747485160828</v>
      </c>
      <c r="F33">
        <v>2400.495936781168</v>
      </c>
      <c r="G33">
        <v>144.393</v>
      </c>
      <c r="H33">
        <v>3194.7948739316012</v>
      </c>
      <c r="I33">
        <v>44.080747485160828</v>
      </c>
      <c r="J33">
        <v>373.25528152182449</v>
      </c>
      <c r="K33">
        <v>-4.9955159357541561</v>
      </c>
      <c r="L33">
        <v>0.1009999999999991</v>
      </c>
      <c r="M33">
        <v>-5.6663239858124312E-2</v>
      </c>
      <c r="N33">
        <v>2.120486762183409E-2</v>
      </c>
      <c r="O33">
        <v>-3.0975591540342271E-2</v>
      </c>
      <c r="P33">
        <v>-3.5458372236290232E-2</v>
      </c>
      <c r="Q33">
        <v>3283.4127032762808</v>
      </c>
      <c r="R33">
        <v>2743.861224703694</v>
      </c>
      <c r="S33">
        <f t="shared" si="0"/>
        <v>3.5458372236290232E-2</v>
      </c>
      <c r="T33">
        <f t="shared" si="1"/>
        <v>3.0975591540342271E-2</v>
      </c>
      <c r="U33">
        <f t="shared" si="2"/>
        <v>3435.7114996777873</v>
      </c>
      <c r="V33">
        <f t="shared" si="3"/>
        <v>691.85027497409328</v>
      </c>
      <c r="W33">
        <f t="shared" si="4"/>
        <v>25.214477639947162</v>
      </c>
      <c r="X33">
        <f t="shared" si="5"/>
        <v>240.91662574618613</v>
      </c>
      <c r="Y33">
        <f t="shared" si="6"/>
        <v>7.5409106140735611</v>
      </c>
    </row>
    <row r="34" spans="1:25" x14ac:dyDescent="0.2">
      <c r="A34" s="1">
        <v>3652</v>
      </c>
      <c r="B34">
        <v>22</v>
      </c>
      <c r="C34">
        <v>68.857610721388042</v>
      </c>
      <c r="D34">
        <v>4751.9077302962542</v>
      </c>
      <c r="E34">
        <v>5.0457655489444733</v>
      </c>
      <c r="F34">
        <v>2454.407887339592</v>
      </c>
      <c r="G34">
        <v>144.518</v>
      </c>
      <c r="H34">
        <v>3156.8940196993062</v>
      </c>
      <c r="I34">
        <v>50.090343937277787</v>
      </c>
      <c r="J34">
        <v>365.84649338412152</v>
      </c>
      <c r="K34">
        <v>-7.408788137703084</v>
      </c>
      <c r="L34">
        <v>0.125</v>
      </c>
      <c r="M34">
        <v>-7.3954255005517944E-2</v>
      </c>
      <c r="N34">
        <v>2.3095062475316251E-2</v>
      </c>
      <c r="O34">
        <v>-3.2076277285292963E-2</v>
      </c>
      <c r="P34">
        <v>-5.0859192530201693E-2</v>
      </c>
      <c r="Q34">
        <v>3400.0853922410538</v>
      </c>
      <c r="R34">
        <v>2698.9298767076762</v>
      </c>
      <c r="S34">
        <f t="shared" si="0"/>
        <v>5.0859192530201693E-2</v>
      </c>
      <c r="T34">
        <f t="shared" si="1"/>
        <v>3.2076277285292963E-2</v>
      </c>
      <c r="U34">
        <f t="shared" si="2"/>
        <v>3391.2930709866159</v>
      </c>
      <c r="V34">
        <f t="shared" si="3"/>
        <v>692.36319427893977</v>
      </c>
      <c r="W34">
        <f t="shared" si="4"/>
        <v>25.653248728474846</v>
      </c>
      <c r="X34">
        <f t="shared" si="5"/>
        <v>234.3990512873097</v>
      </c>
      <c r="Y34">
        <f t="shared" si="6"/>
        <v>7.4249895569708162</v>
      </c>
    </row>
    <row r="35" spans="1:25" x14ac:dyDescent="0.2">
      <c r="A35" s="1">
        <v>3665</v>
      </c>
      <c r="B35">
        <v>22.4</v>
      </c>
      <c r="C35">
        <v>68.396520877919258</v>
      </c>
      <c r="D35">
        <v>4800.0935928672552</v>
      </c>
      <c r="E35">
        <v>4.5019290670752534</v>
      </c>
      <c r="F35">
        <v>2502.593749910593</v>
      </c>
      <c r="G35">
        <v>144.642</v>
      </c>
      <c r="H35">
        <v>3128.6674146414261</v>
      </c>
      <c r="I35">
        <v>48.185862571001053</v>
      </c>
      <c r="J35">
        <v>360.96327686756513</v>
      </c>
      <c r="K35">
        <v>-4.883216516556331</v>
      </c>
      <c r="L35">
        <v>0.1239999999999952</v>
      </c>
      <c r="M35">
        <v>-5.0670635078504563E-2</v>
      </c>
      <c r="N35">
        <v>2.3815800826837669E-2</v>
      </c>
      <c r="O35">
        <v>-3.1246667429666052E-2</v>
      </c>
      <c r="P35">
        <v>-2.685483425166689E-2</v>
      </c>
      <c r="Q35">
        <v>3312.1467475446011</v>
      </c>
      <c r="R35">
        <v>2669.315994103652</v>
      </c>
      <c r="S35">
        <f t="shared" si="0"/>
        <v>2.685483425166689E-2</v>
      </c>
      <c r="T35">
        <f t="shared" si="1"/>
        <v>3.1246667429666052E-2</v>
      </c>
      <c r="U35">
        <f t="shared" si="2"/>
        <v>3361.9374638119843</v>
      </c>
      <c r="V35">
        <f t="shared" si="3"/>
        <v>692.62146970833237</v>
      </c>
      <c r="W35">
        <f t="shared" si="4"/>
        <v>25.947526304052754</v>
      </c>
      <c r="X35">
        <f t="shared" si="5"/>
        <v>233.2700491705582</v>
      </c>
      <c r="Y35">
        <f t="shared" si="6"/>
        <v>7.4558915427989998</v>
      </c>
    </row>
    <row r="36" spans="1:25" x14ac:dyDescent="0.2">
      <c r="A36" s="1">
        <v>3679</v>
      </c>
      <c r="B36">
        <v>23</v>
      </c>
      <c r="C36">
        <v>67.706977410710422</v>
      </c>
      <c r="D36">
        <v>4850.6018239036202</v>
      </c>
      <c r="E36">
        <v>4.9092796072363853</v>
      </c>
      <c r="F36">
        <v>2553.1019809469581</v>
      </c>
      <c r="G36">
        <v>144.68100000000001</v>
      </c>
      <c r="H36">
        <v>3084.3226838438932</v>
      </c>
      <c r="I36">
        <v>48.591105796396732</v>
      </c>
      <c r="J36">
        <v>353.72182022333732</v>
      </c>
      <c r="K36">
        <v>-7.2414566442278101</v>
      </c>
      <c r="L36">
        <v>3.9000000000015689E-2</v>
      </c>
      <c r="M36">
        <v>-7.4514219480520644E-2</v>
      </c>
      <c r="N36">
        <v>7.4279841207289662E-3</v>
      </c>
      <c r="O36">
        <v>-3.353271196025169E-2</v>
      </c>
      <c r="P36">
        <v>-6.7086235359791677E-2</v>
      </c>
      <c r="Q36">
        <v>3554.4674677866801</v>
      </c>
      <c r="R36">
        <v>2625.4020716945251</v>
      </c>
      <c r="S36">
        <f t="shared" si="0"/>
        <v>6.7086235359791677E-2</v>
      </c>
      <c r="T36">
        <f t="shared" si="1"/>
        <v>3.353271196025169E-2</v>
      </c>
      <c r="U36">
        <f t="shared" si="2"/>
        <v>3318.2866456315987</v>
      </c>
      <c r="V36">
        <f t="shared" si="3"/>
        <v>692.88457393707358</v>
      </c>
      <c r="W36">
        <f t="shared" si="4"/>
        <v>26.391560416872146</v>
      </c>
      <c r="X36">
        <f t="shared" si="5"/>
        <v>233.96396178770556</v>
      </c>
      <c r="Y36">
        <f t="shared" si="6"/>
        <v>7.5855863918921642</v>
      </c>
    </row>
    <row r="37" spans="1:25" x14ac:dyDescent="0.2">
      <c r="A37" s="1">
        <v>3692</v>
      </c>
      <c r="B37">
        <v>23.4</v>
      </c>
      <c r="C37">
        <v>67.248675964567425</v>
      </c>
      <c r="D37">
        <v>4899.7367661893368</v>
      </c>
      <c r="E37">
        <v>46.537494599819183</v>
      </c>
      <c r="F37">
        <v>2602.2369232326751</v>
      </c>
      <c r="G37">
        <v>144.88399999999999</v>
      </c>
      <c r="H37">
        <v>3051.9207512747898</v>
      </c>
      <c r="I37">
        <v>46.537494599819183</v>
      </c>
      <c r="J37">
        <v>348.94941504532312</v>
      </c>
      <c r="K37">
        <v>-4.7724051780141963</v>
      </c>
      <c r="L37">
        <v>0.20299999999997451</v>
      </c>
      <c r="M37">
        <v>-5.1274839987118029E-2</v>
      </c>
      <c r="N37">
        <v>4.0369761271524807E-2</v>
      </c>
      <c r="O37">
        <v>-3.1484914494362602E-2</v>
      </c>
      <c r="P37">
        <v>-1.090507871559322E-2</v>
      </c>
      <c r="Q37">
        <v>3337.400936402435</v>
      </c>
      <c r="R37">
        <v>2596.4619509633822</v>
      </c>
      <c r="S37">
        <f t="shared" si="0"/>
        <v>1.090507871559322E-2</v>
      </c>
      <c r="T37">
        <f t="shared" si="1"/>
        <v>3.1484914494362602E-2</v>
      </c>
      <c r="U37">
        <f t="shared" si="2"/>
        <v>3289.439751390807</v>
      </c>
      <c r="V37">
        <f t="shared" si="3"/>
        <v>692.97780042742488</v>
      </c>
      <c r="W37">
        <f t="shared" si="4"/>
        <v>26.689310820453382</v>
      </c>
      <c r="X37">
        <f t="shared" si="5"/>
        <v>237.5190001160172</v>
      </c>
      <c r="Y37">
        <f t="shared" si="6"/>
        <v>7.78260706857494</v>
      </c>
    </row>
    <row r="38" spans="1:25" x14ac:dyDescent="0.2">
      <c r="A38" s="1">
        <v>3706</v>
      </c>
      <c r="B38">
        <v>24</v>
      </c>
      <c r="C38">
        <v>66.563315093347271</v>
      </c>
      <c r="D38">
        <v>4950.7867264151573</v>
      </c>
      <c r="E38">
        <v>2.5974476933479309</v>
      </c>
      <c r="F38">
        <v>2653.2868834584951</v>
      </c>
      <c r="G38">
        <v>145.00200000000001</v>
      </c>
      <c r="H38">
        <v>3015.1733757001248</v>
      </c>
      <c r="I38">
        <v>51.049960225820541</v>
      </c>
      <c r="J38">
        <v>341.87306452285748</v>
      </c>
      <c r="K38">
        <v>-7.0763505224656464</v>
      </c>
      <c r="L38">
        <v>0.11800000000002341</v>
      </c>
      <c r="M38">
        <v>-6.9308090458476995E-2</v>
      </c>
      <c r="N38">
        <v>2.139191879764582E-2</v>
      </c>
      <c r="O38">
        <v>-3.2280071201102128E-2</v>
      </c>
      <c r="P38">
        <v>-4.7916171660831168E-2</v>
      </c>
      <c r="Q38">
        <v>3421.6875473168261</v>
      </c>
      <c r="R38">
        <v>2553.5519104932951</v>
      </c>
      <c r="S38">
        <f t="shared" si="0"/>
        <v>4.7916171660831168E-2</v>
      </c>
      <c r="T38">
        <f t="shared" si="1"/>
        <v>3.2280071201102128E-2</v>
      </c>
      <c r="U38">
        <f t="shared" si="2"/>
        <v>3246.5474761682162</v>
      </c>
      <c r="V38">
        <f t="shared" si="3"/>
        <v>692.99556567492118</v>
      </c>
      <c r="W38">
        <f t="shared" si="4"/>
        <v>27.138495318117435</v>
      </c>
      <c r="X38">
        <f t="shared" si="5"/>
        <v>231.37410046809146</v>
      </c>
      <c r="Y38">
        <f t="shared" si="6"/>
        <v>7.6736582490672296</v>
      </c>
    </row>
    <row r="39" spans="1:25" x14ac:dyDescent="0.2">
      <c r="A39" s="1">
        <v>3719</v>
      </c>
      <c r="B39">
        <v>24.2</v>
      </c>
      <c r="C39">
        <v>66.335419149072393</v>
      </c>
      <c r="D39">
        <v>4997.1982716172934</v>
      </c>
      <c r="E39">
        <v>46.41154520213604</v>
      </c>
      <c r="F39">
        <v>2699.6984286606312</v>
      </c>
      <c r="G39">
        <v>145.083</v>
      </c>
      <c r="H39">
        <v>2983.2671869392111</v>
      </c>
      <c r="I39">
        <v>46.41154520213604</v>
      </c>
      <c r="J39">
        <v>339.53609827801853</v>
      </c>
      <c r="K39">
        <v>-2.3369662448390049</v>
      </c>
      <c r="L39">
        <v>8.0999999999988859E-2</v>
      </c>
      <c r="M39">
        <v>-2.5176561507064928E-2</v>
      </c>
      <c r="N39">
        <v>1.6151844809448281E-2</v>
      </c>
      <c r="O39">
        <v>-3.0235684441582009E-2</v>
      </c>
      <c r="P39">
        <v>-9.024716697616654E-3</v>
      </c>
      <c r="Q39">
        <v>3204.9825508076929</v>
      </c>
      <c r="R39">
        <v>2539.3812163381999</v>
      </c>
      <c r="S39">
        <f t="shared" si="0"/>
        <v>9.024716697616654E-3</v>
      </c>
      <c r="T39">
        <f t="shared" si="1"/>
        <v>3.0235684441582009E-2</v>
      </c>
      <c r="U39">
        <f t="shared" si="2"/>
        <v>3232.3503879148952</v>
      </c>
      <c r="V39">
        <f t="shared" si="3"/>
        <v>692.96917157669532</v>
      </c>
      <c r="W39">
        <f t="shared" si="4"/>
        <v>27.288898851349312</v>
      </c>
      <c r="X39">
        <f t="shared" si="5"/>
        <v>249.08320097568412</v>
      </c>
      <c r="Y39">
        <f t="shared" si="6"/>
        <v>8.3493426960271666</v>
      </c>
    </row>
    <row r="40" spans="1:25" x14ac:dyDescent="0.2">
      <c r="A40" s="1">
        <v>3734</v>
      </c>
      <c r="B40">
        <v>25.2</v>
      </c>
      <c r="C40">
        <v>65.200122023686646</v>
      </c>
      <c r="D40">
        <v>5053.289782769978</v>
      </c>
      <c r="E40">
        <v>4.2289571687579146</v>
      </c>
      <c r="F40">
        <v>2755.7899398133159</v>
      </c>
      <c r="G40">
        <v>145.256</v>
      </c>
      <c r="H40">
        <v>2953.8478089052519</v>
      </c>
      <c r="I40">
        <v>52.542876437306397</v>
      </c>
      <c r="J40">
        <v>328.013573449354</v>
      </c>
      <c r="K40">
        <v>-11.522524828664469</v>
      </c>
      <c r="L40">
        <v>0.17300000000000179</v>
      </c>
      <c r="M40">
        <v>-0.109648782194224</v>
      </c>
      <c r="N40">
        <v>3.0471609974498461E-2</v>
      </c>
      <c r="O40">
        <v>-3.3269050222775737E-2</v>
      </c>
      <c r="P40">
        <v>-7.9177172219725589E-2</v>
      </c>
      <c r="Q40">
        <v>3526.5193236142281</v>
      </c>
      <c r="R40">
        <v>2469.5145883231271</v>
      </c>
      <c r="S40">
        <f t="shared" si="0"/>
        <v>7.9177172219725589E-2</v>
      </c>
      <c r="T40">
        <f t="shared" si="1"/>
        <v>3.3269050222775737E-2</v>
      </c>
      <c r="U40">
        <f t="shared" si="2"/>
        <v>3162.1120817743854</v>
      </c>
      <c r="V40">
        <f t="shared" si="3"/>
        <v>692.59749345125829</v>
      </c>
      <c r="W40">
        <f t="shared" si="4"/>
        <v>28.045896012363801</v>
      </c>
      <c r="X40">
        <f t="shared" si="5"/>
        <v>208.26427286913349</v>
      </c>
      <c r="Y40">
        <f t="shared" si="6"/>
        <v>7.0506094539217274</v>
      </c>
    </row>
    <row r="41" spans="1:25" x14ac:dyDescent="0.2">
      <c r="A41" s="1">
        <v>3747</v>
      </c>
      <c r="B41">
        <v>25.6</v>
      </c>
      <c r="C41">
        <v>64.747955051660398</v>
      </c>
      <c r="D41">
        <v>5099.2897628098726</v>
      </c>
      <c r="E41">
        <v>3.685120671987534</v>
      </c>
      <c r="F41">
        <v>2801.78991985321</v>
      </c>
      <c r="G41">
        <v>145.447</v>
      </c>
      <c r="H41">
        <v>2924.6280818109599</v>
      </c>
      <c r="I41">
        <v>45.999980039894581</v>
      </c>
      <c r="J41">
        <v>323.47975951943181</v>
      </c>
      <c r="K41">
        <v>-4.5338139299222462</v>
      </c>
      <c r="L41">
        <v>0.1910000000000025</v>
      </c>
      <c r="M41">
        <v>-4.928060757841838E-2</v>
      </c>
      <c r="N41">
        <v>3.8427211095813783E-2</v>
      </c>
      <c r="O41">
        <v>-3.1386573321215867E-2</v>
      </c>
      <c r="P41">
        <v>-1.08533964826046E-2</v>
      </c>
      <c r="Q41">
        <v>3326.9767720488821</v>
      </c>
      <c r="R41">
        <v>2442.0251347910989</v>
      </c>
      <c r="S41">
        <f t="shared" si="0"/>
        <v>1.08533964826046E-2</v>
      </c>
      <c r="T41">
        <f t="shared" si="1"/>
        <v>3.1386573321215867E-2</v>
      </c>
      <c r="U41">
        <f t="shared" si="2"/>
        <v>3134.3631936268148</v>
      </c>
      <c r="V41">
        <f t="shared" si="3"/>
        <v>692.33805883571586</v>
      </c>
      <c r="W41">
        <f t="shared" si="4"/>
        <v>28.350980052256563</v>
      </c>
      <c r="X41">
        <f t="shared" si="5"/>
        <v>209.73511181585491</v>
      </c>
      <c r="Y41">
        <f t="shared" si="6"/>
        <v>7.1713430203400348</v>
      </c>
    </row>
    <row r="42" spans="1:25" x14ac:dyDescent="0.2">
      <c r="A42" s="1">
        <v>3776</v>
      </c>
      <c r="B42">
        <v>26.8</v>
      </c>
      <c r="C42">
        <v>63.398146289163599</v>
      </c>
      <c r="D42">
        <v>5200.0269310474396</v>
      </c>
      <c r="E42">
        <v>3.548634715378284</v>
      </c>
      <c r="F42">
        <v>2902.5270880907769</v>
      </c>
      <c r="G42">
        <v>145.72800000000001</v>
      </c>
      <c r="H42">
        <v>2838.165969247023</v>
      </c>
      <c r="I42">
        <v>97.052047565579414</v>
      </c>
      <c r="J42">
        <v>310.13309821776141</v>
      </c>
      <c r="K42">
        <v>-13.346661301670339</v>
      </c>
      <c r="L42">
        <v>0.28100000000000591</v>
      </c>
      <c r="M42">
        <v>-6.876032827979138E-2</v>
      </c>
      <c r="N42">
        <v>2.679567857587881E-2</v>
      </c>
      <c r="O42">
        <v>-3.1738303863010041E-2</v>
      </c>
      <c r="P42">
        <v>-4.1964649703912567E-2</v>
      </c>
      <c r="Q42">
        <v>3364.260209479065</v>
      </c>
      <c r="R42">
        <v>2361.1058418265361</v>
      </c>
      <c r="S42">
        <f t="shared" si="0"/>
        <v>4.1964649703912567E-2</v>
      </c>
      <c r="T42">
        <f t="shared" si="1"/>
        <v>3.1738303863010041E-2</v>
      </c>
      <c r="U42">
        <f t="shared" si="2"/>
        <v>3052.2919400220612</v>
      </c>
      <c r="V42">
        <f t="shared" si="3"/>
        <v>691.18609819552512</v>
      </c>
      <c r="W42">
        <f t="shared" si="4"/>
        <v>29.27382948918665</v>
      </c>
      <c r="X42">
        <f t="shared" si="5"/>
        <v>214.12597077503824</v>
      </c>
      <c r="Y42">
        <f t="shared" si="6"/>
        <v>7.5445189990720207</v>
      </c>
    </row>
    <row r="43" spans="1:25" x14ac:dyDescent="0.2">
      <c r="A43" s="1">
        <v>3791</v>
      </c>
      <c r="B43">
        <v>27.4</v>
      </c>
      <c r="C43">
        <v>62.727006244305009</v>
      </c>
      <c r="D43">
        <v>5251.2154845297337</v>
      </c>
      <c r="E43">
        <v>4.2289571613073349</v>
      </c>
      <c r="F43">
        <v>2953.715641573071</v>
      </c>
      <c r="G43">
        <v>145.816</v>
      </c>
      <c r="H43">
        <v>2798.866495461165</v>
      </c>
      <c r="I43">
        <v>51.188553482294083</v>
      </c>
      <c r="J43">
        <v>303.60164447323137</v>
      </c>
      <c r="K43">
        <v>-6.5314537445299834</v>
      </c>
      <c r="L43">
        <v>8.7999999999993861E-2</v>
      </c>
      <c r="M43">
        <v>-6.3797990958947365E-2</v>
      </c>
      <c r="N43">
        <v>1.5910101750018561E-2</v>
      </c>
      <c r="O43">
        <v>-3.2468402394945431E-2</v>
      </c>
      <c r="P43">
        <v>-4.7887889208928808E-2</v>
      </c>
      <c r="Q43">
        <v>3441.6506538642161</v>
      </c>
      <c r="R43">
        <v>2321.5087995623262</v>
      </c>
      <c r="S43">
        <f t="shared" si="0"/>
        <v>4.7887889208928808E-2</v>
      </c>
      <c r="T43">
        <f t="shared" si="1"/>
        <v>3.2468402394945431E-2</v>
      </c>
      <c r="U43">
        <f t="shared" si="2"/>
        <v>3011.9116260995252</v>
      </c>
      <c r="V43">
        <f t="shared" si="3"/>
        <v>690.40282653719896</v>
      </c>
      <c r="W43">
        <f t="shared" si="4"/>
        <v>29.739401662718684</v>
      </c>
      <c r="X43">
        <f t="shared" si="5"/>
        <v>213.04513063836021</v>
      </c>
      <c r="Y43">
        <f t="shared" si="6"/>
        <v>7.6118361123636626</v>
      </c>
    </row>
    <row r="44" spans="1:25" x14ac:dyDescent="0.2">
      <c r="A44" s="1">
        <v>3805</v>
      </c>
      <c r="B44">
        <v>27.8</v>
      </c>
      <c r="C44">
        <v>62.280973746395517</v>
      </c>
      <c r="D44">
        <v>5297.221786506474</v>
      </c>
      <c r="E44">
        <v>42.594153203070157</v>
      </c>
      <c r="F44">
        <v>2999.7219435498118</v>
      </c>
      <c r="G44">
        <v>146.023</v>
      </c>
      <c r="H44">
        <v>2775.0389017854982</v>
      </c>
      <c r="I44">
        <v>42.594153203070157</v>
      </c>
      <c r="J44">
        <v>299.29935885796363</v>
      </c>
      <c r="K44">
        <v>-4.3022856152678628</v>
      </c>
      <c r="L44">
        <v>0.20699999999999361</v>
      </c>
      <c r="M44">
        <v>-5.0503241545341443E-2</v>
      </c>
      <c r="N44">
        <v>4.4976276578640749E-2</v>
      </c>
      <c r="O44">
        <v>-3.037175920640384E-2</v>
      </c>
      <c r="P44">
        <v>-5.5269649667006922E-3</v>
      </c>
      <c r="Q44">
        <v>3219.4064758788072</v>
      </c>
      <c r="R44">
        <v>2295.4270281035069</v>
      </c>
      <c r="S44">
        <f t="shared" si="0"/>
        <v>5.5269649667006922E-3</v>
      </c>
      <c r="T44">
        <f t="shared" si="1"/>
        <v>3.037175920640384E-2</v>
      </c>
      <c r="U44">
        <f t="shared" si="2"/>
        <v>2985.2319652470824</v>
      </c>
      <c r="V44">
        <f t="shared" si="3"/>
        <v>689.80493714357544</v>
      </c>
      <c r="W44">
        <f t="shared" si="4"/>
        <v>30.051268400089182</v>
      </c>
      <c r="X44">
        <f t="shared" si="5"/>
        <v>210.19306346158419</v>
      </c>
      <c r="Y44">
        <f t="shared" si="6"/>
        <v>7.5744186262161257</v>
      </c>
    </row>
    <row r="45" spans="1:25" x14ac:dyDescent="0.2">
      <c r="A45" s="1">
        <v>3822</v>
      </c>
      <c r="B45">
        <v>28.6</v>
      </c>
      <c r="C45">
        <v>61.392254827367488</v>
      </c>
      <c r="D45">
        <v>5351.8309179991484</v>
      </c>
      <c r="E45">
        <v>3.4121487662196159</v>
      </c>
      <c r="F45">
        <v>3054.3310750424862</v>
      </c>
      <c r="G45">
        <v>146.25399999999999</v>
      </c>
      <c r="H45">
        <v>2721.416261145514</v>
      </c>
      <c r="I45">
        <v>48.872506938874722</v>
      </c>
      <c r="J45">
        <v>290.81859203614408</v>
      </c>
      <c r="K45">
        <v>-8.4807668218194863</v>
      </c>
      <c r="L45">
        <v>0.23099999999999449</v>
      </c>
      <c r="M45">
        <v>-8.676418863090507E-2</v>
      </c>
      <c r="N45">
        <v>4.3743195439416967E-2</v>
      </c>
      <c r="O45">
        <v>-3.082412775173075E-2</v>
      </c>
      <c r="P45">
        <v>-4.3020993191488097E-2</v>
      </c>
      <c r="Q45">
        <v>3267.3575416834601</v>
      </c>
      <c r="R45">
        <v>2244.0161955504259</v>
      </c>
      <c r="S45">
        <f t="shared" si="0"/>
        <v>4.3020993191488097E-2</v>
      </c>
      <c r="T45">
        <f t="shared" si="1"/>
        <v>3.082412775173075E-2</v>
      </c>
      <c r="U45">
        <f t="shared" si="2"/>
        <v>2932.4457380304711</v>
      </c>
      <c r="V45">
        <f t="shared" si="3"/>
        <v>688.42954248004526</v>
      </c>
      <c r="W45">
        <f t="shared" si="4"/>
        <v>30.678456948978617</v>
      </c>
      <c r="X45">
        <f t="shared" si="5"/>
        <v>211.02947688495715</v>
      </c>
      <c r="Y45">
        <f t="shared" si="6"/>
        <v>7.7543990567664727</v>
      </c>
    </row>
    <row r="46" spans="1:25" x14ac:dyDescent="0.2">
      <c r="A46" s="1">
        <v>3835</v>
      </c>
      <c r="B46">
        <v>29</v>
      </c>
      <c r="C46">
        <v>60.949568406248957</v>
      </c>
      <c r="D46">
        <v>5397.1421463564038</v>
      </c>
      <c r="E46">
        <v>42.986752562224858</v>
      </c>
      <c r="F46">
        <v>3099.6423033997421</v>
      </c>
      <c r="G46">
        <v>146.494</v>
      </c>
      <c r="H46">
        <v>2689.597171871862</v>
      </c>
      <c r="I46">
        <v>42.986752562224858</v>
      </c>
      <c r="J46">
        <v>286.63965192191517</v>
      </c>
      <c r="K46">
        <v>-4.1789401142288511</v>
      </c>
      <c r="L46">
        <v>0.24000000000000909</v>
      </c>
      <c r="M46">
        <v>-4.860730184467512E-2</v>
      </c>
      <c r="N46">
        <v>5.1670152851314217E-2</v>
      </c>
      <c r="O46">
        <v>-2.832025140077199E-2</v>
      </c>
      <c r="P46">
        <v>3.062851006639103E-3</v>
      </c>
      <c r="Q46">
        <v>3001.9466484818308</v>
      </c>
      <c r="R46">
        <v>2218.684341536698</v>
      </c>
      <c r="S46">
        <f t="shared" si="0"/>
        <v>-3.062851006639103E-3</v>
      </c>
      <c r="T46">
        <f t="shared" si="1"/>
        <v>2.832025140077199E-2</v>
      </c>
      <c r="U46">
        <f t="shared" si="2"/>
        <v>2906.3373017900667</v>
      </c>
      <c r="V46">
        <f t="shared" si="3"/>
        <v>687.65296025336875</v>
      </c>
      <c r="W46">
        <f t="shared" si="4"/>
        <v>30.993726659516096</v>
      </c>
      <c r="X46">
        <f t="shared" si="5"/>
        <v>216.74012991820473</v>
      </c>
      <c r="Y46">
        <f t="shared" si="6"/>
        <v>8.0584606566700643</v>
      </c>
    </row>
    <row r="47" spans="1:25" x14ac:dyDescent="0.2">
      <c r="A47" s="1">
        <v>3864</v>
      </c>
      <c r="B47">
        <v>30.2</v>
      </c>
      <c r="C47">
        <v>59.628201296475268</v>
      </c>
      <c r="D47">
        <v>5498.5385639294982</v>
      </c>
      <c r="E47">
        <v>46.123822122812271</v>
      </c>
      <c r="F47">
        <v>3201.038720972836</v>
      </c>
      <c r="G47">
        <v>146.97999999999999</v>
      </c>
      <c r="H47">
        <v>2610.178037120987</v>
      </c>
      <c r="I47">
        <v>97.984268806874752</v>
      </c>
      <c r="J47">
        <v>274.3458634145814</v>
      </c>
      <c r="K47">
        <v>-12.293788507333829</v>
      </c>
      <c r="L47">
        <v>0.48599999999999</v>
      </c>
      <c r="M47">
        <v>-6.273348087928618E-2</v>
      </c>
      <c r="N47">
        <v>4.5903209847849812E-2</v>
      </c>
      <c r="O47">
        <v>-2.7204342507153489E-2</v>
      </c>
      <c r="P47">
        <v>-1.6830271031436361E-2</v>
      </c>
      <c r="Q47">
        <v>2883.6603057582702</v>
      </c>
      <c r="R47">
        <v>2144.1663446384532</v>
      </c>
      <c r="S47">
        <f t="shared" si="0"/>
        <v>1.6830271031436361E-2</v>
      </c>
      <c r="T47">
        <f t="shared" si="1"/>
        <v>2.7204342507153489E-2</v>
      </c>
      <c r="U47">
        <f t="shared" si="2"/>
        <v>2829.1395325643725</v>
      </c>
      <c r="V47">
        <f t="shared" si="3"/>
        <v>684.97318792591932</v>
      </c>
      <c r="W47">
        <f t="shared" si="4"/>
        <v>31.945897744301117</v>
      </c>
      <c r="X47">
        <f t="shared" si="5"/>
        <v>218.9614954433855</v>
      </c>
      <c r="Y47">
        <f t="shared" si="6"/>
        <v>8.3887571012167008</v>
      </c>
    </row>
    <row r="48" spans="1:25" x14ac:dyDescent="0.2">
      <c r="A48" s="1">
        <v>3879</v>
      </c>
      <c r="B48">
        <v>30.8</v>
      </c>
      <c r="C48">
        <v>58.971282077978273</v>
      </c>
      <c r="D48">
        <v>5549.0362584143877</v>
      </c>
      <c r="E48">
        <v>3.412148773670197</v>
      </c>
      <c r="F48">
        <v>3251.536415457726</v>
      </c>
      <c r="G48">
        <v>147.29499999999999</v>
      </c>
      <c r="H48">
        <v>2546.6525233033381</v>
      </c>
      <c r="I48">
        <v>48.446190603077412</v>
      </c>
      <c r="J48">
        <v>268.33426774077782</v>
      </c>
      <c r="K48">
        <v>-6.0115956738036402</v>
      </c>
      <c r="L48">
        <v>0.31499999999999773</v>
      </c>
      <c r="M48">
        <v>-6.2044049273729383E-2</v>
      </c>
      <c r="N48">
        <v>6.0174717821289338E-2</v>
      </c>
      <c r="O48">
        <v>-2.5230024738349441E-2</v>
      </c>
      <c r="P48">
        <v>-1.8693314524400311E-3</v>
      </c>
      <c r="Q48">
        <v>2674.3826222650409</v>
      </c>
      <c r="R48">
        <v>2107.7299146074238</v>
      </c>
      <c r="S48">
        <f t="shared" si="0"/>
        <v>1.8693314524400311E-3</v>
      </c>
      <c r="T48">
        <f t="shared" si="1"/>
        <v>2.5230024738349441E-2</v>
      </c>
      <c r="U48">
        <f t="shared" si="2"/>
        <v>2791.1691566245681</v>
      </c>
      <c r="V48">
        <f t="shared" si="3"/>
        <v>683.43924201714435</v>
      </c>
      <c r="W48">
        <f t="shared" si="4"/>
        <v>32.425370882703376</v>
      </c>
      <c r="X48">
        <f t="shared" si="5"/>
        <v>244.51663332123007</v>
      </c>
      <c r="Y48">
        <f t="shared" si="6"/>
        <v>9.6014918047814515</v>
      </c>
    </row>
    <row r="49" spans="1:25" x14ac:dyDescent="0.2">
      <c r="A49" s="1">
        <v>3894</v>
      </c>
      <c r="B49">
        <v>31.4</v>
      </c>
      <c r="C49">
        <v>58.31687241707445</v>
      </c>
      <c r="D49">
        <v>5599.8048174902797</v>
      </c>
      <c r="E49">
        <v>3.4121487811207771</v>
      </c>
      <c r="F49">
        <v>3302.304974533617</v>
      </c>
      <c r="G49">
        <v>147.55500000000001</v>
      </c>
      <c r="H49">
        <v>2494.2483255965299</v>
      </c>
      <c r="I49">
        <v>46.949059762060642</v>
      </c>
      <c r="J49">
        <v>262.41185250843671</v>
      </c>
      <c r="K49">
        <v>-5.922415232341109</v>
      </c>
      <c r="L49">
        <v>0.26000000000001933</v>
      </c>
      <c r="M49">
        <v>-6.307277784002599E-2</v>
      </c>
      <c r="N49">
        <v>5.1251855250975253E-2</v>
      </c>
      <c r="O49">
        <v>-2.3969185802764109E-2</v>
      </c>
      <c r="P49">
        <v>-1.182092258905074E-2</v>
      </c>
      <c r="Q49">
        <v>2540.7336950929962</v>
      </c>
      <c r="R49">
        <v>2071.835664234201</v>
      </c>
      <c r="S49">
        <f t="shared" si="0"/>
        <v>1.182092258905074E-2</v>
      </c>
      <c r="T49">
        <f t="shared" si="1"/>
        <v>2.3969185802764109E-2</v>
      </c>
      <c r="U49">
        <f t="shared" si="2"/>
        <v>2753.6136360067844</v>
      </c>
      <c r="V49">
        <f t="shared" si="3"/>
        <v>681.77797177258344</v>
      </c>
      <c r="W49">
        <f t="shared" si="4"/>
        <v>32.906952203884593</v>
      </c>
      <c r="X49">
        <f t="shared" si="5"/>
        <v>259.36531041025455</v>
      </c>
      <c r="Y49">
        <f t="shared" si="6"/>
        <v>10.39853601377979</v>
      </c>
    </row>
    <row r="50" spans="1:25" x14ac:dyDescent="0.2">
      <c r="A50" s="1">
        <v>3910</v>
      </c>
      <c r="B50">
        <v>32.200000000000003</v>
      </c>
      <c r="C50">
        <v>57.448229958792169</v>
      </c>
      <c r="D50">
        <v>5652.7571517676124</v>
      </c>
      <c r="E50">
        <v>3.8194993138313289</v>
      </c>
      <c r="F50">
        <v>3355.2573088109489</v>
      </c>
      <c r="G50">
        <v>147.84700000000001</v>
      </c>
      <c r="H50">
        <v>2442.6427433655472</v>
      </c>
      <c r="I50">
        <v>49.81315740942955</v>
      </c>
      <c r="J50">
        <v>254.6527102930761</v>
      </c>
      <c r="K50">
        <v>-7.7591422153605549</v>
      </c>
      <c r="L50">
        <v>0.29200000000000159</v>
      </c>
      <c r="M50">
        <v>-7.7882457355451254E-2</v>
      </c>
      <c r="N50">
        <v>5.4250272398493352E-2</v>
      </c>
      <c r="O50">
        <v>-2.348449962361249E-2</v>
      </c>
      <c r="P50">
        <v>-2.3632184956957899E-2</v>
      </c>
      <c r="Q50">
        <v>2489.356960102923</v>
      </c>
      <c r="R50">
        <v>2024.81205909545</v>
      </c>
      <c r="S50">
        <f t="shared" si="0"/>
        <v>2.3632184956957899E-2</v>
      </c>
      <c r="T50">
        <f t="shared" si="1"/>
        <v>2.348449962361249E-2</v>
      </c>
      <c r="U50">
        <f t="shared" si="2"/>
        <v>2704.1795861699188</v>
      </c>
      <c r="V50">
        <f t="shared" si="3"/>
        <v>679.36752707446885</v>
      </c>
      <c r="W50">
        <f t="shared" si="4"/>
        <v>33.552127666503758</v>
      </c>
      <c r="X50">
        <f t="shared" si="5"/>
        <v>261.53684280437164</v>
      </c>
      <c r="Y50">
        <f t="shared" si="6"/>
        <v>10.707126267839653</v>
      </c>
    </row>
    <row r="51" spans="1:25" x14ac:dyDescent="0.2">
      <c r="A51" s="1">
        <v>3924</v>
      </c>
      <c r="B51">
        <v>32.4</v>
      </c>
      <c r="C51">
        <v>57.231766443553049</v>
      </c>
      <c r="D51">
        <v>5697.7954082265496</v>
      </c>
      <c r="E51">
        <v>45.038256458938122</v>
      </c>
      <c r="F51">
        <v>3400.295565269887</v>
      </c>
      <c r="G51">
        <v>148.11199999999999</v>
      </c>
      <c r="H51">
        <v>2401.544353020528</v>
      </c>
      <c r="I51">
        <v>45.038256458938122</v>
      </c>
      <c r="J51">
        <v>252.7372754822072</v>
      </c>
      <c r="K51">
        <v>-1.915434810868931</v>
      </c>
      <c r="L51">
        <v>0.26499999999998641</v>
      </c>
      <c r="M51">
        <v>-2.1264531106074829E-2</v>
      </c>
      <c r="N51">
        <v>5.4453706533596512E-2</v>
      </c>
      <c r="O51">
        <v>-1.968270987914721E-2</v>
      </c>
      <c r="P51">
        <v>3.3189175427521679E-2</v>
      </c>
      <c r="Q51">
        <v>2086.3672471896039</v>
      </c>
      <c r="R51">
        <v>2013.2041973954799</v>
      </c>
      <c r="S51">
        <f t="shared" si="0"/>
        <v>-3.3189175427521679E-2</v>
      </c>
      <c r="T51">
        <f t="shared" si="1"/>
        <v>1.968270987914721E-2</v>
      </c>
      <c r="U51">
        <f t="shared" si="2"/>
        <v>2691.9345934310168</v>
      </c>
      <c r="V51">
        <f t="shared" si="3"/>
        <v>678.73039603553684</v>
      </c>
      <c r="W51">
        <f t="shared" si="4"/>
        <v>33.71393706180541</v>
      </c>
      <c r="X51">
        <f t="shared" si="5"/>
        <v>290.39024041048879</v>
      </c>
      <c r="Y51">
        <f t="shared" si="6"/>
        <v>12.09181250578413</v>
      </c>
    </row>
    <row r="52" spans="1:25" x14ac:dyDescent="0.2">
      <c r="A52" s="1">
        <v>3942</v>
      </c>
      <c r="B52">
        <v>33.4</v>
      </c>
      <c r="C52">
        <v>56.153631463346123</v>
      </c>
      <c r="D52">
        <v>5751.4428161308169</v>
      </c>
      <c r="E52">
        <v>2.4588544294238091</v>
      </c>
      <c r="F52">
        <v>3453.9429731741552</v>
      </c>
      <c r="G52">
        <v>148.30799999999999</v>
      </c>
      <c r="H52">
        <v>2360.966952220947</v>
      </c>
      <c r="I52">
        <v>48.593213103711612</v>
      </c>
      <c r="J52">
        <v>243.3048091451617</v>
      </c>
      <c r="K52">
        <v>-9.4324663370454402</v>
      </c>
      <c r="L52">
        <v>0.19599999999999801</v>
      </c>
      <c r="M52">
        <v>-9.7055388341103319E-2</v>
      </c>
      <c r="N52">
        <v>3.7328762854813527E-2</v>
      </c>
      <c r="O52">
        <v>-2.147003804693615E-2</v>
      </c>
      <c r="P52">
        <v>-5.9726625486289778E-2</v>
      </c>
      <c r="Q52">
        <v>2275.8240329752321</v>
      </c>
      <c r="R52">
        <v>1956.044625818733</v>
      </c>
      <c r="S52">
        <f t="shared" si="0"/>
        <v>5.9726625486289778E-2</v>
      </c>
      <c r="T52">
        <f t="shared" si="1"/>
        <v>2.147003804693615E-2</v>
      </c>
      <c r="U52">
        <f t="shared" si="2"/>
        <v>2631.3850568659145</v>
      </c>
      <c r="V52">
        <f t="shared" si="3"/>
        <v>675.34043104718148</v>
      </c>
      <c r="W52">
        <f t="shared" si="4"/>
        <v>34.525819203358267</v>
      </c>
      <c r="X52">
        <f t="shared" si="5"/>
        <v>270.41810464496757</v>
      </c>
      <c r="Y52">
        <f t="shared" si="6"/>
        <v>11.453701390889311</v>
      </c>
    </row>
    <row r="53" spans="1:25" x14ac:dyDescent="0.2">
      <c r="A53" s="1">
        <v>3958</v>
      </c>
      <c r="B53">
        <v>33.799999999999997</v>
      </c>
      <c r="C53">
        <v>55.724329349391411</v>
      </c>
      <c r="D53">
        <v>5797.0417675673962</v>
      </c>
      <c r="E53">
        <v>44.364255949854851</v>
      </c>
      <c r="F53">
        <v>3499.541924610734</v>
      </c>
      <c r="G53">
        <v>148.53899999999999</v>
      </c>
      <c r="H53">
        <v>2315.2307777999999</v>
      </c>
      <c r="I53">
        <v>44.364255949854851</v>
      </c>
      <c r="J53">
        <v>239.59883344440161</v>
      </c>
      <c r="K53">
        <v>-3.7059757007601211</v>
      </c>
      <c r="L53">
        <v>0.23099999999999449</v>
      </c>
      <c r="M53">
        <v>-4.1767585429010733E-2</v>
      </c>
      <c r="N53">
        <v>4.8188334885135242E-2</v>
      </c>
      <c r="O53">
        <v>-1.9388934363337221E-2</v>
      </c>
      <c r="P53">
        <v>6.4207494561244983E-3</v>
      </c>
      <c r="Q53">
        <v>2055.2270425137449</v>
      </c>
      <c r="R53">
        <v>1933.5881798017581</v>
      </c>
      <c r="S53">
        <f t="shared" si="0"/>
        <v>-6.4207494561244983E-3</v>
      </c>
      <c r="T53">
        <f t="shared" si="1"/>
        <v>1.9388934363337221E-2</v>
      </c>
      <c r="U53">
        <f t="shared" si="2"/>
        <v>2607.4783250686278</v>
      </c>
      <c r="V53">
        <f t="shared" si="3"/>
        <v>673.89014526686969</v>
      </c>
      <c r="W53">
        <f t="shared" si="4"/>
        <v>34.851792760543283</v>
      </c>
      <c r="X53">
        <f t="shared" si="5"/>
        <v>292.24754726862784</v>
      </c>
      <c r="Y53">
        <f t="shared" si="6"/>
        <v>12.622825770583873</v>
      </c>
    </row>
    <row r="54" spans="1:25" x14ac:dyDescent="0.2">
      <c r="A54" s="1">
        <v>3974</v>
      </c>
      <c r="B54">
        <v>34.4</v>
      </c>
      <c r="C54">
        <v>55.082467476453701</v>
      </c>
      <c r="D54">
        <v>5845.2234155088663</v>
      </c>
      <c r="E54">
        <v>42.039780154824257</v>
      </c>
      <c r="F54">
        <v>3547.7235725522041</v>
      </c>
      <c r="G54">
        <v>148.80099999999999</v>
      </c>
      <c r="H54">
        <v>2273.9036403234618</v>
      </c>
      <c r="I54">
        <v>45.042471081018448</v>
      </c>
      <c r="J54">
        <v>234.11097401964349</v>
      </c>
      <c r="K54">
        <v>-5.4878594247581418</v>
      </c>
      <c r="L54">
        <v>0.26200000000000051</v>
      </c>
      <c r="M54">
        <v>-6.0918720632434448E-2</v>
      </c>
      <c r="N54">
        <v>5.3832211929385608E-2</v>
      </c>
      <c r="O54">
        <v>-1.8176241199797261E-2</v>
      </c>
      <c r="P54">
        <v>-7.0865087030488449E-3</v>
      </c>
      <c r="Q54">
        <v>1926.68156717851</v>
      </c>
      <c r="R54">
        <v>1900.3357733472701</v>
      </c>
      <c r="S54">
        <f t="shared" si="0"/>
        <v>7.0865087030488449E-3</v>
      </c>
      <c r="T54">
        <f t="shared" si="1"/>
        <v>1.8176241199797261E-2</v>
      </c>
      <c r="U54">
        <f t="shared" si="2"/>
        <v>2571.9508487483108</v>
      </c>
      <c r="V54">
        <f t="shared" si="3"/>
        <v>671.61507540104071</v>
      </c>
      <c r="W54">
        <f t="shared" si="4"/>
        <v>35.341916140327733</v>
      </c>
      <c r="X54">
        <f t="shared" si="5"/>
        <v>298.04720842484903</v>
      </c>
      <c r="Y54">
        <f t="shared" si="6"/>
        <v>13.107292813096159</v>
      </c>
    </row>
    <row r="55" spans="1:25" x14ac:dyDescent="0.2">
      <c r="A55" s="1">
        <v>3992</v>
      </c>
      <c r="B55">
        <v>35.4</v>
      </c>
      <c r="C55">
        <v>54.018274482875768</v>
      </c>
      <c r="D55">
        <v>5899.4062306582928</v>
      </c>
      <c r="E55">
        <v>3.0026909112930298</v>
      </c>
      <c r="F55">
        <v>3601.906387701631</v>
      </c>
      <c r="G55">
        <v>149.048</v>
      </c>
      <c r="H55">
        <v>2220.3006644809238</v>
      </c>
      <c r="I55">
        <v>51.8604466766119</v>
      </c>
      <c r="J55">
        <v>225.15231312556381</v>
      </c>
      <c r="K55">
        <v>-8.9586608940796566</v>
      </c>
      <c r="L55">
        <v>0.2470000000000141</v>
      </c>
      <c r="M55">
        <v>-8.637277027272354E-2</v>
      </c>
      <c r="N55">
        <v>4.407819910603776E-2</v>
      </c>
      <c r="O55">
        <v>-1.8982547607501579E-2</v>
      </c>
      <c r="P55">
        <v>-4.2294571166685772E-2</v>
      </c>
      <c r="Q55">
        <v>2012.150046395167</v>
      </c>
      <c r="R55">
        <v>1846.0566007449579</v>
      </c>
      <c r="S55">
        <f t="shared" si="0"/>
        <v>4.2294571166685772E-2</v>
      </c>
      <c r="T55">
        <f t="shared" si="1"/>
        <v>1.8982547607501579E-2</v>
      </c>
      <c r="U55">
        <f t="shared" si="2"/>
        <v>2513.617883184168</v>
      </c>
      <c r="V55">
        <f t="shared" si="3"/>
        <v>667.56128243921012</v>
      </c>
      <c r="W55">
        <f t="shared" si="4"/>
        <v>36.161474256521842</v>
      </c>
      <c r="X55">
        <f t="shared" si="5"/>
        <v>293.31721870324418</v>
      </c>
      <c r="Y55">
        <f t="shared" si="6"/>
        <v>13.210698145326086</v>
      </c>
    </row>
    <row r="56" spans="1:25" x14ac:dyDescent="0.2">
      <c r="A56" s="1">
        <v>4009</v>
      </c>
      <c r="B56">
        <v>36.200000000000003</v>
      </c>
      <c r="C56">
        <v>53.171939203199848</v>
      </c>
      <c r="D56">
        <v>5950.3112756833434</v>
      </c>
      <c r="E56">
        <v>1.6420460343360901</v>
      </c>
      <c r="F56">
        <v>3652.8114327266808</v>
      </c>
      <c r="G56">
        <v>149.41200000000001</v>
      </c>
      <c r="H56">
        <v>2176.6909752000001</v>
      </c>
      <c r="I56">
        <v>47.358517616987228</v>
      </c>
      <c r="J56">
        <v>218.15240112876401</v>
      </c>
      <c r="K56">
        <v>-6.9999119967998524</v>
      </c>
      <c r="L56">
        <v>0.36400000000000432</v>
      </c>
      <c r="M56">
        <v>-7.3903411139383132E-2</v>
      </c>
      <c r="N56">
        <v>7.1132230285936487E-2</v>
      </c>
      <c r="O56">
        <v>-1.758828741773049E-2</v>
      </c>
      <c r="P56">
        <v>-2.7711808534466452E-3</v>
      </c>
      <c r="Q56">
        <v>1864.3584662794319</v>
      </c>
      <c r="R56">
        <v>1803.648581212304</v>
      </c>
      <c r="S56">
        <f t="shared" si="0"/>
        <v>2.7711808534466452E-3</v>
      </c>
      <c r="T56">
        <f t="shared" si="1"/>
        <v>1.758828741773049E-2</v>
      </c>
      <c r="U56">
        <f t="shared" si="2"/>
        <v>2467.7349981721272</v>
      </c>
      <c r="V56">
        <f t="shared" si="3"/>
        <v>664.08641695982328</v>
      </c>
      <c r="W56">
        <f t="shared" si="4"/>
        <v>36.819057984868891</v>
      </c>
      <c r="X56">
        <f t="shared" si="5"/>
        <v>291.0440229721271</v>
      </c>
      <c r="Y56">
        <f t="shared" si="6"/>
        <v>13.370939021115994</v>
      </c>
    </row>
    <row r="57" spans="1:25" x14ac:dyDescent="0.2">
      <c r="A57" s="1">
        <v>4025</v>
      </c>
      <c r="B57">
        <v>36.799999999999997</v>
      </c>
      <c r="C57">
        <v>52.540115560634987</v>
      </c>
      <c r="D57">
        <v>5999.1627095043659</v>
      </c>
      <c r="E57">
        <v>2.8662049621343608</v>
      </c>
      <c r="F57">
        <v>3701.6628665477042</v>
      </c>
      <c r="G57">
        <v>149.643</v>
      </c>
      <c r="H57">
        <v>2135.536934265705</v>
      </c>
      <c r="I57">
        <v>44.761069923639297</v>
      </c>
      <c r="J57">
        <v>212.99874561148761</v>
      </c>
      <c r="K57">
        <v>-5.1536555172763201</v>
      </c>
      <c r="L57">
        <v>0.23099999999999449</v>
      </c>
      <c r="M57">
        <v>-5.7568502339960401E-2</v>
      </c>
      <c r="N57">
        <v>4.7761137664683463E-2</v>
      </c>
      <c r="O57">
        <v>-1.6644208431237869E-2</v>
      </c>
      <c r="P57">
        <v>-9.807364675276941E-3</v>
      </c>
      <c r="Q57">
        <v>1764.2860937112141</v>
      </c>
      <c r="R57">
        <v>1772.4278493427259</v>
      </c>
      <c r="S57">
        <f t="shared" si="0"/>
        <v>9.807364675276941E-3</v>
      </c>
      <c r="T57">
        <f t="shared" si="1"/>
        <v>1.6644208431237869E-2</v>
      </c>
      <c r="U57">
        <f t="shared" si="2"/>
        <v>2433.7751913337675</v>
      </c>
      <c r="V57">
        <f t="shared" si="3"/>
        <v>661.3473419910415</v>
      </c>
      <c r="W57">
        <f t="shared" si="4"/>
        <v>37.313075521595458</v>
      </c>
      <c r="X57">
        <f t="shared" si="5"/>
        <v>298.23825706806247</v>
      </c>
      <c r="Y57">
        <f t="shared" si="6"/>
        <v>13.965492812729572</v>
      </c>
    </row>
    <row r="58" spans="1:25" x14ac:dyDescent="0.2">
      <c r="A58" s="1">
        <v>4059</v>
      </c>
      <c r="B58">
        <v>38.200000000000003</v>
      </c>
      <c r="C58">
        <v>51.075619785290627</v>
      </c>
      <c r="D58">
        <v>6099.4609175473452</v>
      </c>
      <c r="E58">
        <v>2.7297190129756932</v>
      </c>
      <c r="F58">
        <v>3801.961074590683</v>
      </c>
      <c r="G58">
        <v>149.84700000000001</v>
      </c>
      <c r="H58">
        <v>2051.663057176549</v>
      </c>
      <c r="I58">
        <v>97.568489015102386</v>
      </c>
      <c r="J58">
        <v>201.2900413928682</v>
      </c>
      <c r="K58">
        <v>-11.708704218619459</v>
      </c>
      <c r="L58">
        <v>0.2040000000000077</v>
      </c>
      <c r="M58">
        <v>-6.0002488184515687E-2</v>
      </c>
      <c r="N58">
        <v>1.935012300804189E-2</v>
      </c>
      <c r="O58">
        <v>-1.739177916995897E-2</v>
      </c>
      <c r="P58">
        <v>-4.0652365176473797E-2</v>
      </c>
      <c r="Q58">
        <v>1843.5285920156509</v>
      </c>
      <c r="R58">
        <v>1701.5034183127621</v>
      </c>
      <c r="S58">
        <f t="shared" si="0"/>
        <v>4.0652365176473797E-2</v>
      </c>
      <c r="T58">
        <f t="shared" si="1"/>
        <v>1.739177916995897E-2</v>
      </c>
      <c r="U58">
        <f t="shared" si="2"/>
        <v>2356.0254222760409</v>
      </c>
      <c r="V58">
        <f t="shared" si="3"/>
        <v>654.52200396327885</v>
      </c>
      <c r="W58">
        <f t="shared" si="4"/>
        <v>38.467275288363119</v>
      </c>
      <c r="X58">
        <f t="shared" si="5"/>
        <v>304.36236509949185</v>
      </c>
      <c r="Y58">
        <f t="shared" si="6"/>
        <v>14.834909856901564</v>
      </c>
    </row>
    <row r="59" spans="1:25" x14ac:dyDescent="0.2">
      <c r="A59" s="1">
        <v>4079</v>
      </c>
      <c r="B59">
        <v>39.400000000000013</v>
      </c>
      <c r="C59">
        <v>49.831212441708921</v>
      </c>
      <c r="D59">
        <v>6152.6946529746056</v>
      </c>
      <c r="E59">
        <v>2.7297190129756932</v>
      </c>
      <c r="F59">
        <v>3855.1948100179429</v>
      </c>
      <c r="G59">
        <v>149.983</v>
      </c>
      <c r="H59">
        <v>2022.6104573559639</v>
      </c>
      <c r="I59">
        <v>49.823693968355663</v>
      </c>
      <c r="J59">
        <v>191.60105967675349</v>
      </c>
      <c r="K59">
        <v>-9.6889817161146539</v>
      </c>
      <c r="L59">
        <v>0.13599999999999571</v>
      </c>
      <c r="M59">
        <v>-9.7232671289571401E-2</v>
      </c>
      <c r="N59">
        <v>2.526190671918703E-2</v>
      </c>
      <c r="O59">
        <v>-1.9754442121145209E-2</v>
      </c>
      <c r="P59">
        <v>-7.1970764570384371E-2</v>
      </c>
      <c r="Q59">
        <v>2093.9708648413921</v>
      </c>
      <c r="R59">
        <v>1642.8207165242579</v>
      </c>
      <c r="S59">
        <f t="shared" si="0"/>
        <v>7.1970764570384371E-2</v>
      </c>
      <c r="T59">
        <f t="shared" si="1"/>
        <v>1.9754442121145209E-2</v>
      </c>
      <c r="U59">
        <f t="shared" si="2"/>
        <v>2291.0199370011073</v>
      </c>
      <c r="V59">
        <f t="shared" si="3"/>
        <v>648.1992204768494</v>
      </c>
      <c r="W59">
        <f t="shared" si="4"/>
        <v>39.45647957546182</v>
      </c>
      <c r="X59">
        <f t="shared" si="5"/>
        <v>268.40947964514339</v>
      </c>
      <c r="Y59">
        <f t="shared" si="6"/>
        <v>13.270448527000045</v>
      </c>
    </row>
    <row r="60" spans="1:25" x14ac:dyDescent="0.2">
      <c r="A60" s="1">
        <v>4099</v>
      </c>
      <c r="B60">
        <v>40</v>
      </c>
      <c r="C60">
        <v>49.212773106307907</v>
      </c>
      <c r="D60">
        <v>6199.1272712945938</v>
      </c>
      <c r="E60">
        <v>2.7297190129756932</v>
      </c>
      <c r="F60">
        <v>3901.6274283379321</v>
      </c>
      <c r="G60">
        <v>149.98699999999999</v>
      </c>
      <c r="H60">
        <v>2000.6241235808841</v>
      </c>
      <c r="I60">
        <v>44.790572285652161</v>
      </c>
      <c r="J60">
        <v>186.87477135902341</v>
      </c>
      <c r="K60">
        <v>-4.726288317730166</v>
      </c>
      <c r="L60">
        <v>3.9999999999906777E-3</v>
      </c>
      <c r="M60">
        <v>-5.2759856333027308E-2</v>
      </c>
      <c r="N60">
        <v>8.264879423364801E-4</v>
      </c>
      <c r="O60">
        <v>-2.097200255063424E-2</v>
      </c>
      <c r="P60">
        <v>-5.1933368390690841E-2</v>
      </c>
      <c r="Q60">
        <v>2223.0322703672291</v>
      </c>
      <c r="R60">
        <v>1614.197887277945</v>
      </c>
      <c r="S60">
        <f t="shared" si="0"/>
        <v>5.1933368390690841E-2</v>
      </c>
      <c r="T60">
        <f t="shared" si="1"/>
        <v>2.097200255063424E-2</v>
      </c>
      <c r="U60">
        <f t="shared" si="2"/>
        <v>2259.0760431036833</v>
      </c>
      <c r="V60">
        <f t="shared" si="3"/>
        <v>644.8781558257383</v>
      </c>
      <c r="W60">
        <f t="shared" si="4"/>
        <v>39.950377887881487</v>
      </c>
      <c r="X60">
        <f t="shared" si="5"/>
        <v>258.45191952279924</v>
      </c>
      <c r="Y60">
        <f t="shared" si="6"/>
        <v>12.918564585745393</v>
      </c>
    </row>
    <row r="61" spans="1:25" x14ac:dyDescent="0.2">
      <c r="A61" s="1">
        <v>4120</v>
      </c>
      <c r="B61">
        <v>40.6</v>
      </c>
      <c r="C61">
        <v>48.596843328500093</v>
      </c>
      <c r="D61">
        <v>6247.4706929251552</v>
      </c>
      <c r="E61">
        <v>44.244628481566913</v>
      </c>
      <c r="F61">
        <v>3949.970849968493</v>
      </c>
      <c r="G61">
        <v>150.114</v>
      </c>
      <c r="H61">
        <v>1980.5062905659599</v>
      </c>
      <c r="I61">
        <v>46.974347494542599</v>
      </c>
      <c r="J61">
        <v>182.2263257326222</v>
      </c>
      <c r="K61">
        <v>-4.6484456264011564</v>
      </c>
      <c r="L61">
        <v>0.12700000000000949</v>
      </c>
      <c r="M61">
        <v>-4.9478554512558212E-2</v>
      </c>
      <c r="N61">
        <v>2.5021083193128169E-2</v>
      </c>
      <c r="O61">
        <v>-2.073013410429448E-2</v>
      </c>
      <c r="P61">
        <v>-2.4457471319430039E-2</v>
      </c>
      <c r="Q61">
        <v>2197.3942150552152</v>
      </c>
      <c r="R61">
        <v>1586.0482359607231</v>
      </c>
      <c r="S61">
        <f t="shared" si="0"/>
        <v>2.4457471319430039E-2</v>
      </c>
      <c r="T61">
        <f t="shared" si="1"/>
        <v>2.073013410429448E-2</v>
      </c>
      <c r="U61">
        <f t="shared" si="2"/>
        <v>2227.5008074594825</v>
      </c>
      <c r="V61">
        <f t="shared" si="3"/>
        <v>641.45257149875943</v>
      </c>
      <c r="W61">
        <f t="shared" si="4"/>
        <v>40.443446608684631</v>
      </c>
      <c r="X61">
        <f t="shared" si="5"/>
        <v>246.99451689352259</v>
      </c>
      <c r="Y61">
        <f t="shared" si="6"/>
        <v>12.471281614709747</v>
      </c>
    </row>
    <row r="62" spans="1:25" x14ac:dyDescent="0.2">
      <c r="A62" s="1">
        <v>4140</v>
      </c>
      <c r="B62">
        <v>41.400000000000013</v>
      </c>
      <c r="C62">
        <v>47.779507381012458</v>
      </c>
      <c r="D62">
        <v>6297.7059520632029</v>
      </c>
      <c r="E62">
        <v>42.999396443366997</v>
      </c>
      <c r="F62">
        <v>4000.2061091065411</v>
      </c>
      <c r="G62">
        <v>150.245</v>
      </c>
      <c r="H62">
        <v>1945.7093915788221</v>
      </c>
      <c r="I62">
        <v>50.235259138047702</v>
      </c>
      <c r="J62">
        <v>176.1482504299556</v>
      </c>
      <c r="K62">
        <v>-6.0780753026666332</v>
      </c>
      <c r="L62">
        <v>0.1310000000000002</v>
      </c>
      <c r="M62">
        <v>-6.049610778321992E-2</v>
      </c>
      <c r="N62">
        <v>2.4133804529537471E-2</v>
      </c>
      <c r="O62">
        <v>-2.1103413305168531E-2</v>
      </c>
      <c r="P62">
        <v>-3.6362303253682449E-2</v>
      </c>
      <c r="Q62">
        <v>2236.9618103478651</v>
      </c>
      <c r="R62">
        <v>1549.243897150679</v>
      </c>
      <c r="S62">
        <f t="shared" si="0"/>
        <v>3.6362303253682449E-2</v>
      </c>
      <c r="T62">
        <f t="shared" si="1"/>
        <v>2.1103413305168531E-2</v>
      </c>
      <c r="U62">
        <f t="shared" si="2"/>
        <v>2185.9689236666159</v>
      </c>
      <c r="V62">
        <f t="shared" si="3"/>
        <v>636.72502651593686</v>
      </c>
      <c r="W62">
        <f t="shared" si="4"/>
        <v>41.099082441891923</v>
      </c>
      <c r="X62">
        <f t="shared" si="5"/>
        <v>240.25953208779379</v>
      </c>
      <c r="Y62">
        <f t="shared" si="6"/>
        <v>12.348171475537677</v>
      </c>
    </row>
    <row r="63" spans="1:25" x14ac:dyDescent="0.2">
      <c r="A63" s="1">
        <v>4160</v>
      </c>
      <c r="B63">
        <v>42.2</v>
      </c>
      <c r="C63">
        <v>46.966632869246112</v>
      </c>
      <c r="D63">
        <v>6347.8047252446413</v>
      </c>
      <c r="E63">
        <v>43.543232932686813</v>
      </c>
      <c r="F63">
        <v>4050.3048822879791</v>
      </c>
      <c r="G63">
        <v>150.541</v>
      </c>
      <c r="H63">
        <v>1914.6754818698421</v>
      </c>
      <c r="I63">
        <v>44.912307053804398</v>
      </c>
      <c r="J63">
        <v>170.20560208908549</v>
      </c>
      <c r="K63">
        <v>-5.9426483408700221</v>
      </c>
      <c r="L63">
        <v>0.29599999999999232</v>
      </c>
      <c r="M63">
        <v>-6.615835091426947E-2</v>
      </c>
      <c r="N63">
        <v>6.0994333315660218E-2</v>
      </c>
      <c r="O63">
        <v>-1.9905681115517999E-2</v>
      </c>
      <c r="P63">
        <v>-5.164017598609248E-3</v>
      </c>
      <c r="Q63">
        <v>2110.002198244908</v>
      </c>
      <c r="R63">
        <v>1513.262748666612</v>
      </c>
      <c r="S63">
        <f t="shared" si="0"/>
        <v>5.164017598609248E-3</v>
      </c>
      <c r="T63">
        <f t="shared" si="1"/>
        <v>1.9905681115517999E-2</v>
      </c>
      <c r="U63">
        <f t="shared" si="2"/>
        <v>2145.0803712534839</v>
      </c>
      <c r="V63">
        <f t="shared" si="3"/>
        <v>631.81762258687195</v>
      </c>
      <c r="W63">
        <f t="shared" si="4"/>
        <v>41.752010557557718</v>
      </c>
      <c r="X63">
        <f t="shared" si="5"/>
        <v>230.40488938364183</v>
      </c>
      <c r="Y63">
        <f t="shared" si="6"/>
        <v>12.033626145284527</v>
      </c>
    </row>
    <row r="64" spans="1:25" x14ac:dyDescent="0.2">
      <c r="A64" s="1">
        <v>4179</v>
      </c>
      <c r="B64">
        <v>43</v>
      </c>
      <c r="C64">
        <v>46.158219793201027</v>
      </c>
      <c r="D64">
        <v>6398.7097702696919</v>
      </c>
      <c r="E64">
        <v>2.4567471072077751</v>
      </c>
      <c r="F64">
        <v>4101.2099273130298</v>
      </c>
      <c r="G64">
        <v>150.703</v>
      </c>
      <c r="H64">
        <v>1880.87094279498</v>
      </c>
      <c r="I64">
        <v>49.535970889031887</v>
      </c>
      <c r="J64">
        <v>164.3967017343715</v>
      </c>
      <c r="K64">
        <v>-5.8089003547140408</v>
      </c>
      <c r="L64">
        <v>0.16200000000000611</v>
      </c>
      <c r="M64">
        <v>-5.8633153347562937E-2</v>
      </c>
      <c r="N64">
        <v>3.0266170704557959E-2</v>
      </c>
      <c r="O64">
        <v>-1.9906097069538591E-2</v>
      </c>
      <c r="P64">
        <v>-2.8366982643004982E-2</v>
      </c>
      <c r="Q64">
        <v>2110.046289371091</v>
      </c>
      <c r="R64">
        <v>1478.0945722359079</v>
      </c>
      <c r="S64">
        <f t="shared" si="0"/>
        <v>2.8366982643004982E-2</v>
      </c>
      <c r="T64">
        <f t="shared" si="1"/>
        <v>1.9906097069538591E-2</v>
      </c>
      <c r="U64">
        <f t="shared" si="2"/>
        <v>2104.8283090256446</v>
      </c>
      <c r="V64">
        <f t="shared" si="3"/>
        <v>626.73373678973667</v>
      </c>
      <c r="W64">
        <f t="shared" si="4"/>
        <v>42.401463922682495</v>
      </c>
      <c r="X64">
        <f t="shared" si="5"/>
        <v>223.95736623066455</v>
      </c>
      <c r="Y64">
        <f t="shared" si="6"/>
        <v>11.907109687061421</v>
      </c>
    </row>
    <row r="65" spans="1:25" x14ac:dyDescent="0.2">
      <c r="A65" s="1">
        <v>4197</v>
      </c>
      <c r="B65">
        <v>43.6</v>
      </c>
      <c r="C65">
        <v>45.554837803359291</v>
      </c>
      <c r="D65">
        <v>6446.4735311120749</v>
      </c>
      <c r="E65">
        <v>43.257617153227329</v>
      </c>
      <c r="F65">
        <v>4148.9736881554127</v>
      </c>
      <c r="G65">
        <v>150.92699999999999</v>
      </c>
      <c r="H65">
        <v>1842.8751729858161</v>
      </c>
      <c r="I65">
        <v>45.307013727724552</v>
      </c>
      <c r="J65">
        <v>160.12679377240531</v>
      </c>
      <c r="K65">
        <v>-4.2699079619661973</v>
      </c>
      <c r="L65">
        <v>0.22399999999998951</v>
      </c>
      <c r="M65">
        <v>-4.7121931138813147E-2</v>
      </c>
      <c r="N65">
        <v>4.5755754643898118E-2</v>
      </c>
      <c r="O65">
        <v>-1.8594754114032112E-2</v>
      </c>
      <c r="P65">
        <v>-1.3661764949150391E-3</v>
      </c>
      <c r="Q65">
        <v>1971.0439360874029</v>
      </c>
      <c r="R65">
        <v>1452.245837521931</v>
      </c>
      <c r="S65">
        <f t="shared" si="0"/>
        <v>1.3661764949150391E-3</v>
      </c>
      <c r="T65">
        <f t="shared" si="1"/>
        <v>1.8594754114032112E-2</v>
      </c>
      <c r="U65">
        <f t="shared" si="2"/>
        <v>2075.0528648084023</v>
      </c>
      <c r="V65">
        <f t="shared" si="3"/>
        <v>622.80702728647134</v>
      </c>
      <c r="W65">
        <f t="shared" si="4"/>
        <v>42.885784981777654</v>
      </c>
      <c r="X65">
        <f t="shared" si="5"/>
        <v>232.17769182258621</v>
      </c>
      <c r="Y65">
        <f t="shared" si="6"/>
        <v>12.598666216030965</v>
      </c>
    </row>
    <row r="66" spans="1:25" x14ac:dyDescent="0.2">
      <c r="A66" s="1">
        <v>4216</v>
      </c>
      <c r="B66">
        <v>44.6</v>
      </c>
      <c r="C66">
        <v>44.554777948274683</v>
      </c>
      <c r="D66">
        <v>6498.0504693314433</v>
      </c>
      <c r="E66">
        <v>2.1837752088904381</v>
      </c>
      <c r="F66">
        <v>4200.5506263747811</v>
      </c>
      <c r="G66">
        <v>151.136</v>
      </c>
      <c r="H66">
        <v>1808.6434217822291</v>
      </c>
      <c r="I66">
        <v>46.526958040893078</v>
      </c>
      <c r="J66">
        <v>153.17347515586911</v>
      </c>
      <c r="K66">
        <v>-6.9533186165361656</v>
      </c>
      <c r="L66">
        <v>0.20900000000000321</v>
      </c>
      <c r="M66">
        <v>-7.4723546405342192E-2</v>
      </c>
      <c r="N66">
        <v>4.1572368590196918E-2</v>
      </c>
      <c r="O66">
        <v>-1.8869744441438949E-2</v>
      </c>
      <c r="P66">
        <v>-3.3151177815145268E-2</v>
      </c>
      <c r="Q66">
        <v>2000.192910792528</v>
      </c>
      <c r="R66">
        <v>1410.156542857452</v>
      </c>
      <c r="S66">
        <f t="shared" si="0"/>
        <v>3.3151177815145268E-2</v>
      </c>
      <c r="T66">
        <f t="shared" si="1"/>
        <v>1.8869744441438949E-2</v>
      </c>
      <c r="U66">
        <f t="shared" si="2"/>
        <v>2026.2064780864666</v>
      </c>
      <c r="V66">
        <f t="shared" si="3"/>
        <v>616.04993522901464</v>
      </c>
      <c r="W66">
        <f t="shared" si="4"/>
        <v>43.68663453354548</v>
      </c>
      <c r="X66">
        <f t="shared" si="5"/>
        <v>217.56305630423753</v>
      </c>
      <c r="Y66">
        <f t="shared" si="6"/>
        <v>12.029074038809256</v>
      </c>
    </row>
    <row r="67" spans="1:25" x14ac:dyDescent="0.2">
      <c r="A67" s="1">
        <v>4235</v>
      </c>
      <c r="B67">
        <v>45.400000000000013</v>
      </c>
      <c r="C67">
        <v>43.75974917939341</v>
      </c>
      <c r="D67">
        <v>6548.8084918558598</v>
      </c>
      <c r="E67">
        <v>3.680906049907207</v>
      </c>
      <c r="F67">
        <v>4251.3086488991976</v>
      </c>
      <c r="G67">
        <v>151.268</v>
      </c>
      <c r="H67">
        <v>1767.4131934033501</v>
      </c>
      <c r="I67">
        <v>48.164789453148842</v>
      </c>
      <c r="J67">
        <v>147.7558370558196</v>
      </c>
      <c r="K67">
        <v>-5.4176381000495164</v>
      </c>
      <c r="L67">
        <v>0.132000000000005</v>
      </c>
      <c r="M67">
        <v>-5.6240649669188257E-2</v>
      </c>
      <c r="N67">
        <v>2.5363396277228299E-2</v>
      </c>
      <c r="O67">
        <v>-1.90275889941269E-2</v>
      </c>
      <c r="P67">
        <v>-3.0877253391959961E-2</v>
      </c>
      <c r="Q67">
        <v>2016.924433377452</v>
      </c>
      <c r="R67">
        <v>1377.3665337777841</v>
      </c>
      <c r="S67">
        <f t="shared" ref="S67:S87" si="7">-1*P67</f>
        <v>3.0877253391959961E-2</v>
      </c>
      <c r="T67">
        <f t="shared" ref="T67:T87" si="8">-1*O67</f>
        <v>1.90275889941269E-2</v>
      </c>
      <c r="U67">
        <f t="shared" ref="U67:U87" si="9">0.3144*C67^2+20.513*C67+488.13</f>
        <v>1987.823214724629</v>
      </c>
      <c r="V67">
        <f t="shared" ref="V67:V87" si="10">ABS(U67-R67)</f>
        <v>610.45668094684493</v>
      </c>
      <c r="W67">
        <f t="shared" ref="W67:W87" si="11">V67/R67*100</f>
        <v>44.3205687067559</v>
      </c>
      <c r="X67">
        <f t="shared" ref="X67:X87" si="12">ABS(U67-H67)</f>
        <v>220.41002132127892</v>
      </c>
      <c r="Y67">
        <f t="shared" ref="Y67:Y87" si="13">X67/H67*100</f>
        <v>12.47076926572303</v>
      </c>
    </row>
    <row r="68" spans="1:25" x14ac:dyDescent="0.2">
      <c r="A68" s="1">
        <v>4256</v>
      </c>
      <c r="B68">
        <v>46.400000000000013</v>
      </c>
      <c r="C68">
        <v>42.772237112274887</v>
      </c>
      <c r="D68">
        <v>6599.0353217422962</v>
      </c>
      <c r="E68">
        <v>2.864097654819489</v>
      </c>
      <c r="F68">
        <v>4301.535478785634</v>
      </c>
      <c r="G68">
        <v>151.47200000000001</v>
      </c>
      <c r="H68">
        <v>1746.3737408759521</v>
      </c>
      <c r="I68">
        <v>46.537494592368603</v>
      </c>
      <c r="J68">
        <v>141.16236632628591</v>
      </c>
      <c r="K68">
        <v>-6.5934707295337489</v>
      </c>
      <c r="L68">
        <v>0.2040000000000077</v>
      </c>
      <c r="M68">
        <v>-7.0840413598618729E-2</v>
      </c>
      <c r="N68">
        <v>4.0568627097097958E-2</v>
      </c>
      <c r="O68">
        <v>-1.9152787552641621E-2</v>
      </c>
      <c r="P68">
        <v>-3.0271786501520761E-2</v>
      </c>
      <c r="Q68">
        <v>2030.1954805800119</v>
      </c>
      <c r="R68">
        <v>1337.4644094320599</v>
      </c>
      <c r="S68">
        <f t="shared" si="7"/>
        <v>3.0271786501520761E-2</v>
      </c>
      <c r="T68">
        <f t="shared" si="8"/>
        <v>1.9152787552641621E-2</v>
      </c>
      <c r="U68">
        <f t="shared" si="9"/>
        <v>1940.7004656139711</v>
      </c>
      <c r="V68">
        <f t="shared" si="10"/>
        <v>603.23605618191118</v>
      </c>
      <c r="W68">
        <f t="shared" si="11"/>
        <v>45.102961389310465</v>
      </c>
      <c r="X68">
        <f t="shared" si="12"/>
        <v>194.32672473801904</v>
      </c>
      <c r="Y68">
        <f t="shared" si="13"/>
        <v>11.127441978172897</v>
      </c>
    </row>
    <row r="69" spans="1:25" x14ac:dyDescent="0.2">
      <c r="A69" s="1">
        <v>4277</v>
      </c>
      <c r="B69">
        <v>47.2</v>
      </c>
      <c r="C69">
        <v>41.987246573766491</v>
      </c>
      <c r="D69">
        <v>6648.4432359337807</v>
      </c>
      <c r="E69">
        <v>2.3202611654996872</v>
      </c>
      <c r="F69">
        <v>4350.9433929771176</v>
      </c>
      <c r="G69">
        <v>151.68299999999999</v>
      </c>
      <c r="H69">
        <v>1704.9892034846771</v>
      </c>
      <c r="I69">
        <v>47.495003566145897</v>
      </c>
      <c r="J69">
        <v>136.0284625652983</v>
      </c>
      <c r="K69">
        <v>-5.1339037609875788</v>
      </c>
      <c r="L69">
        <v>0.21099999999998431</v>
      </c>
      <c r="M69">
        <v>-5.4046777297717577E-2</v>
      </c>
      <c r="N69">
        <v>4.1114751792768058E-2</v>
      </c>
      <c r="O69">
        <v>-1.847090694156555E-2</v>
      </c>
      <c r="P69">
        <v>-1.2932025504949511E-2</v>
      </c>
      <c r="Q69">
        <v>1957.9161358059489</v>
      </c>
      <c r="R69">
        <v>1306.398916336386</v>
      </c>
      <c r="S69">
        <f t="shared" si="7"/>
        <v>1.2932025504949511E-2</v>
      </c>
      <c r="T69">
        <f t="shared" si="8"/>
        <v>1.847090694156555E-2</v>
      </c>
      <c r="U69">
        <f t="shared" si="9"/>
        <v>1903.6792272193384</v>
      </c>
      <c r="V69">
        <f t="shared" si="10"/>
        <v>597.28031088295234</v>
      </c>
      <c r="W69">
        <f t="shared" si="11"/>
        <v>45.719596320390551</v>
      </c>
      <c r="X69">
        <f t="shared" si="12"/>
        <v>198.69002373466128</v>
      </c>
      <c r="Y69">
        <f t="shared" si="13"/>
        <v>11.653447618822234</v>
      </c>
    </row>
    <row r="70" spans="1:25" x14ac:dyDescent="0.2">
      <c r="A70" s="1">
        <v>4298</v>
      </c>
      <c r="B70">
        <v>48.2</v>
      </c>
      <c r="C70">
        <v>41.01228229461406</v>
      </c>
      <c r="D70">
        <v>6697.9834214448929</v>
      </c>
      <c r="E70">
        <v>2.8640976473689079</v>
      </c>
      <c r="F70">
        <v>4400.4835784882307</v>
      </c>
      <c r="G70">
        <v>151.892</v>
      </c>
      <c r="H70">
        <v>1675.995983605452</v>
      </c>
      <c r="I70">
        <v>47.083438396453857</v>
      </c>
      <c r="J70">
        <v>129.78451381274019</v>
      </c>
      <c r="K70">
        <v>-6.2439487525580546</v>
      </c>
      <c r="L70">
        <v>0.20900000000000321</v>
      </c>
      <c r="M70">
        <v>-6.6307272421169697E-2</v>
      </c>
      <c r="N70">
        <v>4.1081023708801873E-2</v>
      </c>
      <c r="O70">
        <v>-1.8382411960190061E-2</v>
      </c>
      <c r="P70">
        <v>-2.5226248712367821E-2</v>
      </c>
      <c r="Q70">
        <v>1948.535667780146</v>
      </c>
      <c r="R70">
        <v>1268.62111865578</v>
      </c>
      <c r="S70">
        <f t="shared" si="7"/>
        <v>2.5226248712367821E-2</v>
      </c>
      <c r="T70">
        <f t="shared" si="8"/>
        <v>1.8382411960190061E-2</v>
      </c>
      <c r="U70">
        <f t="shared" si="9"/>
        <v>1858.2380415191415</v>
      </c>
      <c r="V70">
        <f t="shared" si="10"/>
        <v>589.61692286336142</v>
      </c>
      <c r="W70">
        <f t="shared" si="11"/>
        <v>46.476990978056115</v>
      </c>
      <c r="X70">
        <f t="shared" si="12"/>
        <v>182.24205791368945</v>
      </c>
      <c r="Y70">
        <f t="shared" si="13"/>
        <v>10.873657198249662</v>
      </c>
    </row>
    <row r="71" spans="1:25" x14ac:dyDescent="0.2">
      <c r="A71" s="1">
        <v>4321</v>
      </c>
      <c r="B71">
        <v>49.2</v>
      </c>
      <c r="C71">
        <v>40.04428900877609</v>
      </c>
      <c r="D71">
        <v>6748.4874378666282</v>
      </c>
      <c r="E71">
        <v>3.40793415158987</v>
      </c>
      <c r="F71">
        <v>4450.987594909966</v>
      </c>
      <c r="G71">
        <v>152.065</v>
      </c>
      <c r="H71">
        <v>1637.604755585987</v>
      </c>
      <c r="I71">
        <v>46.543816529214382</v>
      </c>
      <c r="J71">
        <v>123.7303304180853</v>
      </c>
      <c r="K71">
        <v>-6.0541833946549266</v>
      </c>
      <c r="L71">
        <v>0.17300000000000179</v>
      </c>
      <c r="M71">
        <v>-6.5037461967207486E-2</v>
      </c>
      <c r="N71">
        <v>3.4399113719669229E-2</v>
      </c>
      <c r="O71">
        <v>-1.8544868234762521E-2</v>
      </c>
      <c r="P71">
        <v>-3.063834824753826E-2</v>
      </c>
      <c r="Q71">
        <v>1965.7560328848281</v>
      </c>
      <c r="R71">
        <v>1231.9966417134469</v>
      </c>
      <c r="S71">
        <f t="shared" si="7"/>
        <v>3.063834824753826E-2</v>
      </c>
      <c r="T71">
        <f t="shared" si="8"/>
        <v>1.8544868234762521E-2</v>
      </c>
      <c r="U71">
        <f t="shared" si="9"/>
        <v>1813.7130742864847</v>
      </c>
      <c r="V71">
        <f t="shared" si="10"/>
        <v>581.71643257303776</v>
      </c>
      <c r="W71">
        <f t="shared" si="11"/>
        <v>47.217371612636313</v>
      </c>
      <c r="X71">
        <f t="shared" si="12"/>
        <v>176.10831870049765</v>
      </c>
      <c r="Y71">
        <f t="shared" si="13"/>
        <v>10.754018520023196</v>
      </c>
    </row>
    <row r="72" spans="1:25" x14ac:dyDescent="0.2">
      <c r="A72" s="1">
        <v>4344</v>
      </c>
      <c r="B72">
        <v>50</v>
      </c>
      <c r="C72">
        <v>39.274913495292182</v>
      </c>
      <c r="D72">
        <v>6797.8995666801929</v>
      </c>
      <c r="E72">
        <v>43.948476158082492</v>
      </c>
      <c r="F72">
        <v>4500.3997237235308</v>
      </c>
      <c r="G72">
        <v>152.33600000000001</v>
      </c>
      <c r="H72">
        <v>1597.3289435338679</v>
      </c>
      <c r="I72">
        <v>46.132251366972923</v>
      </c>
      <c r="J72">
        <v>119.0215146653305</v>
      </c>
      <c r="K72">
        <v>-4.7088157527548304</v>
      </c>
      <c r="L72">
        <v>0.27100000000001501</v>
      </c>
      <c r="M72">
        <v>-5.1036049761555458E-2</v>
      </c>
      <c r="N72">
        <v>5.4366050378423167E-2</v>
      </c>
      <c r="O72">
        <v>-1.7181356704842419E-2</v>
      </c>
      <c r="P72">
        <v>3.3300006168677019E-3</v>
      </c>
      <c r="Q72">
        <v>1821.2238107132971</v>
      </c>
      <c r="R72">
        <v>1203.5146698810629</v>
      </c>
      <c r="S72">
        <f t="shared" si="7"/>
        <v>-3.3300006168677019E-3</v>
      </c>
      <c r="T72">
        <f t="shared" si="8"/>
        <v>1.7181356704842419E-2</v>
      </c>
      <c r="U72">
        <f t="shared" si="9"/>
        <v>1778.7442207006366</v>
      </c>
      <c r="V72">
        <f t="shared" si="10"/>
        <v>575.22955081957366</v>
      </c>
      <c r="W72">
        <f t="shared" si="11"/>
        <v>47.795807165061028</v>
      </c>
      <c r="X72">
        <f t="shared" si="12"/>
        <v>181.41527716676865</v>
      </c>
      <c r="Y72">
        <f t="shared" si="13"/>
        <v>11.357415008421032</v>
      </c>
    </row>
    <row r="73" spans="1:25" x14ac:dyDescent="0.2">
      <c r="A73" s="1">
        <v>4370</v>
      </c>
      <c r="B73">
        <v>51.6</v>
      </c>
      <c r="C73">
        <v>37.749546775488128</v>
      </c>
      <c r="D73">
        <v>6851.8178391754627</v>
      </c>
      <c r="E73">
        <v>0.9596162736415863</v>
      </c>
      <c r="F73">
        <v>4554.3179962188015</v>
      </c>
      <c r="G73">
        <v>152.524</v>
      </c>
      <c r="H73">
        <v>1564.748494004629</v>
      </c>
      <c r="I73">
        <v>49.550722077488899</v>
      </c>
      <c r="J73">
        <v>109.95588593786771</v>
      </c>
      <c r="K73">
        <v>-9.0656287274627374</v>
      </c>
      <c r="L73">
        <v>0.1879999999999882</v>
      </c>
      <c r="M73">
        <v>-9.147827062222863E-2</v>
      </c>
      <c r="N73">
        <v>3.5113247991256993E-2</v>
      </c>
      <c r="O73">
        <v>-1.8517384153450979E-2</v>
      </c>
      <c r="P73">
        <v>-5.6365022630971637E-2</v>
      </c>
      <c r="Q73">
        <v>1962.842720265804</v>
      </c>
      <c r="R73">
        <v>1148.689959764484</v>
      </c>
      <c r="S73">
        <f t="shared" si="7"/>
        <v>5.6365022630971637E-2</v>
      </c>
      <c r="T73">
        <f t="shared" si="8"/>
        <v>1.8517384153450979E-2</v>
      </c>
      <c r="U73">
        <f t="shared" si="9"/>
        <v>1710.5153447892867</v>
      </c>
      <c r="V73">
        <f t="shared" si="10"/>
        <v>561.8253850248027</v>
      </c>
      <c r="W73">
        <f t="shared" si="11"/>
        <v>48.910097998940792</v>
      </c>
      <c r="X73">
        <f t="shared" si="12"/>
        <v>145.76685078465766</v>
      </c>
      <c r="Y73">
        <f t="shared" si="13"/>
        <v>9.3156728600900927</v>
      </c>
    </row>
    <row r="74" spans="1:25" x14ac:dyDescent="0.2">
      <c r="A74" s="1">
        <v>4393</v>
      </c>
      <c r="B74">
        <v>52.2</v>
      </c>
      <c r="C74">
        <v>37.182135111149172</v>
      </c>
      <c r="D74">
        <v>6897.5490619391203</v>
      </c>
      <c r="E74">
        <v>2.0472892671823502</v>
      </c>
      <c r="F74">
        <v>4600.0492189824581</v>
      </c>
      <c r="G74">
        <v>152.774</v>
      </c>
      <c r="H74">
        <v>1534.164255573048</v>
      </c>
      <c r="I74">
        <v>43.68393349647522</v>
      </c>
      <c r="J74">
        <v>106.6752447086229</v>
      </c>
      <c r="K74">
        <v>-3.280641229244893</v>
      </c>
      <c r="L74">
        <v>0.25</v>
      </c>
      <c r="M74">
        <v>-3.7549746172807458E-2</v>
      </c>
      <c r="N74">
        <v>5.2964077638972359E-2</v>
      </c>
      <c r="O74">
        <v>-1.665977536602024E-2</v>
      </c>
      <c r="P74">
        <v>1.541433146616489E-2</v>
      </c>
      <c r="Q74">
        <v>1765.9361887981461</v>
      </c>
      <c r="R74">
        <v>1128.8536918006739</v>
      </c>
      <c r="S74">
        <f t="shared" si="7"/>
        <v>-1.541433146616489E-2</v>
      </c>
      <c r="T74">
        <f t="shared" si="8"/>
        <v>1.665977536602024E-2</v>
      </c>
      <c r="U74">
        <f t="shared" si="9"/>
        <v>1685.5086498306309</v>
      </c>
      <c r="V74">
        <f t="shared" si="10"/>
        <v>556.65495802995702</v>
      </c>
      <c r="W74">
        <f t="shared" si="11"/>
        <v>49.31152390014487</v>
      </c>
      <c r="X74">
        <f t="shared" si="12"/>
        <v>151.34439425758296</v>
      </c>
      <c r="Y74">
        <f t="shared" si="13"/>
        <v>9.8649407133431168</v>
      </c>
    </row>
    <row r="75" spans="1:25" x14ac:dyDescent="0.2">
      <c r="A75" s="1">
        <v>4416</v>
      </c>
      <c r="B75">
        <v>53</v>
      </c>
      <c r="C75">
        <v>36.429489981620037</v>
      </c>
      <c r="D75">
        <v>6945.0440655052662</v>
      </c>
      <c r="E75">
        <v>41.353135779500008</v>
      </c>
      <c r="F75">
        <v>4647.544222548604</v>
      </c>
      <c r="G75">
        <v>153.07499999999999</v>
      </c>
      <c r="H75">
        <v>1492.651841073887</v>
      </c>
      <c r="I75">
        <v>43.400425046682358</v>
      </c>
      <c r="J75">
        <v>102.40028860501189</v>
      </c>
      <c r="K75">
        <v>-4.2749561036109469</v>
      </c>
      <c r="L75">
        <v>0.30099999999998772</v>
      </c>
      <c r="M75">
        <v>-4.9250164013517367E-2</v>
      </c>
      <c r="N75">
        <v>6.4185311741171175E-2</v>
      </c>
      <c r="O75">
        <v>-1.4896043524460729E-2</v>
      </c>
      <c r="P75">
        <v>1.493514772765381E-2</v>
      </c>
      <c r="Q75">
        <v>1578.980613592837</v>
      </c>
      <c r="R75">
        <v>1103.0083704959241</v>
      </c>
      <c r="S75">
        <f t="shared" si="7"/>
        <v>-1.493514772765381E-2</v>
      </c>
      <c r="T75">
        <f t="shared" si="8"/>
        <v>1.4896043524460729E-2</v>
      </c>
      <c r="U75">
        <f t="shared" si="9"/>
        <v>1652.6508015498803</v>
      </c>
      <c r="V75">
        <f t="shared" si="10"/>
        <v>549.64243105395622</v>
      </c>
      <c r="W75">
        <f t="shared" si="11"/>
        <v>49.831211236124275</v>
      </c>
      <c r="X75">
        <f t="shared" si="12"/>
        <v>159.99896047599327</v>
      </c>
      <c r="Y75">
        <f t="shared" si="13"/>
        <v>10.719107837021269</v>
      </c>
    </row>
    <row r="76" spans="1:25" x14ac:dyDescent="0.2">
      <c r="A76" s="1">
        <v>4444</v>
      </c>
      <c r="B76">
        <v>54.400000000000013</v>
      </c>
      <c r="C76">
        <v>35.123096334648331</v>
      </c>
      <c r="D76">
        <v>6997.599585801363</v>
      </c>
      <c r="E76">
        <v>1.774317361414433</v>
      </c>
      <c r="F76">
        <v>4700.0997428447008</v>
      </c>
      <c r="G76">
        <v>153.19900000000001</v>
      </c>
      <c r="H76">
        <v>1447.3962654203699</v>
      </c>
      <c r="I76">
        <v>47.774297401309013</v>
      </c>
      <c r="J76">
        <v>95.187646306557625</v>
      </c>
      <c r="K76">
        <v>-7.2126422984542842</v>
      </c>
      <c r="L76">
        <v>0.12400000000002361</v>
      </c>
      <c r="M76">
        <v>-7.5486639163600322E-2</v>
      </c>
      <c r="N76">
        <v>2.4020968765291612E-2</v>
      </c>
      <c r="O76">
        <v>-1.604639301514936E-2</v>
      </c>
      <c r="P76">
        <v>-5.1465670398308697E-2</v>
      </c>
      <c r="Q76">
        <v>1700.9176596058319</v>
      </c>
      <c r="R76">
        <v>1059.4108862923169</v>
      </c>
      <c r="S76">
        <f t="shared" si="7"/>
        <v>5.1465670398308697E-2</v>
      </c>
      <c r="T76">
        <f t="shared" si="8"/>
        <v>1.604639301514936E-2</v>
      </c>
      <c r="U76">
        <f t="shared" si="9"/>
        <v>1596.4639432568524</v>
      </c>
      <c r="V76">
        <f t="shared" si="10"/>
        <v>537.05305696453547</v>
      </c>
      <c r="W76">
        <f t="shared" si="11"/>
        <v>50.693556571246113</v>
      </c>
      <c r="X76">
        <f t="shared" si="12"/>
        <v>149.06767783648252</v>
      </c>
      <c r="Y76">
        <f t="shared" si="13"/>
        <v>10.29902324593801</v>
      </c>
    </row>
    <row r="77" spans="1:25" x14ac:dyDescent="0.2">
      <c r="A77" s="1">
        <v>4478</v>
      </c>
      <c r="B77">
        <v>56.2</v>
      </c>
      <c r="C77">
        <v>33.463523820716169</v>
      </c>
      <c r="D77">
        <v>7054.8124869242311</v>
      </c>
      <c r="E77">
        <v>1.230480872094631</v>
      </c>
      <c r="F77">
        <v>4757.3126439675689</v>
      </c>
      <c r="G77">
        <v>153.39400000000001</v>
      </c>
      <c r="H77">
        <v>1409.653182576071</v>
      </c>
      <c r="I77">
        <v>52.568164177238941</v>
      </c>
      <c r="J77">
        <v>86.404894020033836</v>
      </c>
      <c r="K77">
        <v>-8.7827522865237881</v>
      </c>
      <c r="L77">
        <v>0.19499999999999321</v>
      </c>
      <c r="M77">
        <v>-8.3536798592698053E-2</v>
      </c>
      <c r="N77">
        <v>3.4330090075736008E-2</v>
      </c>
      <c r="O77">
        <v>-1.706000839008277E-2</v>
      </c>
      <c r="P77">
        <v>-4.9206708516962037E-2</v>
      </c>
      <c r="Q77">
        <v>1808.3608893487731</v>
      </c>
      <c r="R77">
        <v>1006.338459586432</v>
      </c>
      <c r="S77">
        <f t="shared" si="7"/>
        <v>4.9206708516962037E-2</v>
      </c>
      <c r="T77">
        <f t="shared" si="8"/>
        <v>1.706000839008277E-2</v>
      </c>
      <c r="U77">
        <f t="shared" si="9"/>
        <v>1526.6347190258371</v>
      </c>
      <c r="V77">
        <f t="shared" si="10"/>
        <v>520.29625943940505</v>
      </c>
      <c r="W77">
        <f t="shared" si="11"/>
        <v>51.701915442367927</v>
      </c>
      <c r="X77">
        <f t="shared" si="12"/>
        <v>116.98153644976605</v>
      </c>
      <c r="Y77">
        <f t="shared" si="13"/>
        <v>8.2986040747971863</v>
      </c>
    </row>
    <row r="78" spans="1:25" x14ac:dyDescent="0.2">
      <c r="A78" s="1">
        <v>4503</v>
      </c>
      <c r="B78">
        <v>56.6</v>
      </c>
      <c r="C78">
        <v>33.097797165789608</v>
      </c>
      <c r="D78">
        <v>7097.2722614854574</v>
      </c>
      <c r="E78">
        <v>1.774317361414433</v>
      </c>
      <c r="F78">
        <v>4799.7724185287952</v>
      </c>
      <c r="G78">
        <v>153.673</v>
      </c>
      <c r="H78">
        <v>1378.8730155230669</v>
      </c>
      <c r="I78">
        <v>42.459774561226368</v>
      </c>
      <c r="J78">
        <v>84.526556884857285</v>
      </c>
      <c r="K78">
        <v>-1.878337135176551</v>
      </c>
      <c r="L78">
        <v>0.27899999999999642</v>
      </c>
      <c r="M78">
        <v>-2.2119019172699761E-2</v>
      </c>
      <c r="N78">
        <v>6.081205245243388E-2</v>
      </c>
      <c r="O78">
        <v>-1.435169014139296E-2</v>
      </c>
      <c r="P78">
        <v>3.8693033279734119E-2</v>
      </c>
      <c r="Q78">
        <v>1521.279154987654</v>
      </c>
      <c r="R78">
        <v>994.99051141433551</v>
      </c>
      <c r="S78">
        <f t="shared" si="7"/>
        <v>-3.8693033279734119E-2</v>
      </c>
      <c r="T78">
        <f t="shared" si="8"/>
        <v>1.435169014139296E-2</v>
      </c>
      <c r="U78">
        <f t="shared" si="9"/>
        <v>1511.4790505822471</v>
      </c>
      <c r="V78">
        <f t="shared" si="10"/>
        <v>516.48853916791154</v>
      </c>
      <c r="W78">
        <f t="shared" si="11"/>
        <v>51.908890913315908</v>
      </c>
      <c r="X78">
        <f t="shared" si="12"/>
        <v>132.60603505918016</v>
      </c>
      <c r="Y78">
        <f t="shared" si="13"/>
        <v>9.6169867396293114</v>
      </c>
    </row>
    <row r="79" spans="1:25" x14ac:dyDescent="0.2">
      <c r="A79" s="1">
        <v>4527</v>
      </c>
      <c r="B79">
        <v>57.400000000000013</v>
      </c>
      <c r="C79">
        <v>32.369689932727468</v>
      </c>
      <c r="D79">
        <v>7145.7079155296087</v>
      </c>
      <c r="E79">
        <v>41.61557112634182</v>
      </c>
      <c r="F79">
        <v>4848.2080725729465</v>
      </c>
      <c r="G79">
        <v>153.91</v>
      </c>
      <c r="H79">
        <v>1342.0861235572941</v>
      </c>
      <c r="I79">
        <v>44.070210933685303</v>
      </c>
      <c r="J79">
        <v>80.848520550996781</v>
      </c>
      <c r="K79">
        <v>-3.6780363338605042</v>
      </c>
      <c r="L79">
        <v>0.2369999999999948</v>
      </c>
      <c r="M79">
        <v>-4.1729279891523932E-2</v>
      </c>
      <c r="N79">
        <v>4.976985310618836E-2</v>
      </c>
      <c r="O79">
        <v>-1.30165671840103E-2</v>
      </c>
      <c r="P79">
        <v>8.0405732146644326E-3</v>
      </c>
      <c r="Q79">
        <v>1379.7561215050921</v>
      </c>
      <c r="R79">
        <v>972.77244156208053</v>
      </c>
      <c r="S79">
        <f t="shared" si="7"/>
        <v>-8.0405732146644326E-3</v>
      </c>
      <c r="T79">
        <f t="shared" si="8"/>
        <v>1.30165671840103E-2</v>
      </c>
      <c r="U79">
        <f t="shared" si="9"/>
        <v>1481.5567717916233</v>
      </c>
      <c r="V79">
        <f t="shared" si="10"/>
        <v>508.78433022954277</v>
      </c>
      <c r="W79">
        <f t="shared" si="11"/>
        <v>52.302502465277037</v>
      </c>
      <c r="X79">
        <f t="shared" si="12"/>
        <v>139.47064823432925</v>
      </c>
      <c r="Y79">
        <f t="shared" si="13"/>
        <v>10.392078852931766</v>
      </c>
    </row>
    <row r="80" spans="1:25" x14ac:dyDescent="0.2">
      <c r="A80" s="1">
        <v>4555</v>
      </c>
      <c r="B80">
        <v>58.400000000000013</v>
      </c>
      <c r="C80">
        <v>31.46582978538283</v>
      </c>
      <c r="D80">
        <v>7198.5132273063064</v>
      </c>
      <c r="E80">
        <v>1.637831412255764</v>
      </c>
      <c r="F80">
        <v>4901.0133843496442</v>
      </c>
      <c r="G80">
        <v>154.06299999999999</v>
      </c>
      <c r="H80">
        <v>1308.697043055115</v>
      </c>
      <c r="I80">
        <v>49.806835480034351</v>
      </c>
      <c r="J80">
        <v>76.396484882923247</v>
      </c>
      <c r="K80">
        <v>-4.4520356680735347</v>
      </c>
      <c r="L80">
        <v>0.15299999999999159</v>
      </c>
      <c r="M80">
        <v>-4.4693018791147503E-2</v>
      </c>
      <c r="N80">
        <v>2.8429264466736461E-2</v>
      </c>
      <c r="O80">
        <v>-1.272999182055296E-2</v>
      </c>
      <c r="P80">
        <v>-1.6263754324411041E-2</v>
      </c>
      <c r="Q80">
        <v>1349.3791329786141</v>
      </c>
      <c r="R80">
        <v>945.88399406931194</v>
      </c>
      <c r="S80">
        <f t="shared" si="7"/>
        <v>1.6263754324411041E-2</v>
      </c>
      <c r="T80">
        <f t="shared" si="8"/>
        <v>1.272999182055296E-2</v>
      </c>
      <c r="U80">
        <f t="shared" si="9"/>
        <v>1444.8755172071542</v>
      </c>
      <c r="V80">
        <f t="shared" si="10"/>
        <v>498.99152313784225</v>
      </c>
      <c r="W80">
        <f t="shared" si="11"/>
        <v>52.753987409292968</v>
      </c>
      <c r="X80">
        <f t="shared" si="12"/>
        <v>136.17847415203914</v>
      </c>
      <c r="Y80">
        <f t="shared" si="13"/>
        <v>10.405653078739634</v>
      </c>
    </row>
    <row r="81" spans="1:25" x14ac:dyDescent="0.2">
      <c r="A81" s="1">
        <v>4585</v>
      </c>
      <c r="B81">
        <v>59.6</v>
      </c>
      <c r="C81">
        <v>30.3903993197444</v>
      </c>
      <c r="D81">
        <v>7247.3794123083353</v>
      </c>
      <c r="E81">
        <v>1.5013454556465149</v>
      </c>
      <c r="F81">
        <v>4949.8795693516731</v>
      </c>
      <c r="G81">
        <v>154.267</v>
      </c>
      <c r="H81">
        <v>1283.8187637532119</v>
      </c>
      <c r="I81">
        <v>45.040363758802407</v>
      </c>
      <c r="J81">
        <v>71.263608859067972</v>
      </c>
      <c r="K81">
        <v>-5.1328760238552746</v>
      </c>
      <c r="L81">
        <v>0.2040000000000077</v>
      </c>
      <c r="M81">
        <v>-5.6980845573789761E-2</v>
      </c>
      <c r="N81">
        <v>4.1917118482020323E-2</v>
      </c>
      <c r="O81">
        <v>-1.2407006471528941E-2</v>
      </c>
      <c r="P81">
        <v>-1.506372709176944E-2</v>
      </c>
      <c r="Q81">
        <v>1315.1426859820681</v>
      </c>
      <c r="R81">
        <v>914.89117940960386</v>
      </c>
      <c r="S81">
        <f t="shared" si="7"/>
        <v>1.506372709176944E-2</v>
      </c>
      <c r="T81">
        <f t="shared" si="8"/>
        <v>1.2407006471528941E-2</v>
      </c>
      <c r="U81">
        <f t="shared" si="9"/>
        <v>1401.9006722296881</v>
      </c>
      <c r="V81">
        <f t="shared" si="10"/>
        <v>487.00949282008423</v>
      </c>
      <c r="W81">
        <f t="shared" si="11"/>
        <v>53.231411973428408</v>
      </c>
      <c r="X81">
        <f t="shared" si="12"/>
        <v>118.0819084764762</v>
      </c>
      <c r="Y81">
        <f t="shared" si="13"/>
        <v>9.1977085715172677</v>
      </c>
    </row>
    <row r="82" spans="1:25" x14ac:dyDescent="0.2">
      <c r="A82" s="1">
        <v>4616</v>
      </c>
      <c r="B82">
        <v>61.2</v>
      </c>
      <c r="C82">
        <v>28.972107057250948</v>
      </c>
      <c r="D82">
        <v>7299.1054803580046</v>
      </c>
      <c r="E82">
        <v>2.318153858184814</v>
      </c>
      <c r="F82">
        <v>5001.6056374013424</v>
      </c>
      <c r="G82">
        <v>154.44300000000001</v>
      </c>
      <c r="H82">
        <v>1254.3757631999999</v>
      </c>
      <c r="I82">
        <v>46.676087856292718</v>
      </c>
      <c r="J82">
        <v>64.767205813025484</v>
      </c>
      <c r="K82">
        <v>-6.496403046042488</v>
      </c>
      <c r="L82">
        <v>0.17600000000001609</v>
      </c>
      <c r="M82">
        <v>-6.9590269283532763E-2</v>
      </c>
      <c r="N82">
        <v>3.4896459054029327E-2</v>
      </c>
      <c r="O82">
        <v>-1.288723859027326E-2</v>
      </c>
      <c r="P82">
        <v>-3.4693810229503429E-2</v>
      </c>
      <c r="Q82">
        <v>1366.047290568966</v>
      </c>
      <c r="R82">
        <v>875.67832996937295</v>
      </c>
      <c r="S82">
        <f t="shared" si="7"/>
        <v>3.4693810229503429E-2</v>
      </c>
      <c r="T82">
        <f t="shared" si="8"/>
        <v>1.288723859027326E-2</v>
      </c>
      <c r="U82">
        <f t="shared" si="9"/>
        <v>1346.3368432840819</v>
      </c>
      <c r="V82">
        <f t="shared" si="10"/>
        <v>470.6585133147089</v>
      </c>
      <c r="W82">
        <f t="shared" si="11"/>
        <v>53.747877183528146</v>
      </c>
      <c r="X82">
        <f t="shared" si="12"/>
        <v>91.961080084081914</v>
      </c>
      <c r="Y82">
        <f t="shared" si="13"/>
        <v>7.3312226512957173</v>
      </c>
    </row>
    <row r="83" spans="1:25" x14ac:dyDescent="0.2">
      <c r="A83" s="1">
        <v>4643</v>
      </c>
      <c r="B83">
        <v>62</v>
      </c>
      <c r="C83">
        <v>28.269653079586131</v>
      </c>
      <c r="D83">
        <v>7345.9054103046656</v>
      </c>
      <c r="E83">
        <v>42.022921673953533</v>
      </c>
      <c r="F83">
        <v>5048.4055673480034</v>
      </c>
      <c r="G83">
        <v>154.553</v>
      </c>
      <c r="H83">
        <v>1225.858916404829</v>
      </c>
      <c r="I83">
        <v>42.980430640280247</v>
      </c>
      <c r="J83">
        <v>61.664605342604453</v>
      </c>
      <c r="K83">
        <v>-3.1026004704210308</v>
      </c>
      <c r="L83">
        <v>0.10999999999998521</v>
      </c>
      <c r="M83">
        <v>-3.6093175710451661E-2</v>
      </c>
      <c r="N83">
        <v>2.3685636759775228E-2</v>
      </c>
      <c r="O83">
        <v>-1.246507326811689E-2</v>
      </c>
      <c r="P83">
        <v>-1.2407538950676429E-2</v>
      </c>
      <c r="Q83">
        <v>1321.29776642039</v>
      </c>
      <c r="R83">
        <v>856.95650508947483</v>
      </c>
      <c r="S83">
        <f t="shared" si="7"/>
        <v>1.2407538950676429E-2</v>
      </c>
      <c r="T83">
        <f t="shared" si="8"/>
        <v>1.246507326811689E-2</v>
      </c>
      <c r="U83">
        <f t="shared" si="9"/>
        <v>1319.2854745010545</v>
      </c>
      <c r="V83">
        <f t="shared" si="10"/>
        <v>462.32896941157969</v>
      </c>
      <c r="W83">
        <f t="shared" si="11"/>
        <v>53.950109097229848</v>
      </c>
      <c r="X83">
        <f t="shared" si="12"/>
        <v>93.426558096225563</v>
      </c>
      <c r="Y83">
        <f t="shared" si="13"/>
        <v>7.621314071787709</v>
      </c>
    </row>
    <row r="84" spans="1:25" x14ac:dyDescent="0.2">
      <c r="A84" s="1">
        <v>4674</v>
      </c>
      <c r="B84">
        <v>63.6</v>
      </c>
      <c r="C84">
        <v>26.87812943142033</v>
      </c>
      <c r="D84">
        <v>7398.4335355609664</v>
      </c>
      <c r="E84">
        <v>1.637831419706345</v>
      </c>
      <c r="F84">
        <v>5100.9336926043034</v>
      </c>
      <c r="G84">
        <v>154.57400000000001</v>
      </c>
      <c r="H84">
        <v>1208.0157805931819</v>
      </c>
      <c r="I84">
        <v>49.525434345006943</v>
      </c>
      <c r="J84">
        <v>55.743351985508021</v>
      </c>
      <c r="K84">
        <v>-5.9212533570964334</v>
      </c>
      <c r="L84">
        <v>2.100000000001501E-2</v>
      </c>
      <c r="M84">
        <v>-5.9779923542390923E-2</v>
      </c>
      <c r="N84">
        <v>3.9242272011190621E-3</v>
      </c>
      <c r="O84">
        <v>-1.3772533543872961E-2</v>
      </c>
      <c r="P84">
        <v>-5.5855696341271847E-2</v>
      </c>
      <c r="Q84">
        <v>1459.8885556505329</v>
      </c>
      <c r="R84">
        <v>821.23790387646773</v>
      </c>
      <c r="S84">
        <f t="shared" si="7"/>
        <v>5.5855696341271847E-2</v>
      </c>
      <c r="T84">
        <f t="shared" si="8"/>
        <v>1.3772533543872961E-2</v>
      </c>
      <c r="U84">
        <f t="shared" si="9"/>
        <v>1266.614268867324</v>
      </c>
      <c r="V84">
        <f t="shared" si="10"/>
        <v>445.37636499085625</v>
      </c>
      <c r="W84">
        <f t="shared" si="11"/>
        <v>54.23231963460988</v>
      </c>
      <c r="X84">
        <f t="shared" si="12"/>
        <v>58.598488274142028</v>
      </c>
      <c r="Y84">
        <f t="shared" si="13"/>
        <v>4.850804866586091</v>
      </c>
    </row>
    <row r="85" spans="1:25" x14ac:dyDescent="0.2">
      <c r="A85" s="1">
        <v>4705</v>
      </c>
      <c r="B85">
        <v>64.400000000000006</v>
      </c>
      <c r="C85">
        <v>26.189059760919339</v>
      </c>
      <c r="D85">
        <v>7447.5579412803054</v>
      </c>
      <c r="E85">
        <v>44.620369352400303</v>
      </c>
      <c r="F85">
        <v>5150.0580983236432</v>
      </c>
      <c r="G85">
        <v>154.68</v>
      </c>
      <c r="H85">
        <v>1200.2083614789251</v>
      </c>
      <c r="I85">
        <v>44.620369352400303</v>
      </c>
      <c r="J85">
        <v>52.921824935262698</v>
      </c>
      <c r="K85">
        <v>-2.8215270502453218</v>
      </c>
      <c r="L85">
        <v>0.1059999999999945</v>
      </c>
      <c r="M85">
        <v>-3.1617029298453593E-2</v>
      </c>
      <c r="N85">
        <v>2.1985474666340422E-2</v>
      </c>
      <c r="O85">
        <v>-1.3232390681347539E-2</v>
      </c>
      <c r="P85">
        <v>-9.6315546321131696E-3</v>
      </c>
      <c r="Q85">
        <v>1402.6334122228391</v>
      </c>
      <c r="R85">
        <v>804.22363533788553</v>
      </c>
      <c r="S85">
        <f t="shared" si="7"/>
        <v>9.6315546321131696E-3</v>
      </c>
      <c r="T85">
        <f t="shared" si="8"/>
        <v>1.3232390681347539E-2</v>
      </c>
      <c r="U85">
        <f t="shared" si="9"/>
        <v>1240.9827208807583</v>
      </c>
      <c r="V85">
        <f t="shared" si="10"/>
        <v>436.75908554287275</v>
      </c>
      <c r="W85">
        <f t="shared" si="11"/>
        <v>54.30816334555665</v>
      </c>
      <c r="X85">
        <f t="shared" si="12"/>
        <v>40.774359401833181</v>
      </c>
      <c r="Y85">
        <f t="shared" si="13"/>
        <v>3.3972733993945896</v>
      </c>
    </row>
    <row r="86" spans="1:25" x14ac:dyDescent="0.2">
      <c r="A86" s="1">
        <v>4808</v>
      </c>
      <c r="B86">
        <v>68.400000000000006</v>
      </c>
      <c r="C86">
        <v>22.8106329442335</v>
      </c>
      <c r="D86">
        <v>7597.9570298120379</v>
      </c>
      <c r="E86">
        <v>1.3648595064878459</v>
      </c>
      <c r="F86">
        <v>5300.4571868553758</v>
      </c>
      <c r="G86">
        <v>154.94</v>
      </c>
      <c r="H86">
        <v>1132.4583472754509</v>
      </c>
      <c r="I86">
        <v>149.03422902524471</v>
      </c>
      <c r="J86">
        <v>40.148532046030162</v>
      </c>
      <c r="K86">
        <v>-12.77329288923254</v>
      </c>
      <c r="L86">
        <v>0.25999999999999091</v>
      </c>
      <c r="M86">
        <v>-4.2853554424295677E-2</v>
      </c>
      <c r="N86">
        <v>1.6145461554920169E-2</v>
      </c>
      <c r="O86">
        <v>-1.337256117550698E-2</v>
      </c>
      <c r="P86">
        <v>-2.6708092869375519E-2</v>
      </c>
      <c r="Q86">
        <v>1417.49148460374</v>
      </c>
      <c r="R86">
        <v>727.25781665430611</v>
      </c>
      <c r="S86">
        <f t="shared" si="7"/>
        <v>2.6708092869375519E-2</v>
      </c>
      <c r="T86">
        <f t="shared" si="8"/>
        <v>1.337256117550698E-2</v>
      </c>
      <c r="U86">
        <f t="shared" si="9"/>
        <v>1119.6346858245854</v>
      </c>
      <c r="V86">
        <f t="shared" si="10"/>
        <v>392.37686917027929</v>
      </c>
      <c r="W86">
        <f t="shared" si="11"/>
        <v>53.952925659208319</v>
      </c>
      <c r="X86">
        <f t="shared" si="12"/>
        <v>12.823661450865529</v>
      </c>
      <c r="Y86">
        <f t="shared" si="13"/>
        <v>1.1323737850242006</v>
      </c>
    </row>
    <row r="87" spans="1:25" x14ac:dyDescent="0.2">
      <c r="A87" s="1">
        <v>4887</v>
      </c>
      <c r="B87">
        <v>71.600000000000009</v>
      </c>
      <c r="C87">
        <v>20.188197333867759</v>
      </c>
      <c r="D87">
        <v>7698.6815541833639</v>
      </c>
      <c r="E87">
        <v>2.452532485127449</v>
      </c>
      <c r="F87">
        <v>5401.1817112267017</v>
      </c>
      <c r="G87">
        <v>155.24</v>
      </c>
      <c r="H87">
        <v>1071.0039168000001</v>
      </c>
      <c r="I87">
        <v>96.62994584441185</v>
      </c>
      <c r="J87">
        <v>31.447786388208741</v>
      </c>
      <c r="K87">
        <v>-8.7007456578214146</v>
      </c>
      <c r="L87">
        <v>0.30000000000001142</v>
      </c>
      <c r="M87">
        <v>-4.5020958988380627E-2</v>
      </c>
      <c r="N87">
        <v>2.873245007101791E-2</v>
      </c>
      <c r="O87">
        <v>-1.3110897531268911E-2</v>
      </c>
      <c r="P87">
        <v>-1.6288508917362721E-2</v>
      </c>
      <c r="Q87">
        <v>1389.7551383145039</v>
      </c>
      <c r="R87">
        <v>674.90469039296511</v>
      </c>
      <c r="S87">
        <f t="shared" si="7"/>
        <v>1.6288508917362721E-2</v>
      </c>
      <c r="T87">
        <f t="shared" si="8"/>
        <v>1.3110897531268911E-2</v>
      </c>
      <c r="U87">
        <f t="shared" si="9"/>
        <v>1030.388397073898</v>
      </c>
      <c r="V87">
        <f t="shared" si="10"/>
        <v>355.48370668093287</v>
      </c>
      <c r="W87">
        <f t="shared" si="11"/>
        <v>52.671690053591348</v>
      </c>
      <c r="X87">
        <f t="shared" si="12"/>
        <v>40.615519726102093</v>
      </c>
      <c r="Y87">
        <f t="shared" si="13"/>
        <v>3.7922848916795009</v>
      </c>
    </row>
    <row r="89" spans="1:25" x14ac:dyDescent="0.2">
      <c r="U89" t="s">
        <v>24</v>
      </c>
      <c r="V89">
        <f>AVERAGE(V2:V87)</f>
        <v>632.23328223478484</v>
      </c>
      <c r="W89">
        <f>AVERAGE(W2:W87)</f>
        <v>32.819768494559497</v>
      </c>
      <c r="X89">
        <f>AVERAGE(X2:X87)</f>
        <v>202.7392722459675</v>
      </c>
      <c r="Y89">
        <f>AVERAGE(Y2:Y87)</f>
        <v>8.1401369906002738</v>
      </c>
    </row>
    <row r="90" spans="1:25" x14ac:dyDescent="0.2">
      <c r="U90" t="s">
        <v>25</v>
      </c>
      <c r="V90">
        <f>MAX(V2:V87)</f>
        <v>692.99556567492118</v>
      </c>
      <c r="W90">
        <f>MAX(W2:W87)</f>
        <v>54.30816334555665</v>
      </c>
      <c r="X90">
        <f>MAX(X2:X87)</f>
        <v>304.36236509949185</v>
      </c>
      <c r="Y90">
        <f>MAX(Y2:Y87)</f>
        <v>14.834909856901564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2022-10-30T10:18:24Z</dcterms:created>
  <dcterms:modified xsi:type="dcterms:W3CDTF">2022-11-07T16:53:20Z</dcterms:modified>
</cp:coreProperties>
</file>