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sheilasmacbook/Downloads/"/>
    </mc:Choice>
  </mc:AlternateContent>
  <xr:revisionPtr revIDLastSave="0" documentId="13_ncr:1_{D8710E5F-1127-4F48-86D9-656D26E022CE}" xr6:coauthVersionLast="47" xr6:coauthVersionMax="47" xr10:uidLastSave="{00000000-0000-0000-0000-000000000000}"/>
  <bookViews>
    <workbookView xWindow="0" yWindow="500" windowWidth="28800" windowHeight="17500" activeTab="14" xr2:uid="{00000000-000D-0000-FFFF-FFFF00000000}"/>
  </bookViews>
  <sheets>
    <sheet name="X TKJ 1" sheetId="1" r:id="rId1"/>
    <sheet name="X TKJ 2" sheetId="2" r:id="rId2"/>
    <sheet name="X TKJ 3" sheetId="3" r:id="rId3"/>
    <sheet name="X TKJ 4" sheetId="4" r:id="rId4"/>
    <sheet name="X ANIMASI 1" sheetId="5" r:id="rId5"/>
    <sheet name="X ANIMASI 2" sheetId="6" r:id="rId6"/>
    <sheet name="X TEI" sheetId="7" r:id="rId7"/>
    <sheet name="X PSPT 1" sheetId="8" r:id="rId8"/>
    <sheet name="X PSPT 2" sheetId="9" r:id="rId9"/>
    <sheet name="X PSPT 3" sheetId="10" r:id="rId10"/>
    <sheet name="X RPL 1" sheetId="11" r:id="rId11"/>
    <sheet name="X RPL 2" sheetId="12" r:id="rId12"/>
    <sheet name="X RPL 3" sheetId="13" r:id="rId13"/>
    <sheet name="X RPL 4" sheetId="14" r:id="rId14"/>
    <sheet name="X RPL 5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9" roundtripDataChecksum="pBEPueSRrLgwaQrNGma5BgzquuYzcqbTInuHAlkmBg0="/>
    </ext>
  </extLst>
</workbook>
</file>

<file path=xl/calcChain.xml><?xml version="1.0" encoding="utf-8"?>
<calcChain xmlns="http://schemas.openxmlformats.org/spreadsheetml/2006/main">
  <c r="U68" i="15" l="1"/>
  <c r="W63" i="15"/>
  <c r="N60" i="15"/>
  <c r="K60" i="15"/>
  <c r="H60" i="15"/>
  <c r="E60" i="15"/>
  <c r="W65" i="15" s="1"/>
  <c r="Y59" i="15"/>
  <c r="X59" i="15"/>
  <c r="W59" i="15"/>
  <c r="Z59" i="15" s="1"/>
  <c r="Y58" i="15"/>
  <c r="X58" i="15"/>
  <c r="W58" i="15"/>
  <c r="Z58" i="15" s="1"/>
  <c r="Y57" i="15"/>
  <c r="X57" i="15"/>
  <c r="W57" i="15"/>
  <c r="Z57" i="15" s="1"/>
  <c r="Y56" i="15"/>
  <c r="X56" i="15"/>
  <c r="W56" i="15"/>
  <c r="Z56" i="15" s="1"/>
  <c r="Y55" i="15"/>
  <c r="X55" i="15"/>
  <c r="W55" i="15"/>
  <c r="Z55" i="15" s="1"/>
  <c r="Y54" i="15"/>
  <c r="X54" i="15"/>
  <c r="W54" i="15"/>
  <c r="Z54" i="15" s="1"/>
  <c r="Y53" i="15"/>
  <c r="X53" i="15"/>
  <c r="W53" i="15"/>
  <c r="Z53" i="15" s="1"/>
  <c r="Y52" i="15"/>
  <c r="X52" i="15"/>
  <c r="W52" i="15"/>
  <c r="Z52" i="15" s="1"/>
  <c r="Y51" i="15"/>
  <c r="X51" i="15"/>
  <c r="W51" i="15"/>
  <c r="Z51" i="15" s="1"/>
  <c r="Y50" i="15"/>
  <c r="X50" i="15"/>
  <c r="W50" i="15"/>
  <c r="Z50" i="15" s="1"/>
  <c r="Y49" i="15"/>
  <c r="X49" i="15"/>
  <c r="W49" i="15"/>
  <c r="Z49" i="15" s="1"/>
  <c r="Y48" i="15"/>
  <c r="X48" i="15"/>
  <c r="W48" i="15"/>
  <c r="Z48" i="15" s="1"/>
  <c r="Y47" i="15"/>
  <c r="X47" i="15"/>
  <c r="W47" i="15"/>
  <c r="Z47" i="15" s="1"/>
  <c r="Y46" i="15"/>
  <c r="X46" i="15"/>
  <c r="W46" i="15"/>
  <c r="Z46" i="15" s="1"/>
  <c r="Y45" i="15"/>
  <c r="X45" i="15"/>
  <c r="W45" i="15"/>
  <c r="Z45" i="15" s="1"/>
  <c r="Y44" i="15"/>
  <c r="X44" i="15"/>
  <c r="W44" i="15"/>
  <c r="Z44" i="15" s="1"/>
  <c r="Y43" i="15"/>
  <c r="X43" i="15"/>
  <c r="W43" i="15"/>
  <c r="Z43" i="15" s="1"/>
  <c r="Y42" i="15"/>
  <c r="X42" i="15"/>
  <c r="W42" i="15"/>
  <c r="Z42" i="15" s="1"/>
  <c r="Y41" i="15"/>
  <c r="X41" i="15"/>
  <c r="W41" i="15"/>
  <c r="Z41" i="15" s="1"/>
  <c r="Y40" i="15"/>
  <c r="X40" i="15"/>
  <c r="W40" i="15"/>
  <c r="Z40" i="15" s="1"/>
  <c r="Y39" i="15"/>
  <c r="X39" i="15"/>
  <c r="W39" i="15"/>
  <c r="Z39" i="15" s="1"/>
  <c r="Y38" i="15"/>
  <c r="X38" i="15"/>
  <c r="W38" i="15"/>
  <c r="Z38" i="15" s="1"/>
  <c r="Y37" i="15"/>
  <c r="X37" i="15"/>
  <c r="W37" i="15"/>
  <c r="Z37" i="15" s="1"/>
  <c r="Y36" i="15"/>
  <c r="X36" i="15"/>
  <c r="W36" i="15"/>
  <c r="Z36" i="15" s="1"/>
  <c r="Y35" i="15"/>
  <c r="X35" i="15"/>
  <c r="W35" i="15"/>
  <c r="Z35" i="15" s="1"/>
  <c r="Y34" i="15"/>
  <c r="X34" i="15"/>
  <c r="W34" i="15"/>
  <c r="Z34" i="15" s="1"/>
  <c r="Y33" i="15"/>
  <c r="X33" i="15"/>
  <c r="W33" i="15"/>
  <c r="Z33" i="15" s="1"/>
  <c r="Y32" i="15"/>
  <c r="X32" i="15"/>
  <c r="W32" i="15"/>
  <c r="Z32" i="15" s="1"/>
  <c r="Y31" i="15"/>
  <c r="X31" i="15"/>
  <c r="W31" i="15"/>
  <c r="Z31" i="15" s="1"/>
  <c r="Y30" i="15"/>
  <c r="X30" i="15"/>
  <c r="W30" i="15"/>
  <c r="Z30" i="15" s="1"/>
  <c r="Y29" i="15"/>
  <c r="X29" i="15"/>
  <c r="W29" i="15"/>
  <c r="Z29" i="15" s="1"/>
  <c r="Y28" i="15"/>
  <c r="X28" i="15"/>
  <c r="W28" i="15"/>
  <c r="Z28" i="15" s="1"/>
  <c r="Y27" i="15"/>
  <c r="X27" i="15"/>
  <c r="W27" i="15"/>
  <c r="Z27" i="15" s="1"/>
  <c r="Y26" i="15"/>
  <c r="X26" i="15"/>
  <c r="W26" i="15"/>
  <c r="Z26" i="15" s="1"/>
  <c r="Y25" i="15"/>
  <c r="X25" i="15"/>
  <c r="W25" i="15"/>
  <c r="Z25" i="15" s="1"/>
  <c r="Y24" i="15"/>
  <c r="X24" i="15"/>
  <c r="W24" i="15"/>
  <c r="Z24" i="15" s="1"/>
  <c r="Y23" i="15"/>
  <c r="Y60" i="15" s="1"/>
  <c r="X23" i="15"/>
  <c r="X60" i="15" s="1"/>
  <c r="W23" i="15"/>
  <c r="W60" i="15" s="1"/>
  <c r="A20" i="15"/>
  <c r="U65" i="14"/>
  <c r="W60" i="14"/>
  <c r="N57" i="14"/>
  <c r="K57" i="14"/>
  <c r="H57" i="14"/>
  <c r="E57" i="14"/>
  <c r="W62" i="14" s="1"/>
  <c r="Y56" i="14"/>
  <c r="X56" i="14"/>
  <c r="W56" i="14"/>
  <c r="Z56" i="14" s="1"/>
  <c r="Y55" i="14"/>
  <c r="X55" i="14"/>
  <c r="W55" i="14"/>
  <c r="Z55" i="14" s="1"/>
  <c r="Y54" i="14"/>
  <c r="X54" i="14"/>
  <c r="W54" i="14"/>
  <c r="Z54" i="14" s="1"/>
  <c r="Y53" i="14"/>
  <c r="X53" i="14"/>
  <c r="W53" i="14"/>
  <c r="Z53" i="14" s="1"/>
  <c r="Y52" i="14"/>
  <c r="X52" i="14"/>
  <c r="W52" i="14"/>
  <c r="Z52" i="14" s="1"/>
  <c r="Y51" i="14"/>
  <c r="X51" i="14"/>
  <c r="W51" i="14"/>
  <c r="Z51" i="14" s="1"/>
  <c r="Y50" i="14"/>
  <c r="X50" i="14"/>
  <c r="W50" i="14"/>
  <c r="Z50" i="14" s="1"/>
  <c r="Y49" i="14"/>
  <c r="X49" i="14"/>
  <c r="W49" i="14"/>
  <c r="Z49" i="14" s="1"/>
  <c r="Y48" i="14"/>
  <c r="X48" i="14"/>
  <c r="W48" i="14"/>
  <c r="Z48" i="14" s="1"/>
  <c r="Y47" i="14"/>
  <c r="X47" i="14"/>
  <c r="W47" i="14"/>
  <c r="Z47" i="14" s="1"/>
  <c r="Y46" i="14"/>
  <c r="X46" i="14"/>
  <c r="W46" i="14"/>
  <c r="Z46" i="14" s="1"/>
  <c r="Y45" i="14"/>
  <c r="X45" i="14"/>
  <c r="W45" i="14"/>
  <c r="Z45" i="14" s="1"/>
  <c r="Y44" i="14"/>
  <c r="X44" i="14"/>
  <c r="W44" i="14"/>
  <c r="Z44" i="14" s="1"/>
  <c r="Y43" i="14"/>
  <c r="X43" i="14"/>
  <c r="W43" i="14"/>
  <c r="Z43" i="14" s="1"/>
  <c r="Y42" i="14"/>
  <c r="X42" i="14"/>
  <c r="W42" i="14"/>
  <c r="Z42" i="14" s="1"/>
  <c r="Y41" i="14"/>
  <c r="X41" i="14"/>
  <c r="W41" i="14"/>
  <c r="Z41" i="14" s="1"/>
  <c r="Y40" i="14"/>
  <c r="X40" i="14"/>
  <c r="W40" i="14"/>
  <c r="Z40" i="14" s="1"/>
  <c r="Y39" i="14"/>
  <c r="X39" i="14"/>
  <c r="W39" i="14"/>
  <c r="Z39" i="14" s="1"/>
  <c r="Y38" i="14"/>
  <c r="X38" i="14"/>
  <c r="W38" i="14"/>
  <c r="Z38" i="14" s="1"/>
  <c r="Y37" i="14"/>
  <c r="X37" i="14"/>
  <c r="W37" i="14"/>
  <c r="Z37" i="14" s="1"/>
  <c r="Y36" i="14"/>
  <c r="X36" i="14"/>
  <c r="W36" i="14"/>
  <c r="Z36" i="14" s="1"/>
  <c r="Y35" i="14"/>
  <c r="X35" i="14"/>
  <c r="W35" i="14"/>
  <c r="Z35" i="14" s="1"/>
  <c r="Y34" i="14"/>
  <c r="X34" i="14"/>
  <c r="W34" i="14"/>
  <c r="Z34" i="14" s="1"/>
  <c r="Y33" i="14"/>
  <c r="X33" i="14"/>
  <c r="W33" i="14"/>
  <c r="Z33" i="14" s="1"/>
  <c r="Y32" i="14"/>
  <c r="X32" i="14"/>
  <c r="W32" i="14"/>
  <c r="Z32" i="14" s="1"/>
  <c r="Y31" i="14"/>
  <c r="X31" i="14"/>
  <c r="W31" i="14"/>
  <c r="Z31" i="14" s="1"/>
  <c r="Y30" i="14"/>
  <c r="X30" i="14"/>
  <c r="W30" i="14"/>
  <c r="Z30" i="14" s="1"/>
  <c r="Y29" i="14"/>
  <c r="X29" i="14"/>
  <c r="W29" i="14"/>
  <c r="Z29" i="14" s="1"/>
  <c r="Y28" i="14"/>
  <c r="X28" i="14"/>
  <c r="W28" i="14"/>
  <c r="Z28" i="14" s="1"/>
  <c r="Y27" i="14"/>
  <c r="X27" i="14"/>
  <c r="W27" i="14"/>
  <c r="Z27" i="14" s="1"/>
  <c r="Y26" i="14"/>
  <c r="X26" i="14"/>
  <c r="W26" i="14"/>
  <c r="Z26" i="14" s="1"/>
  <c r="Y25" i="14"/>
  <c r="X25" i="14"/>
  <c r="W25" i="14"/>
  <c r="Z25" i="14" s="1"/>
  <c r="Y24" i="14"/>
  <c r="X24" i="14"/>
  <c r="W24" i="14"/>
  <c r="Z24" i="14" s="1"/>
  <c r="Y23" i="14"/>
  <c r="Y57" i="14" s="1"/>
  <c r="X23" i="14"/>
  <c r="X57" i="14" s="1"/>
  <c r="W23" i="14"/>
  <c r="W57" i="14" s="1"/>
  <c r="A20" i="14"/>
  <c r="U67" i="13"/>
  <c r="W62" i="13"/>
  <c r="N59" i="13"/>
  <c r="K59" i="13"/>
  <c r="H59" i="13"/>
  <c r="E59" i="13"/>
  <c r="W64" i="13" s="1"/>
  <c r="Y58" i="13"/>
  <c r="X58" i="13"/>
  <c r="W58" i="13"/>
  <c r="Z58" i="13" s="1"/>
  <c r="Y57" i="13"/>
  <c r="X57" i="13"/>
  <c r="W57" i="13"/>
  <c r="Z57" i="13" s="1"/>
  <c r="Y56" i="13"/>
  <c r="X56" i="13"/>
  <c r="W56" i="13"/>
  <c r="Z56" i="13" s="1"/>
  <c r="Y55" i="13"/>
  <c r="X55" i="13"/>
  <c r="W55" i="13"/>
  <c r="Z55" i="13" s="1"/>
  <c r="Y54" i="13"/>
  <c r="X54" i="13"/>
  <c r="W54" i="13"/>
  <c r="Z54" i="13" s="1"/>
  <c r="Y53" i="13"/>
  <c r="X53" i="13"/>
  <c r="W53" i="13"/>
  <c r="Z53" i="13" s="1"/>
  <c r="Y52" i="13"/>
  <c r="X52" i="13"/>
  <c r="W52" i="13"/>
  <c r="Z52" i="13" s="1"/>
  <c r="Y51" i="13"/>
  <c r="X51" i="13"/>
  <c r="W51" i="13"/>
  <c r="Z51" i="13" s="1"/>
  <c r="Y50" i="13"/>
  <c r="X50" i="13"/>
  <c r="W50" i="13"/>
  <c r="Z50" i="13" s="1"/>
  <c r="Y49" i="13"/>
  <c r="X49" i="13"/>
  <c r="W49" i="13"/>
  <c r="Z49" i="13" s="1"/>
  <c r="Y48" i="13"/>
  <c r="X48" i="13"/>
  <c r="W48" i="13"/>
  <c r="Z48" i="13" s="1"/>
  <c r="Y47" i="13"/>
  <c r="X47" i="13"/>
  <c r="W47" i="13"/>
  <c r="Z47" i="13" s="1"/>
  <c r="Y46" i="13"/>
  <c r="X46" i="13"/>
  <c r="W46" i="13"/>
  <c r="Z46" i="13" s="1"/>
  <c r="Y45" i="13"/>
  <c r="X45" i="13"/>
  <c r="W45" i="13"/>
  <c r="Z45" i="13" s="1"/>
  <c r="Y44" i="13"/>
  <c r="X44" i="13"/>
  <c r="W44" i="13"/>
  <c r="Z44" i="13" s="1"/>
  <c r="Y43" i="13"/>
  <c r="X43" i="13"/>
  <c r="W43" i="13"/>
  <c r="Z43" i="13" s="1"/>
  <c r="Y42" i="13"/>
  <c r="X42" i="13"/>
  <c r="W42" i="13"/>
  <c r="Z42" i="13" s="1"/>
  <c r="Y41" i="13"/>
  <c r="X41" i="13"/>
  <c r="W41" i="13"/>
  <c r="Z41" i="13" s="1"/>
  <c r="Y40" i="13"/>
  <c r="X40" i="13"/>
  <c r="W40" i="13"/>
  <c r="Z40" i="13" s="1"/>
  <c r="Y39" i="13"/>
  <c r="X39" i="13"/>
  <c r="W39" i="13"/>
  <c r="Z39" i="13" s="1"/>
  <c r="Y38" i="13"/>
  <c r="X38" i="13"/>
  <c r="W38" i="13"/>
  <c r="Z38" i="13" s="1"/>
  <c r="Y37" i="13"/>
  <c r="X37" i="13"/>
  <c r="W37" i="13"/>
  <c r="Z37" i="13" s="1"/>
  <c r="Y36" i="13"/>
  <c r="X36" i="13"/>
  <c r="W36" i="13"/>
  <c r="Z36" i="13" s="1"/>
  <c r="Y35" i="13"/>
  <c r="X35" i="13"/>
  <c r="W35" i="13"/>
  <c r="Z35" i="13" s="1"/>
  <c r="Y34" i="13"/>
  <c r="X34" i="13"/>
  <c r="W34" i="13"/>
  <c r="Z34" i="13" s="1"/>
  <c r="Y33" i="13"/>
  <c r="X33" i="13"/>
  <c r="W33" i="13"/>
  <c r="Z33" i="13" s="1"/>
  <c r="Y32" i="13"/>
  <c r="X32" i="13"/>
  <c r="W32" i="13"/>
  <c r="Z32" i="13" s="1"/>
  <c r="Y31" i="13"/>
  <c r="X31" i="13"/>
  <c r="W31" i="13"/>
  <c r="Z31" i="13" s="1"/>
  <c r="Y30" i="13"/>
  <c r="X30" i="13"/>
  <c r="W30" i="13"/>
  <c r="Z30" i="13" s="1"/>
  <c r="Y29" i="13"/>
  <c r="X29" i="13"/>
  <c r="W29" i="13"/>
  <c r="Z29" i="13" s="1"/>
  <c r="Y28" i="13"/>
  <c r="X28" i="13"/>
  <c r="W28" i="13"/>
  <c r="Z28" i="13" s="1"/>
  <c r="Y27" i="13"/>
  <c r="X27" i="13"/>
  <c r="W27" i="13"/>
  <c r="Z27" i="13" s="1"/>
  <c r="Y26" i="13"/>
  <c r="X26" i="13"/>
  <c r="W26" i="13"/>
  <c r="Z26" i="13" s="1"/>
  <c r="Y25" i="13"/>
  <c r="X25" i="13"/>
  <c r="W25" i="13"/>
  <c r="Z25" i="13" s="1"/>
  <c r="Y24" i="13"/>
  <c r="X24" i="13"/>
  <c r="W24" i="13"/>
  <c r="Z24" i="13" s="1"/>
  <c r="Y23" i="13"/>
  <c r="Y59" i="13" s="1"/>
  <c r="X23" i="13"/>
  <c r="X59" i="13" s="1"/>
  <c r="W23" i="13"/>
  <c r="Z23" i="13" s="1"/>
  <c r="A20" i="13"/>
  <c r="U68" i="12"/>
  <c r="W63" i="12"/>
  <c r="N60" i="12"/>
  <c r="W65" i="12" s="1"/>
  <c r="K60" i="12"/>
  <c r="H60" i="12"/>
  <c r="E60" i="12"/>
  <c r="Z59" i="12"/>
  <c r="Y59" i="12"/>
  <c r="X59" i="12"/>
  <c r="W59" i="12"/>
  <c r="Z58" i="12"/>
  <c r="Y58" i="12"/>
  <c r="X58" i="12"/>
  <c r="W58" i="12"/>
  <c r="Z57" i="12"/>
  <c r="Y57" i="12"/>
  <c r="X57" i="12"/>
  <c r="W57" i="12"/>
  <c r="Z56" i="12"/>
  <c r="Y56" i="12"/>
  <c r="X56" i="12"/>
  <c r="W56" i="12"/>
  <c r="Z55" i="12"/>
  <c r="Y55" i="12"/>
  <c r="X55" i="12"/>
  <c r="W55" i="12"/>
  <c r="Z54" i="12"/>
  <c r="Y54" i="12"/>
  <c r="X54" i="12"/>
  <c r="W54" i="12"/>
  <c r="Z53" i="12"/>
  <c r="Y53" i="12"/>
  <c r="X53" i="12"/>
  <c r="W53" i="12"/>
  <c r="Z52" i="12"/>
  <c r="Y52" i="12"/>
  <c r="X52" i="12"/>
  <c r="W52" i="12"/>
  <c r="Z51" i="12"/>
  <c r="Y51" i="12"/>
  <c r="X51" i="12"/>
  <c r="W51" i="12"/>
  <c r="Z50" i="12"/>
  <c r="Y50" i="12"/>
  <c r="X50" i="12"/>
  <c r="W50" i="12"/>
  <c r="Z49" i="12"/>
  <c r="Y49" i="12"/>
  <c r="X49" i="12"/>
  <c r="W49" i="12"/>
  <c r="Z48" i="12"/>
  <c r="Y48" i="12"/>
  <c r="X48" i="12"/>
  <c r="W48" i="12"/>
  <c r="Z47" i="12"/>
  <c r="Y47" i="12"/>
  <c r="X47" i="12"/>
  <c r="W47" i="12"/>
  <c r="Z46" i="12"/>
  <c r="Y46" i="12"/>
  <c r="X46" i="12"/>
  <c r="W46" i="12"/>
  <c r="Z45" i="12"/>
  <c r="Y45" i="12"/>
  <c r="X45" i="12"/>
  <c r="W45" i="12"/>
  <c r="Z44" i="12"/>
  <c r="Y44" i="12"/>
  <c r="X44" i="12"/>
  <c r="W44" i="12"/>
  <c r="Z43" i="12"/>
  <c r="Y43" i="12"/>
  <c r="X43" i="12"/>
  <c r="W43" i="12"/>
  <c r="Z42" i="12"/>
  <c r="Y42" i="12"/>
  <c r="X42" i="12"/>
  <c r="W42" i="12"/>
  <c r="Z41" i="12"/>
  <c r="Y41" i="12"/>
  <c r="X41" i="12"/>
  <c r="W41" i="12"/>
  <c r="Z40" i="12"/>
  <c r="Y40" i="12"/>
  <c r="X40" i="12"/>
  <c r="W40" i="12"/>
  <c r="Z39" i="12"/>
  <c r="Y39" i="12"/>
  <c r="X39" i="12"/>
  <c r="W39" i="12"/>
  <c r="Z38" i="12"/>
  <c r="Y38" i="12"/>
  <c r="X38" i="12"/>
  <c r="W38" i="12"/>
  <c r="Z37" i="12"/>
  <c r="Y37" i="12"/>
  <c r="X37" i="12"/>
  <c r="W37" i="12"/>
  <c r="Z36" i="12"/>
  <c r="Y36" i="12"/>
  <c r="X36" i="12"/>
  <c r="W36" i="12"/>
  <c r="Z35" i="12"/>
  <c r="Y35" i="12"/>
  <c r="X35" i="12"/>
  <c r="W35" i="12"/>
  <c r="Z34" i="12"/>
  <c r="Y34" i="12"/>
  <c r="X34" i="12"/>
  <c r="W34" i="12"/>
  <c r="Z33" i="12"/>
  <c r="Y33" i="12"/>
  <c r="X33" i="12"/>
  <c r="W33" i="12"/>
  <c r="Z32" i="12"/>
  <c r="Y32" i="12"/>
  <c r="X32" i="12"/>
  <c r="W32" i="12"/>
  <c r="Z31" i="12"/>
  <c r="Y31" i="12"/>
  <c r="X31" i="12"/>
  <c r="W31" i="12"/>
  <c r="Z30" i="12"/>
  <c r="Y30" i="12"/>
  <c r="X30" i="12"/>
  <c r="W30" i="12"/>
  <c r="Z29" i="12"/>
  <c r="Y29" i="12"/>
  <c r="X29" i="12"/>
  <c r="W29" i="12"/>
  <c r="Y28" i="12"/>
  <c r="X28" i="12"/>
  <c r="Z28" i="12" s="1"/>
  <c r="W28" i="12"/>
  <c r="Y27" i="12"/>
  <c r="X27" i="12"/>
  <c r="Z27" i="12" s="1"/>
  <c r="W27" i="12"/>
  <c r="Y26" i="12"/>
  <c r="X26" i="12"/>
  <c r="Z26" i="12" s="1"/>
  <c r="W26" i="12"/>
  <c r="Y25" i="12"/>
  <c r="X25" i="12"/>
  <c r="Z25" i="12" s="1"/>
  <c r="W25" i="12"/>
  <c r="Y24" i="12"/>
  <c r="X24" i="12"/>
  <c r="Z24" i="12" s="1"/>
  <c r="W24" i="12"/>
  <c r="Y23" i="12"/>
  <c r="Y60" i="12" s="1"/>
  <c r="X23" i="12"/>
  <c r="X60" i="12" s="1"/>
  <c r="W23" i="12"/>
  <c r="W60" i="12" s="1"/>
  <c r="A20" i="12"/>
  <c r="U68" i="11"/>
  <c r="W63" i="11"/>
  <c r="N60" i="11"/>
  <c r="K60" i="11"/>
  <c r="H60" i="11"/>
  <c r="E60" i="11"/>
  <c r="W65" i="11" s="1"/>
  <c r="Y59" i="11"/>
  <c r="X59" i="11"/>
  <c r="W59" i="11"/>
  <c r="Z59" i="11" s="1"/>
  <c r="Y58" i="11"/>
  <c r="X58" i="11"/>
  <c r="W58" i="11"/>
  <c r="Z58" i="11" s="1"/>
  <c r="Y57" i="11"/>
  <c r="X57" i="11"/>
  <c r="W57" i="11"/>
  <c r="Z57" i="11" s="1"/>
  <c r="Y56" i="11"/>
  <c r="X56" i="11"/>
  <c r="W56" i="11"/>
  <c r="Z56" i="11" s="1"/>
  <c r="Y55" i="11"/>
  <c r="X55" i="11"/>
  <c r="W55" i="11"/>
  <c r="Z55" i="11" s="1"/>
  <c r="Y54" i="11"/>
  <c r="X54" i="11"/>
  <c r="W54" i="11"/>
  <c r="Z54" i="11" s="1"/>
  <c r="Y53" i="11"/>
  <c r="X53" i="11"/>
  <c r="W53" i="11"/>
  <c r="Z53" i="11" s="1"/>
  <c r="Y52" i="11"/>
  <c r="X52" i="11"/>
  <c r="W52" i="11"/>
  <c r="Z52" i="11" s="1"/>
  <c r="Y51" i="11"/>
  <c r="X51" i="11"/>
  <c r="W51" i="11"/>
  <c r="Z51" i="11" s="1"/>
  <c r="Y50" i="11"/>
  <c r="X50" i="11"/>
  <c r="W50" i="11"/>
  <c r="Z50" i="11" s="1"/>
  <c r="Y49" i="11"/>
  <c r="X49" i="11"/>
  <c r="W49" i="11"/>
  <c r="Z49" i="11" s="1"/>
  <c r="Y48" i="11"/>
  <c r="X48" i="11"/>
  <c r="W48" i="11"/>
  <c r="Z48" i="11" s="1"/>
  <c r="Y47" i="11"/>
  <c r="X47" i="11"/>
  <c r="W47" i="11"/>
  <c r="Z47" i="11" s="1"/>
  <c r="Y46" i="11"/>
  <c r="X46" i="11"/>
  <c r="W46" i="11"/>
  <c r="Z46" i="11" s="1"/>
  <c r="Y45" i="11"/>
  <c r="X45" i="11"/>
  <c r="W45" i="11"/>
  <c r="Y44" i="11"/>
  <c r="X44" i="11"/>
  <c r="W44" i="11"/>
  <c r="Y43" i="11"/>
  <c r="X43" i="11"/>
  <c r="W43" i="11"/>
  <c r="Z43" i="11" s="1"/>
  <c r="Y42" i="11"/>
  <c r="X42" i="11"/>
  <c r="W42" i="11"/>
  <c r="Z42" i="11" s="1"/>
  <c r="Y41" i="11"/>
  <c r="X41" i="11"/>
  <c r="W41" i="11"/>
  <c r="Y40" i="11"/>
  <c r="X40" i="11"/>
  <c r="W40" i="11"/>
  <c r="Y39" i="11"/>
  <c r="X39" i="11"/>
  <c r="W39" i="11"/>
  <c r="Z39" i="11" s="1"/>
  <c r="Y38" i="11"/>
  <c r="X38" i="11"/>
  <c r="W38" i="11"/>
  <c r="Z38" i="11" s="1"/>
  <c r="Y37" i="11"/>
  <c r="X37" i="11"/>
  <c r="W37" i="11"/>
  <c r="Y36" i="11"/>
  <c r="X36" i="11"/>
  <c r="W36" i="11"/>
  <c r="Y35" i="11"/>
  <c r="X35" i="11"/>
  <c r="W35" i="11"/>
  <c r="Z35" i="11" s="1"/>
  <c r="Y34" i="11"/>
  <c r="X34" i="11"/>
  <c r="W34" i="11"/>
  <c r="Z34" i="11" s="1"/>
  <c r="Y33" i="11"/>
  <c r="X33" i="11"/>
  <c r="W33" i="11"/>
  <c r="Y32" i="11"/>
  <c r="X32" i="11"/>
  <c r="W32" i="11"/>
  <c r="Y31" i="11"/>
  <c r="X31" i="11"/>
  <c r="W31" i="11"/>
  <c r="Z31" i="11" s="1"/>
  <c r="Y30" i="11"/>
  <c r="X30" i="11"/>
  <c r="W30" i="11"/>
  <c r="Z30" i="11" s="1"/>
  <c r="Y29" i="11"/>
  <c r="X29" i="11"/>
  <c r="W29" i="11"/>
  <c r="Y28" i="11"/>
  <c r="X28" i="11"/>
  <c r="W28" i="11"/>
  <c r="Y27" i="11"/>
  <c r="X27" i="11"/>
  <c r="W27" i="11"/>
  <c r="Z27" i="11" s="1"/>
  <c r="Y26" i="11"/>
  <c r="X26" i="11"/>
  <c r="W26" i="11"/>
  <c r="Z26" i="11" s="1"/>
  <c r="Y25" i="11"/>
  <c r="X25" i="11"/>
  <c r="W25" i="11"/>
  <c r="Y24" i="11"/>
  <c r="X24" i="11"/>
  <c r="W24" i="11"/>
  <c r="Y23" i="11"/>
  <c r="X23" i="11"/>
  <c r="W23" i="11"/>
  <c r="A20" i="11"/>
  <c r="U66" i="10"/>
  <c r="W61" i="10"/>
  <c r="N58" i="10"/>
  <c r="K58" i="10"/>
  <c r="W63" i="10" s="1"/>
  <c r="H58" i="10"/>
  <c r="E58" i="10"/>
  <c r="Y57" i="10"/>
  <c r="Z57" i="10" s="1"/>
  <c r="X57" i="10"/>
  <c r="W57" i="10"/>
  <c r="Y56" i="10"/>
  <c r="Z56" i="10" s="1"/>
  <c r="X56" i="10"/>
  <c r="W56" i="10"/>
  <c r="Y55" i="10"/>
  <c r="Z55" i="10" s="1"/>
  <c r="X55" i="10"/>
  <c r="W55" i="10"/>
  <c r="Y54" i="10"/>
  <c r="Z54" i="10" s="1"/>
  <c r="X54" i="10"/>
  <c r="W54" i="10"/>
  <c r="Y53" i="10"/>
  <c r="Z53" i="10" s="1"/>
  <c r="X53" i="10"/>
  <c r="W53" i="10"/>
  <c r="Y52" i="10"/>
  <c r="Z52" i="10" s="1"/>
  <c r="X52" i="10"/>
  <c r="W52" i="10"/>
  <c r="Y51" i="10"/>
  <c r="Z51" i="10" s="1"/>
  <c r="X51" i="10"/>
  <c r="W51" i="10"/>
  <c r="Y50" i="10"/>
  <c r="Z50" i="10" s="1"/>
  <c r="X50" i="10"/>
  <c r="W50" i="10"/>
  <c r="Y49" i="10"/>
  <c r="Z49" i="10" s="1"/>
  <c r="X49" i="10"/>
  <c r="W49" i="10"/>
  <c r="Y48" i="10"/>
  <c r="X48" i="10"/>
  <c r="W48" i="10"/>
  <c r="Z48" i="10" s="1"/>
  <c r="Y47" i="10"/>
  <c r="X47" i="10"/>
  <c r="W47" i="10"/>
  <c r="Z47" i="10" s="1"/>
  <c r="Y46" i="10"/>
  <c r="X46" i="10"/>
  <c r="W46" i="10"/>
  <c r="Z46" i="10" s="1"/>
  <c r="Y45" i="10"/>
  <c r="X45" i="10"/>
  <c r="W45" i="10"/>
  <c r="Z45" i="10" s="1"/>
  <c r="Y44" i="10"/>
  <c r="X44" i="10"/>
  <c r="W44" i="10"/>
  <c r="Z44" i="10" s="1"/>
  <c r="Y43" i="10"/>
  <c r="X43" i="10"/>
  <c r="W43" i="10"/>
  <c r="Z43" i="10" s="1"/>
  <c r="Y42" i="10"/>
  <c r="X42" i="10"/>
  <c r="W42" i="10"/>
  <c r="Z42" i="10" s="1"/>
  <c r="Y41" i="10"/>
  <c r="X41" i="10"/>
  <c r="W41" i="10"/>
  <c r="Z41" i="10" s="1"/>
  <c r="Y40" i="10"/>
  <c r="X40" i="10"/>
  <c r="W40" i="10"/>
  <c r="Z40" i="10" s="1"/>
  <c r="Y39" i="10"/>
  <c r="X39" i="10"/>
  <c r="W39" i="10"/>
  <c r="Z39" i="10" s="1"/>
  <c r="Y38" i="10"/>
  <c r="X38" i="10"/>
  <c r="W38" i="10"/>
  <c r="Z38" i="10" s="1"/>
  <c r="Y37" i="10"/>
  <c r="X37" i="10"/>
  <c r="W37" i="10"/>
  <c r="Z37" i="10" s="1"/>
  <c r="Y36" i="10"/>
  <c r="X36" i="10"/>
  <c r="W36" i="10"/>
  <c r="Z36" i="10" s="1"/>
  <c r="Y35" i="10"/>
  <c r="X35" i="10"/>
  <c r="W35" i="10"/>
  <c r="Z35" i="10" s="1"/>
  <c r="Y34" i="10"/>
  <c r="X34" i="10"/>
  <c r="W34" i="10"/>
  <c r="Z34" i="10" s="1"/>
  <c r="Y33" i="10"/>
  <c r="X33" i="10"/>
  <c r="W33" i="10"/>
  <c r="Z33" i="10" s="1"/>
  <c r="Y32" i="10"/>
  <c r="X32" i="10"/>
  <c r="W32" i="10"/>
  <c r="Z32" i="10" s="1"/>
  <c r="Y31" i="10"/>
  <c r="X31" i="10"/>
  <c r="W31" i="10"/>
  <c r="Z31" i="10" s="1"/>
  <c r="Y30" i="10"/>
  <c r="X30" i="10"/>
  <c r="W30" i="10"/>
  <c r="Z30" i="10" s="1"/>
  <c r="Y29" i="10"/>
  <c r="X29" i="10"/>
  <c r="W29" i="10"/>
  <c r="Z29" i="10" s="1"/>
  <c r="Y28" i="10"/>
  <c r="X28" i="10"/>
  <c r="W28" i="10"/>
  <c r="Z28" i="10" s="1"/>
  <c r="Y27" i="10"/>
  <c r="X27" i="10"/>
  <c r="W27" i="10"/>
  <c r="Z27" i="10" s="1"/>
  <c r="Y26" i="10"/>
  <c r="X26" i="10"/>
  <c r="W26" i="10"/>
  <c r="Z26" i="10" s="1"/>
  <c r="Y25" i="10"/>
  <c r="X25" i="10"/>
  <c r="W25" i="10"/>
  <c r="Z25" i="10" s="1"/>
  <c r="Y24" i="10"/>
  <c r="X24" i="10"/>
  <c r="W24" i="10"/>
  <c r="Z24" i="10" s="1"/>
  <c r="Y23" i="10"/>
  <c r="Y58" i="10" s="1"/>
  <c r="X23" i="10"/>
  <c r="X58" i="10" s="1"/>
  <c r="W23" i="10"/>
  <c r="W58" i="10" s="1"/>
  <c r="A20" i="10"/>
  <c r="U68" i="9"/>
  <c r="W63" i="9"/>
  <c r="N60" i="9"/>
  <c r="K60" i="9"/>
  <c r="H60" i="9"/>
  <c r="E60" i="9"/>
  <c r="W65" i="9" s="1"/>
  <c r="Y59" i="9"/>
  <c r="X59" i="9"/>
  <c r="W59" i="9"/>
  <c r="Z59" i="9" s="1"/>
  <c r="Y58" i="9"/>
  <c r="X58" i="9"/>
  <c r="W58" i="9"/>
  <c r="Z58" i="9" s="1"/>
  <c r="Y57" i="9"/>
  <c r="X57" i="9"/>
  <c r="W57" i="9"/>
  <c r="Z57" i="9" s="1"/>
  <c r="Y56" i="9"/>
  <c r="X56" i="9"/>
  <c r="W56" i="9"/>
  <c r="Z56" i="9" s="1"/>
  <c r="Y55" i="9"/>
  <c r="X55" i="9"/>
  <c r="W55" i="9"/>
  <c r="Z55" i="9" s="1"/>
  <c r="Y54" i="9"/>
  <c r="X54" i="9"/>
  <c r="W54" i="9"/>
  <c r="Z54" i="9" s="1"/>
  <c r="Y53" i="9"/>
  <c r="X53" i="9"/>
  <c r="W53" i="9"/>
  <c r="Z53" i="9" s="1"/>
  <c r="Y52" i="9"/>
  <c r="X52" i="9"/>
  <c r="W52" i="9"/>
  <c r="Z52" i="9" s="1"/>
  <c r="Y51" i="9"/>
  <c r="X51" i="9"/>
  <c r="W51" i="9"/>
  <c r="Z51" i="9" s="1"/>
  <c r="Y50" i="9"/>
  <c r="X50" i="9"/>
  <c r="W50" i="9"/>
  <c r="Z50" i="9" s="1"/>
  <c r="Y49" i="9"/>
  <c r="X49" i="9"/>
  <c r="W49" i="9"/>
  <c r="Z49" i="9" s="1"/>
  <c r="Y48" i="9"/>
  <c r="X48" i="9"/>
  <c r="W48" i="9"/>
  <c r="Z48" i="9" s="1"/>
  <c r="Y47" i="9"/>
  <c r="X47" i="9"/>
  <c r="W47" i="9"/>
  <c r="Z47" i="9" s="1"/>
  <c r="Y46" i="9"/>
  <c r="X46" i="9"/>
  <c r="W46" i="9"/>
  <c r="Z46" i="9" s="1"/>
  <c r="Y45" i="9"/>
  <c r="X45" i="9"/>
  <c r="W45" i="9"/>
  <c r="Z45" i="9" s="1"/>
  <c r="Y44" i="9"/>
  <c r="X44" i="9"/>
  <c r="W44" i="9"/>
  <c r="Z44" i="9" s="1"/>
  <c r="Y43" i="9"/>
  <c r="X43" i="9"/>
  <c r="W43" i="9"/>
  <c r="Z43" i="9" s="1"/>
  <c r="Y42" i="9"/>
  <c r="X42" i="9"/>
  <c r="W42" i="9"/>
  <c r="Z42" i="9" s="1"/>
  <c r="Y41" i="9"/>
  <c r="X41" i="9"/>
  <c r="W41" i="9"/>
  <c r="Z41" i="9" s="1"/>
  <c r="Y40" i="9"/>
  <c r="X40" i="9"/>
  <c r="W40" i="9"/>
  <c r="Z40" i="9" s="1"/>
  <c r="Y39" i="9"/>
  <c r="X39" i="9"/>
  <c r="W39" i="9"/>
  <c r="Z39" i="9" s="1"/>
  <c r="Y38" i="9"/>
  <c r="X38" i="9"/>
  <c r="W38" i="9"/>
  <c r="Z38" i="9" s="1"/>
  <c r="Y37" i="9"/>
  <c r="X37" i="9"/>
  <c r="W37" i="9"/>
  <c r="Z37" i="9" s="1"/>
  <c r="Y36" i="9"/>
  <c r="X36" i="9"/>
  <c r="W36" i="9"/>
  <c r="Z36" i="9" s="1"/>
  <c r="Y35" i="9"/>
  <c r="X35" i="9"/>
  <c r="W35" i="9"/>
  <c r="Z35" i="9" s="1"/>
  <c r="Y34" i="9"/>
  <c r="X34" i="9"/>
  <c r="W34" i="9"/>
  <c r="Z34" i="9" s="1"/>
  <c r="Y33" i="9"/>
  <c r="X33" i="9"/>
  <c r="W33" i="9"/>
  <c r="Z33" i="9" s="1"/>
  <c r="Y32" i="9"/>
  <c r="X32" i="9"/>
  <c r="W32" i="9"/>
  <c r="Z32" i="9" s="1"/>
  <c r="Y31" i="9"/>
  <c r="X31" i="9"/>
  <c r="W31" i="9"/>
  <c r="Z31" i="9" s="1"/>
  <c r="Y30" i="9"/>
  <c r="X30" i="9"/>
  <c r="W30" i="9"/>
  <c r="Z30" i="9" s="1"/>
  <c r="Y29" i="9"/>
  <c r="X29" i="9"/>
  <c r="W29" i="9"/>
  <c r="Z29" i="9" s="1"/>
  <c r="Y28" i="9"/>
  <c r="X28" i="9"/>
  <c r="W28" i="9"/>
  <c r="Z28" i="9" s="1"/>
  <c r="Y27" i="9"/>
  <c r="X27" i="9"/>
  <c r="W27" i="9"/>
  <c r="Z27" i="9" s="1"/>
  <c r="Y26" i="9"/>
  <c r="X26" i="9"/>
  <c r="W26" i="9"/>
  <c r="Z26" i="9" s="1"/>
  <c r="Y25" i="9"/>
  <c r="X25" i="9"/>
  <c r="W25" i="9"/>
  <c r="Z25" i="9" s="1"/>
  <c r="Y24" i="9"/>
  <c r="X24" i="9"/>
  <c r="W24" i="9"/>
  <c r="Z24" i="9" s="1"/>
  <c r="Y23" i="9"/>
  <c r="Y60" i="9" s="1"/>
  <c r="X23" i="9"/>
  <c r="X60" i="9" s="1"/>
  <c r="W23" i="9"/>
  <c r="W60" i="9" s="1"/>
  <c r="A20" i="9"/>
  <c r="U67" i="8"/>
  <c r="W62" i="8"/>
  <c r="N59" i="8"/>
  <c r="K59" i="8"/>
  <c r="H59" i="8"/>
  <c r="E59" i="8"/>
  <c r="W64" i="8" s="1"/>
  <c r="Y58" i="8"/>
  <c r="X58" i="8"/>
  <c r="W58" i="8"/>
  <c r="Z58" i="8" s="1"/>
  <c r="Y57" i="8"/>
  <c r="X57" i="8"/>
  <c r="W57" i="8"/>
  <c r="Z57" i="8" s="1"/>
  <c r="Y56" i="8"/>
  <c r="X56" i="8"/>
  <c r="W56" i="8"/>
  <c r="Z56" i="8" s="1"/>
  <c r="Y55" i="8"/>
  <c r="X55" i="8"/>
  <c r="W55" i="8"/>
  <c r="Z55" i="8" s="1"/>
  <c r="Y54" i="8"/>
  <c r="X54" i="8"/>
  <c r="W54" i="8"/>
  <c r="Z54" i="8" s="1"/>
  <c r="Y53" i="8"/>
  <c r="X53" i="8"/>
  <c r="W53" i="8"/>
  <c r="Z53" i="8" s="1"/>
  <c r="Y52" i="8"/>
  <c r="X52" i="8"/>
  <c r="W52" i="8"/>
  <c r="Z52" i="8" s="1"/>
  <c r="Y51" i="8"/>
  <c r="X51" i="8"/>
  <c r="W51" i="8"/>
  <c r="Z51" i="8" s="1"/>
  <c r="Y50" i="8"/>
  <c r="X50" i="8"/>
  <c r="W50" i="8"/>
  <c r="Z50" i="8" s="1"/>
  <c r="Y49" i="8"/>
  <c r="X49" i="8"/>
  <c r="W49" i="8"/>
  <c r="Z49" i="8" s="1"/>
  <c r="Y48" i="8"/>
  <c r="X48" i="8"/>
  <c r="W48" i="8"/>
  <c r="Z48" i="8" s="1"/>
  <c r="Y47" i="8"/>
  <c r="X47" i="8"/>
  <c r="W47" i="8"/>
  <c r="Z47" i="8" s="1"/>
  <c r="Y46" i="8"/>
  <c r="X46" i="8"/>
  <c r="W46" i="8"/>
  <c r="Z46" i="8" s="1"/>
  <c r="Y45" i="8"/>
  <c r="X45" i="8"/>
  <c r="W45" i="8"/>
  <c r="Z45" i="8" s="1"/>
  <c r="Y44" i="8"/>
  <c r="X44" i="8"/>
  <c r="W44" i="8"/>
  <c r="Z44" i="8" s="1"/>
  <c r="Y43" i="8"/>
  <c r="X43" i="8"/>
  <c r="W43" i="8"/>
  <c r="Z43" i="8" s="1"/>
  <c r="Y42" i="8"/>
  <c r="X42" i="8"/>
  <c r="W42" i="8"/>
  <c r="Z42" i="8" s="1"/>
  <c r="Y41" i="8"/>
  <c r="X41" i="8"/>
  <c r="W41" i="8"/>
  <c r="Z41" i="8" s="1"/>
  <c r="Y40" i="8"/>
  <c r="X40" i="8"/>
  <c r="W40" i="8"/>
  <c r="Z40" i="8" s="1"/>
  <c r="Y39" i="8"/>
  <c r="X39" i="8"/>
  <c r="W39" i="8"/>
  <c r="Z39" i="8" s="1"/>
  <c r="Y38" i="8"/>
  <c r="X38" i="8"/>
  <c r="W38" i="8"/>
  <c r="Z38" i="8" s="1"/>
  <c r="Y37" i="8"/>
  <c r="X37" i="8"/>
  <c r="W37" i="8"/>
  <c r="Z37" i="8" s="1"/>
  <c r="Y36" i="8"/>
  <c r="X36" i="8"/>
  <c r="W36" i="8"/>
  <c r="Z36" i="8" s="1"/>
  <c r="Y35" i="8"/>
  <c r="X35" i="8"/>
  <c r="W35" i="8"/>
  <c r="Z35" i="8" s="1"/>
  <c r="Y34" i="8"/>
  <c r="X34" i="8"/>
  <c r="W34" i="8"/>
  <c r="Z34" i="8" s="1"/>
  <c r="Y33" i="8"/>
  <c r="X33" i="8"/>
  <c r="W33" i="8"/>
  <c r="Z33" i="8" s="1"/>
  <c r="Y32" i="8"/>
  <c r="X32" i="8"/>
  <c r="W32" i="8"/>
  <c r="Z32" i="8" s="1"/>
  <c r="Y31" i="8"/>
  <c r="X31" i="8"/>
  <c r="W31" i="8"/>
  <c r="Z31" i="8" s="1"/>
  <c r="Y30" i="8"/>
  <c r="X30" i="8"/>
  <c r="W30" i="8"/>
  <c r="Z30" i="8" s="1"/>
  <c r="Y29" i="8"/>
  <c r="X29" i="8"/>
  <c r="W29" i="8"/>
  <c r="Z29" i="8" s="1"/>
  <c r="Y28" i="8"/>
  <c r="X28" i="8"/>
  <c r="W28" i="8"/>
  <c r="Z28" i="8" s="1"/>
  <c r="Y27" i="8"/>
  <c r="X27" i="8"/>
  <c r="W27" i="8"/>
  <c r="Z27" i="8" s="1"/>
  <c r="Y26" i="8"/>
  <c r="X26" i="8"/>
  <c r="W26" i="8"/>
  <c r="Z26" i="8" s="1"/>
  <c r="Y25" i="8"/>
  <c r="X25" i="8"/>
  <c r="W25" i="8"/>
  <c r="Z25" i="8" s="1"/>
  <c r="Y24" i="8"/>
  <c r="X24" i="8"/>
  <c r="W24" i="8"/>
  <c r="Z24" i="8" s="1"/>
  <c r="Y23" i="8"/>
  <c r="Y59" i="8" s="1"/>
  <c r="X23" i="8"/>
  <c r="X59" i="8" s="1"/>
  <c r="W23" i="8"/>
  <c r="Z23" i="8" s="1"/>
  <c r="Z59" i="8" s="1"/>
  <c r="W61" i="8" s="1"/>
  <c r="W63" i="8" s="1"/>
  <c r="A20" i="8"/>
  <c r="U77" i="7"/>
  <c r="W72" i="7"/>
  <c r="N69" i="7"/>
  <c r="W74" i="7" s="1"/>
  <c r="K69" i="7"/>
  <c r="H69" i="7"/>
  <c r="E69" i="7"/>
  <c r="Z68" i="7"/>
  <c r="Y68" i="7"/>
  <c r="X68" i="7"/>
  <c r="W68" i="7"/>
  <c r="Z67" i="7"/>
  <c r="Y67" i="7"/>
  <c r="X67" i="7"/>
  <c r="W67" i="7"/>
  <c r="Z66" i="7"/>
  <c r="Y66" i="7"/>
  <c r="X66" i="7"/>
  <c r="W66" i="7"/>
  <c r="Z65" i="7"/>
  <c r="Y65" i="7"/>
  <c r="X65" i="7"/>
  <c r="W65" i="7"/>
  <c r="Z64" i="7"/>
  <c r="Y64" i="7"/>
  <c r="X64" i="7"/>
  <c r="W64" i="7"/>
  <c r="Z63" i="7"/>
  <c r="Y63" i="7"/>
  <c r="X63" i="7"/>
  <c r="W63" i="7"/>
  <c r="Z62" i="7"/>
  <c r="Y62" i="7"/>
  <c r="X62" i="7"/>
  <c r="W62" i="7"/>
  <c r="Z61" i="7"/>
  <c r="Y61" i="7"/>
  <c r="X61" i="7"/>
  <c r="W61" i="7"/>
  <c r="Z60" i="7"/>
  <c r="Y60" i="7"/>
  <c r="X60" i="7"/>
  <c r="W60" i="7"/>
  <c r="Z59" i="7"/>
  <c r="Y59" i="7"/>
  <c r="X59" i="7"/>
  <c r="W59" i="7"/>
  <c r="Z58" i="7"/>
  <c r="Y58" i="7"/>
  <c r="X58" i="7"/>
  <c r="W58" i="7"/>
  <c r="Z57" i="7"/>
  <c r="Y57" i="7"/>
  <c r="X57" i="7"/>
  <c r="W57" i="7"/>
  <c r="Z56" i="7"/>
  <c r="Y56" i="7"/>
  <c r="X56" i="7"/>
  <c r="W56" i="7"/>
  <c r="Z55" i="7"/>
  <c r="Y55" i="7"/>
  <c r="X55" i="7"/>
  <c r="W55" i="7"/>
  <c r="Z54" i="7"/>
  <c r="Y54" i="7"/>
  <c r="X54" i="7"/>
  <c r="W54" i="7"/>
  <c r="Z53" i="7"/>
  <c r="Y53" i="7"/>
  <c r="X53" i="7"/>
  <c r="W53" i="7"/>
  <c r="Z52" i="7"/>
  <c r="Y52" i="7"/>
  <c r="X52" i="7"/>
  <c r="W52" i="7"/>
  <c r="Z51" i="7"/>
  <c r="Y51" i="7"/>
  <c r="X51" i="7"/>
  <c r="W51" i="7"/>
  <c r="Z50" i="7"/>
  <c r="Y50" i="7"/>
  <c r="X50" i="7"/>
  <c r="W50" i="7"/>
  <c r="Z49" i="7"/>
  <c r="Y49" i="7"/>
  <c r="X49" i="7"/>
  <c r="W49" i="7"/>
  <c r="Z48" i="7"/>
  <c r="Y48" i="7"/>
  <c r="X48" i="7"/>
  <c r="W48" i="7"/>
  <c r="Z47" i="7"/>
  <c r="Y47" i="7"/>
  <c r="X47" i="7"/>
  <c r="W47" i="7"/>
  <c r="Z46" i="7"/>
  <c r="Y46" i="7"/>
  <c r="X46" i="7"/>
  <c r="W46" i="7"/>
  <c r="Z45" i="7"/>
  <c r="Y45" i="7"/>
  <c r="X45" i="7"/>
  <c r="W45" i="7"/>
  <c r="Z44" i="7"/>
  <c r="Y44" i="7"/>
  <c r="X44" i="7"/>
  <c r="W44" i="7"/>
  <c r="Z43" i="7"/>
  <c r="Y43" i="7"/>
  <c r="X43" i="7"/>
  <c r="W43" i="7"/>
  <c r="Z42" i="7"/>
  <c r="Y42" i="7"/>
  <c r="X42" i="7"/>
  <c r="W42" i="7"/>
  <c r="Z41" i="7"/>
  <c r="Y41" i="7"/>
  <c r="X41" i="7"/>
  <c r="W41" i="7"/>
  <c r="Z40" i="7"/>
  <c r="Y40" i="7"/>
  <c r="X40" i="7"/>
  <c r="W40" i="7"/>
  <c r="Y39" i="7"/>
  <c r="X39" i="7"/>
  <c r="W39" i="7"/>
  <c r="Z39" i="7" s="1"/>
  <c r="Y38" i="7"/>
  <c r="X38" i="7"/>
  <c r="W38" i="7"/>
  <c r="Z38" i="7" s="1"/>
  <c r="Y37" i="7"/>
  <c r="X37" i="7"/>
  <c r="W37" i="7"/>
  <c r="Z37" i="7" s="1"/>
  <c r="Y36" i="7"/>
  <c r="X36" i="7"/>
  <c r="W36" i="7"/>
  <c r="Z36" i="7" s="1"/>
  <c r="Y35" i="7"/>
  <c r="X35" i="7"/>
  <c r="W35" i="7"/>
  <c r="Z35" i="7" s="1"/>
  <c r="Y34" i="7"/>
  <c r="X34" i="7"/>
  <c r="W34" i="7"/>
  <c r="Z34" i="7" s="1"/>
  <c r="Y33" i="7"/>
  <c r="X33" i="7"/>
  <c r="W33" i="7"/>
  <c r="Z33" i="7" s="1"/>
  <c r="Y32" i="7"/>
  <c r="X32" i="7"/>
  <c r="W32" i="7"/>
  <c r="Z32" i="7" s="1"/>
  <c r="Y31" i="7"/>
  <c r="X31" i="7"/>
  <c r="W31" i="7"/>
  <c r="Z31" i="7" s="1"/>
  <c r="Y30" i="7"/>
  <c r="X30" i="7"/>
  <c r="W30" i="7"/>
  <c r="Z30" i="7" s="1"/>
  <c r="Y29" i="7"/>
  <c r="X29" i="7"/>
  <c r="W29" i="7"/>
  <c r="Z29" i="7" s="1"/>
  <c r="Y28" i="7"/>
  <c r="X28" i="7"/>
  <c r="W28" i="7"/>
  <c r="Z28" i="7" s="1"/>
  <c r="Y27" i="7"/>
  <c r="X27" i="7"/>
  <c r="W27" i="7"/>
  <c r="Z27" i="7" s="1"/>
  <c r="Y26" i="7"/>
  <c r="X26" i="7"/>
  <c r="W26" i="7"/>
  <c r="Z26" i="7" s="1"/>
  <c r="Y25" i="7"/>
  <c r="X25" i="7"/>
  <c r="W25" i="7"/>
  <c r="Z25" i="7" s="1"/>
  <c r="Y24" i="7"/>
  <c r="X24" i="7"/>
  <c r="W24" i="7"/>
  <c r="Z24" i="7" s="1"/>
  <c r="Y23" i="7"/>
  <c r="Y69" i="7" s="1"/>
  <c r="X23" i="7"/>
  <c r="X69" i="7" s="1"/>
  <c r="W23" i="7"/>
  <c r="W69" i="7" s="1"/>
  <c r="A20" i="7"/>
  <c r="U60" i="6"/>
  <c r="W55" i="6"/>
  <c r="N52" i="6"/>
  <c r="K52" i="6"/>
  <c r="H52" i="6"/>
  <c r="E52" i="6"/>
  <c r="W57" i="6" s="1"/>
  <c r="Y51" i="6"/>
  <c r="X51" i="6"/>
  <c r="W51" i="6"/>
  <c r="Z51" i="6" s="1"/>
  <c r="Y50" i="6"/>
  <c r="X50" i="6"/>
  <c r="W50" i="6"/>
  <c r="Z50" i="6" s="1"/>
  <c r="Y49" i="6"/>
  <c r="X49" i="6"/>
  <c r="W49" i="6"/>
  <c r="Z49" i="6" s="1"/>
  <c r="Y48" i="6"/>
  <c r="X48" i="6"/>
  <c r="W48" i="6"/>
  <c r="Z48" i="6" s="1"/>
  <c r="Y47" i="6"/>
  <c r="X47" i="6"/>
  <c r="W47" i="6"/>
  <c r="Z47" i="6" s="1"/>
  <c r="Y46" i="6"/>
  <c r="X46" i="6"/>
  <c r="W46" i="6"/>
  <c r="Z46" i="6" s="1"/>
  <c r="Y45" i="6"/>
  <c r="X45" i="6"/>
  <c r="W45" i="6"/>
  <c r="Z45" i="6" s="1"/>
  <c r="Y44" i="6"/>
  <c r="X44" i="6"/>
  <c r="W44" i="6"/>
  <c r="Z44" i="6" s="1"/>
  <c r="Y43" i="6"/>
  <c r="X43" i="6"/>
  <c r="W43" i="6"/>
  <c r="Z43" i="6" s="1"/>
  <c r="Y42" i="6"/>
  <c r="X42" i="6"/>
  <c r="W42" i="6"/>
  <c r="Z42" i="6" s="1"/>
  <c r="Y41" i="6"/>
  <c r="X41" i="6"/>
  <c r="W41" i="6"/>
  <c r="Z41" i="6" s="1"/>
  <c r="Y40" i="6"/>
  <c r="X40" i="6"/>
  <c r="W40" i="6"/>
  <c r="Z40" i="6" s="1"/>
  <c r="Y39" i="6"/>
  <c r="X39" i="6"/>
  <c r="W39" i="6"/>
  <c r="Z39" i="6" s="1"/>
  <c r="Y38" i="6"/>
  <c r="X38" i="6"/>
  <c r="W38" i="6"/>
  <c r="Z38" i="6" s="1"/>
  <c r="Y37" i="6"/>
  <c r="X37" i="6"/>
  <c r="W37" i="6"/>
  <c r="Z37" i="6" s="1"/>
  <c r="Y36" i="6"/>
  <c r="X36" i="6"/>
  <c r="W36" i="6"/>
  <c r="Z36" i="6" s="1"/>
  <c r="Y35" i="6"/>
  <c r="X35" i="6"/>
  <c r="W35" i="6"/>
  <c r="Z35" i="6" s="1"/>
  <c r="Y34" i="6"/>
  <c r="X34" i="6"/>
  <c r="W34" i="6"/>
  <c r="Z34" i="6" s="1"/>
  <c r="Y33" i="6"/>
  <c r="X33" i="6"/>
  <c r="W33" i="6"/>
  <c r="Z33" i="6" s="1"/>
  <c r="Y32" i="6"/>
  <c r="X32" i="6"/>
  <c r="W32" i="6"/>
  <c r="Z32" i="6" s="1"/>
  <c r="Y31" i="6"/>
  <c r="X31" i="6"/>
  <c r="W31" i="6"/>
  <c r="Z31" i="6" s="1"/>
  <c r="Y30" i="6"/>
  <c r="X30" i="6"/>
  <c r="W30" i="6"/>
  <c r="Z30" i="6" s="1"/>
  <c r="Y29" i="6"/>
  <c r="X29" i="6"/>
  <c r="W29" i="6"/>
  <c r="Z29" i="6" s="1"/>
  <c r="Y28" i="6"/>
  <c r="X28" i="6"/>
  <c r="W28" i="6"/>
  <c r="Z28" i="6" s="1"/>
  <c r="Y27" i="6"/>
  <c r="X27" i="6"/>
  <c r="W27" i="6"/>
  <c r="Z27" i="6" s="1"/>
  <c r="Y26" i="6"/>
  <c r="X26" i="6"/>
  <c r="W26" i="6"/>
  <c r="Z26" i="6" s="1"/>
  <c r="Y25" i="6"/>
  <c r="X25" i="6"/>
  <c r="W25" i="6"/>
  <c r="Z25" i="6" s="1"/>
  <c r="Y24" i="6"/>
  <c r="X24" i="6"/>
  <c r="W24" i="6"/>
  <c r="Z24" i="6" s="1"/>
  <c r="Y23" i="6"/>
  <c r="Y52" i="6" s="1"/>
  <c r="X23" i="6"/>
  <c r="X52" i="6" s="1"/>
  <c r="W23" i="6"/>
  <c r="W52" i="6" s="1"/>
  <c r="A20" i="6"/>
  <c r="U60" i="5"/>
  <c r="W55" i="5"/>
  <c r="N52" i="5"/>
  <c r="K52" i="5"/>
  <c r="H52" i="5"/>
  <c r="E52" i="5"/>
  <c r="W57" i="5" s="1"/>
  <c r="Y51" i="5"/>
  <c r="X51" i="5"/>
  <c r="W51" i="5"/>
  <c r="Z51" i="5" s="1"/>
  <c r="Y50" i="5"/>
  <c r="X50" i="5"/>
  <c r="W50" i="5"/>
  <c r="Z50" i="5" s="1"/>
  <c r="Y49" i="5"/>
  <c r="X49" i="5"/>
  <c r="W49" i="5"/>
  <c r="Z49" i="5" s="1"/>
  <c r="Y48" i="5"/>
  <c r="X48" i="5"/>
  <c r="W48" i="5"/>
  <c r="Z48" i="5" s="1"/>
  <c r="Y47" i="5"/>
  <c r="X47" i="5"/>
  <c r="W47" i="5"/>
  <c r="Z47" i="5" s="1"/>
  <c r="Y46" i="5"/>
  <c r="X46" i="5"/>
  <c r="W46" i="5"/>
  <c r="Z46" i="5" s="1"/>
  <c r="Y45" i="5"/>
  <c r="X45" i="5"/>
  <c r="W45" i="5"/>
  <c r="Z45" i="5" s="1"/>
  <c r="Y44" i="5"/>
  <c r="X44" i="5"/>
  <c r="W44" i="5"/>
  <c r="Z44" i="5" s="1"/>
  <c r="Y43" i="5"/>
  <c r="X43" i="5"/>
  <c r="W43" i="5"/>
  <c r="Z43" i="5" s="1"/>
  <c r="Y42" i="5"/>
  <c r="X42" i="5"/>
  <c r="W42" i="5"/>
  <c r="Z42" i="5" s="1"/>
  <c r="Y41" i="5"/>
  <c r="X41" i="5"/>
  <c r="W41" i="5"/>
  <c r="Z41" i="5" s="1"/>
  <c r="Y40" i="5"/>
  <c r="X40" i="5"/>
  <c r="W40" i="5"/>
  <c r="Z40" i="5" s="1"/>
  <c r="Y39" i="5"/>
  <c r="X39" i="5"/>
  <c r="W39" i="5"/>
  <c r="Z39" i="5" s="1"/>
  <c r="Y38" i="5"/>
  <c r="X38" i="5"/>
  <c r="W38" i="5"/>
  <c r="Z38" i="5" s="1"/>
  <c r="Y37" i="5"/>
  <c r="X37" i="5"/>
  <c r="W37" i="5"/>
  <c r="Z37" i="5" s="1"/>
  <c r="Y36" i="5"/>
  <c r="X36" i="5"/>
  <c r="W36" i="5"/>
  <c r="Z36" i="5" s="1"/>
  <c r="Y35" i="5"/>
  <c r="X35" i="5"/>
  <c r="W35" i="5"/>
  <c r="Z35" i="5" s="1"/>
  <c r="Y34" i="5"/>
  <c r="X34" i="5"/>
  <c r="W34" i="5"/>
  <c r="Y33" i="5"/>
  <c r="X33" i="5"/>
  <c r="W33" i="5"/>
  <c r="Z33" i="5" s="1"/>
  <c r="Y32" i="5"/>
  <c r="X32" i="5"/>
  <c r="W32" i="5"/>
  <c r="Z32" i="5" s="1"/>
  <c r="Y31" i="5"/>
  <c r="X31" i="5"/>
  <c r="W31" i="5"/>
  <c r="Z31" i="5" s="1"/>
  <c r="Y30" i="5"/>
  <c r="X30" i="5"/>
  <c r="W30" i="5"/>
  <c r="Y29" i="5"/>
  <c r="X29" i="5"/>
  <c r="W29" i="5"/>
  <c r="Z29" i="5" s="1"/>
  <c r="Y28" i="5"/>
  <c r="X28" i="5"/>
  <c r="W28" i="5"/>
  <c r="Z28" i="5" s="1"/>
  <c r="Y27" i="5"/>
  <c r="X27" i="5"/>
  <c r="W27" i="5"/>
  <c r="Z27" i="5" s="1"/>
  <c r="Y26" i="5"/>
  <c r="X26" i="5"/>
  <c r="W26" i="5"/>
  <c r="Y25" i="5"/>
  <c r="X25" i="5"/>
  <c r="W25" i="5"/>
  <c r="Z25" i="5" s="1"/>
  <c r="Y24" i="5"/>
  <c r="X24" i="5"/>
  <c r="W24" i="5"/>
  <c r="Z24" i="5" s="1"/>
  <c r="Y23" i="5"/>
  <c r="Y52" i="5" s="1"/>
  <c r="X23" i="5"/>
  <c r="W23" i="5"/>
  <c r="W52" i="5" s="1"/>
  <c r="A20" i="5"/>
  <c r="U69" i="4"/>
  <c r="W64" i="4"/>
  <c r="N61" i="4"/>
  <c r="K61" i="4"/>
  <c r="W66" i="4" s="1"/>
  <c r="H61" i="4"/>
  <c r="E61" i="4"/>
  <c r="Y60" i="4"/>
  <c r="Z60" i="4" s="1"/>
  <c r="X60" i="4"/>
  <c r="W60" i="4"/>
  <c r="Y59" i="4"/>
  <c r="Z59" i="4" s="1"/>
  <c r="X59" i="4"/>
  <c r="W59" i="4"/>
  <c r="Y58" i="4"/>
  <c r="Z58" i="4" s="1"/>
  <c r="X58" i="4"/>
  <c r="W58" i="4"/>
  <c r="Y57" i="4"/>
  <c r="Z57" i="4" s="1"/>
  <c r="X57" i="4"/>
  <c r="W57" i="4"/>
  <c r="Y56" i="4"/>
  <c r="Z56" i="4" s="1"/>
  <c r="X56" i="4"/>
  <c r="W56" i="4"/>
  <c r="Y55" i="4"/>
  <c r="Z55" i="4" s="1"/>
  <c r="X55" i="4"/>
  <c r="W55" i="4"/>
  <c r="Y54" i="4"/>
  <c r="Z54" i="4" s="1"/>
  <c r="X54" i="4"/>
  <c r="W54" i="4"/>
  <c r="Y53" i="4"/>
  <c r="Z53" i="4" s="1"/>
  <c r="X53" i="4"/>
  <c r="W53" i="4"/>
  <c r="Y52" i="4"/>
  <c r="Z52" i="4" s="1"/>
  <c r="X52" i="4"/>
  <c r="W52" i="4"/>
  <c r="Y51" i="4"/>
  <c r="Z51" i="4" s="1"/>
  <c r="X51" i="4"/>
  <c r="W51" i="4"/>
  <c r="Y50" i="4"/>
  <c r="Z50" i="4" s="1"/>
  <c r="X50" i="4"/>
  <c r="W50" i="4"/>
  <c r="Y49" i="4"/>
  <c r="Z49" i="4" s="1"/>
  <c r="X49" i="4"/>
  <c r="W49" i="4"/>
  <c r="Y48" i="4"/>
  <c r="Z48" i="4" s="1"/>
  <c r="X48" i="4"/>
  <c r="W48" i="4"/>
  <c r="Y47" i="4"/>
  <c r="Z47" i="4" s="1"/>
  <c r="X47" i="4"/>
  <c r="W47" i="4"/>
  <c r="Y46" i="4"/>
  <c r="Z46" i="4" s="1"/>
  <c r="X46" i="4"/>
  <c r="W46" i="4"/>
  <c r="Y45" i="4"/>
  <c r="Z45" i="4" s="1"/>
  <c r="X45" i="4"/>
  <c r="W45" i="4"/>
  <c r="Y44" i="4"/>
  <c r="Z44" i="4" s="1"/>
  <c r="X44" i="4"/>
  <c r="W44" i="4"/>
  <c r="Y43" i="4"/>
  <c r="Z43" i="4" s="1"/>
  <c r="X43" i="4"/>
  <c r="W43" i="4"/>
  <c r="Y42" i="4"/>
  <c r="Z42" i="4" s="1"/>
  <c r="X42" i="4"/>
  <c r="W42" i="4"/>
  <c r="Y41" i="4"/>
  <c r="Z41" i="4" s="1"/>
  <c r="X41" i="4"/>
  <c r="W41" i="4"/>
  <c r="Y40" i="4"/>
  <c r="X40" i="4"/>
  <c r="W40" i="4"/>
  <c r="Z40" i="4" s="1"/>
  <c r="Y39" i="4"/>
  <c r="X39" i="4"/>
  <c r="W39" i="4"/>
  <c r="Z39" i="4" s="1"/>
  <c r="Y38" i="4"/>
  <c r="X38" i="4"/>
  <c r="W38" i="4"/>
  <c r="Z38" i="4" s="1"/>
  <c r="Y37" i="4"/>
  <c r="X37" i="4"/>
  <c r="W37" i="4"/>
  <c r="Z37" i="4" s="1"/>
  <c r="Y36" i="4"/>
  <c r="X36" i="4"/>
  <c r="W36" i="4"/>
  <c r="Z36" i="4" s="1"/>
  <c r="Y35" i="4"/>
  <c r="X35" i="4"/>
  <c r="W35" i="4"/>
  <c r="Z35" i="4" s="1"/>
  <c r="Y34" i="4"/>
  <c r="X34" i="4"/>
  <c r="W34" i="4"/>
  <c r="Z34" i="4" s="1"/>
  <c r="Y33" i="4"/>
  <c r="X33" i="4"/>
  <c r="W33" i="4"/>
  <c r="Z33" i="4" s="1"/>
  <c r="Y32" i="4"/>
  <c r="X32" i="4"/>
  <c r="W32" i="4"/>
  <c r="Z32" i="4" s="1"/>
  <c r="Y31" i="4"/>
  <c r="X31" i="4"/>
  <c r="W31" i="4"/>
  <c r="Z31" i="4" s="1"/>
  <c r="Y30" i="4"/>
  <c r="X30" i="4"/>
  <c r="W30" i="4"/>
  <c r="Z30" i="4" s="1"/>
  <c r="Y29" i="4"/>
  <c r="X29" i="4"/>
  <c r="W29" i="4"/>
  <c r="Z29" i="4" s="1"/>
  <c r="Y28" i="4"/>
  <c r="X28" i="4"/>
  <c r="W28" i="4"/>
  <c r="Z28" i="4" s="1"/>
  <c r="Y27" i="4"/>
  <c r="X27" i="4"/>
  <c r="W27" i="4"/>
  <c r="Z27" i="4" s="1"/>
  <c r="Y26" i="4"/>
  <c r="X26" i="4"/>
  <c r="W26" i="4"/>
  <c r="Z26" i="4" s="1"/>
  <c r="Y25" i="4"/>
  <c r="X25" i="4"/>
  <c r="W25" i="4"/>
  <c r="Z25" i="4" s="1"/>
  <c r="Y24" i="4"/>
  <c r="X24" i="4"/>
  <c r="W24" i="4"/>
  <c r="Z24" i="4" s="1"/>
  <c r="Y23" i="4"/>
  <c r="Y61" i="4" s="1"/>
  <c r="X23" i="4"/>
  <c r="X61" i="4" s="1"/>
  <c r="W23" i="4"/>
  <c r="W61" i="4" s="1"/>
  <c r="A20" i="4"/>
  <c r="U69" i="3"/>
  <c r="W64" i="3"/>
  <c r="N61" i="3"/>
  <c r="K61" i="3"/>
  <c r="H61" i="3"/>
  <c r="E61" i="3"/>
  <c r="W66" i="3" s="1"/>
  <c r="Y60" i="3"/>
  <c r="X60" i="3"/>
  <c r="W60" i="3"/>
  <c r="Z60" i="3" s="1"/>
  <c r="Y59" i="3"/>
  <c r="X59" i="3"/>
  <c r="W59" i="3"/>
  <c r="Z59" i="3" s="1"/>
  <c r="Y58" i="3"/>
  <c r="X58" i="3"/>
  <c r="W58" i="3"/>
  <c r="Z58" i="3" s="1"/>
  <c r="Y57" i="3"/>
  <c r="X57" i="3"/>
  <c r="W57" i="3"/>
  <c r="Z57" i="3" s="1"/>
  <c r="Y56" i="3"/>
  <c r="X56" i="3"/>
  <c r="W56" i="3"/>
  <c r="Z56" i="3" s="1"/>
  <c r="Y55" i="3"/>
  <c r="X55" i="3"/>
  <c r="W55" i="3"/>
  <c r="Z55" i="3" s="1"/>
  <c r="Y54" i="3"/>
  <c r="X54" i="3"/>
  <c r="W54" i="3"/>
  <c r="Z54" i="3" s="1"/>
  <c r="Y53" i="3"/>
  <c r="X53" i="3"/>
  <c r="W53" i="3"/>
  <c r="Z53" i="3" s="1"/>
  <c r="Y52" i="3"/>
  <c r="X52" i="3"/>
  <c r="W52" i="3"/>
  <c r="Z52" i="3" s="1"/>
  <c r="Y51" i="3"/>
  <c r="X51" i="3"/>
  <c r="W51" i="3"/>
  <c r="Z51" i="3" s="1"/>
  <c r="Y50" i="3"/>
  <c r="X50" i="3"/>
  <c r="W50" i="3"/>
  <c r="Z50" i="3" s="1"/>
  <c r="Y49" i="3"/>
  <c r="X49" i="3"/>
  <c r="W49" i="3"/>
  <c r="Z49" i="3" s="1"/>
  <c r="Y48" i="3"/>
  <c r="X48" i="3"/>
  <c r="W48" i="3"/>
  <c r="Z48" i="3" s="1"/>
  <c r="Y47" i="3"/>
  <c r="X47" i="3"/>
  <c r="W47" i="3"/>
  <c r="Z47" i="3" s="1"/>
  <c r="Y46" i="3"/>
  <c r="X46" i="3"/>
  <c r="W46" i="3"/>
  <c r="Z46" i="3" s="1"/>
  <c r="Y45" i="3"/>
  <c r="X45" i="3"/>
  <c r="W45" i="3"/>
  <c r="Z45" i="3" s="1"/>
  <c r="Y44" i="3"/>
  <c r="X44" i="3"/>
  <c r="W44" i="3"/>
  <c r="Z44" i="3" s="1"/>
  <c r="Y43" i="3"/>
  <c r="X43" i="3"/>
  <c r="W43" i="3"/>
  <c r="Z43" i="3" s="1"/>
  <c r="Y42" i="3"/>
  <c r="X42" i="3"/>
  <c r="W42" i="3"/>
  <c r="Z42" i="3" s="1"/>
  <c r="Y41" i="3"/>
  <c r="X41" i="3"/>
  <c r="W41" i="3"/>
  <c r="Z41" i="3" s="1"/>
  <c r="Y40" i="3"/>
  <c r="X40" i="3"/>
  <c r="W40" i="3"/>
  <c r="Z40" i="3" s="1"/>
  <c r="Y39" i="3"/>
  <c r="X39" i="3"/>
  <c r="W39" i="3"/>
  <c r="Z39" i="3" s="1"/>
  <c r="Y38" i="3"/>
  <c r="X38" i="3"/>
  <c r="W38" i="3"/>
  <c r="Z38" i="3" s="1"/>
  <c r="Y37" i="3"/>
  <c r="X37" i="3"/>
  <c r="W37" i="3"/>
  <c r="Z37" i="3" s="1"/>
  <c r="Y36" i="3"/>
  <c r="X36" i="3"/>
  <c r="W36" i="3"/>
  <c r="Z36" i="3" s="1"/>
  <c r="Y35" i="3"/>
  <c r="X35" i="3"/>
  <c r="W35" i="3"/>
  <c r="Z35" i="3" s="1"/>
  <c r="Y34" i="3"/>
  <c r="X34" i="3"/>
  <c r="W34" i="3"/>
  <c r="Z34" i="3" s="1"/>
  <c r="Y33" i="3"/>
  <c r="X33" i="3"/>
  <c r="W33" i="3"/>
  <c r="Z33" i="3" s="1"/>
  <c r="Y32" i="3"/>
  <c r="X32" i="3"/>
  <c r="W32" i="3"/>
  <c r="Z32" i="3" s="1"/>
  <c r="Y31" i="3"/>
  <c r="X31" i="3"/>
  <c r="W31" i="3"/>
  <c r="Z31" i="3" s="1"/>
  <c r="Y30" i="3"/>
  <c r="X30" i="3"/>
  <c r="W30" i="3"/>
  <c r="Z30" i="3" s="1"/>
  <c r="Y29" i="3"/>
  <c r="X29" i="3"/>
  <c r="W29" i="3"/>
  <c r="Z29" i="3" s="1"/>
  <c r="Y28" i="3"/>
  <c r="X28" i="3"/>
  <c r="W28" i="3"/>
  <c r="Z28" i="3" s="1"/>
  <c r="Y27" i="3"/>
  <c r="X27" i="3"/>
  <c r="W27" i="3"/>
  <c r="Z27" i="3" s="1"/>
  <c r="Y26" i="3"/>
  <c r="X26" i="3"/>
  <c r="W26" i="3"/>
  <c r="Z26" i="3" s="1"/>
  <c r="Y25" i="3"/>
  <c r="X25" i="3"/>
  <c r="W25" i="3"/>
  <c r="Z25" i="3" s="1"/>
  <c r="Y24" i="3"/>
  <c r="X24" i="3"/>
  <c r="W24" i="3"/>
  <c r="Z24" i="3" s="1"/>
  <c r="Y23" i="3"/>
  <c r="Y61" i="3" s="1"/>
  <c r="X23" i="3"/>
  <c r="X61" i="3" s="1"/>
  <c r="W23" i="3"/>
  <c r="W61" i="3" s="1"/>
  <c r="A20" i="3"/>
  <c r="U67" i="2"/>
  <c r="W62" i="2"/>
  <c r="N59" i="2"/>
  <c r="K59" i="2"/>
  <c r="H59" i="2"/>
  <c r="E59" i="2"/>
  <c r="W64" i="2" s="1"/>
  <c r="Y58" i="2"/>
  <c r="X58" i="2"/>
  <c r="W58" i="2"/>
  <c r="Z58" i="2" s="1"/>
  <c r="Y57" i="2"/>
  <c r="X57" i="2"/>
  <c r="W57" i="2"/>
  <c r="Z57" i="2" s="1"/>
  <c r="Y56" i="2"/>
  <c r="X56" i="2"/>
  <c r="W56" i="2"/>
  <c r="Z56" i="2" s="1"/>
  <c r="Y55" i="2"/>
  <c r="X55" i="2"/>
  <c r="W55" i="2"/>
  <c r="Z55" i="2" s="1"/>
  <c r="Y54" i="2"/>
  <c r="X54" i="2"/>
  <c r="W54" i="2"/>
  <c r="Z54" i="2" s="1"/>
  <c r="Y53" i="2"/>
  <c r="X53" i="2"/>
  <c r="W53" i="2"/>
  <c r="Z53" i="2" s="1"/>
  <c r="Y52" i="2"/>
  <c r="X52" i="2"/>
  <c r="W52" i="2"/>
  <c r="Z52" i="2" s="1"/>
  <c r="Y51" i="2"/>
  <c r="X51" i="2"/>
  <c r="W51" i="2"/>
  <c r="Z51" i="2" s="1"/>
  <c r="Y50" i="2"/>
  <c r="X50" i="2"/>
  <c r="W50" i="2"/>
  <c r="Z50" i="2" s="1"/>
  <c r="Y49" i="2"/>
  <c r="X49" i="2"/>
  <c r="W49" i="2"/>
  <c r="Z49" i="2" s="1"/>
  <c r="Y48" i="2"/>
  <c r="X48" i="2"/>
  <c r="W48" i="2"/>
  <c r="Z48" i="2" s="1"/>
  <c r="Y47" i="2"/>
  <c r="X47" i="2"/>
  <c r="W47" i="2"/>
  <c r="Z47" i="2" s="1"/>
  <c r="Y46" i="2"/>
  <c r="X46" i="2"/>
  <c r="W46" i="2"/>
  <c r="Z46" i="2" s="1"/>
  <c r="Y45" i="2"/>
  <c r="X45" i="2"/>
  <c r="W45" i="2"/>
  <c r="Z45" i="2" s="1"/>
  <c r="Y44" i="2"/>
  <c r="X44" i="2"/>
  <c r="W44" i="2"/>
  <c r="Z44" i="2" s="1"/>
  <c r="Y43" i="2"/>
  <c r="X43" i="2"/>
  <c r="W43" i="2"/>
  <c r="Z43" i="2" s="1"/>
  <c r="Y42" i="2"/>
  <c r="X42" i="2"/>
  <c r="W42" i="2"/>
  <c r="Z42" i="2" s="1"/>
  <c r="Y41" i="2"/>
  <c r="X41" i="2"/>
  <c r="W41" i="2"/>
  <c r="Z41" i="2" s="1"/>
  <c r="Y40" i="2"/>
  <c r="X40" i="2"/>
  <c r="W40" i="2"/>
  <c r="Z40" i="2" s="1"/>
  <c r="Y39" i="2"/>
  <c r="X39" i="2"/>
  <c r="W39" i="2"/>
  <c r="Z39" i="2" s="1"/>
  <c r="Y38" i="2"/>
  <c r="X38" i="2"/>
  <c r="W38" i="2"/>
  <c r="Z38" i="2" s="1"/>
  <c r="Y37" i="2"/>
  <c r="X37" i="2"/>
  <c r="W37" i="2"/>
  <c r="Z37" i="2" s="1"/>
  <c r="Y36" i="2"/>
  <c r="X36" i="2"/>
  <c r="W36" i="2"/>
  <c r="Z36" i="2" s="1"/>
  <c r="Y35" i="2"/>
  <c r="X35" i="2"/>
  <c r="W35" i="2"/>
  <c r="Z35" i="2" s="1"/>
  <c r="Y34" i="2"/>
  <c r="X34" i="2"/>
  <c r="W34" i="2"/>
  <c r="Z34" i="2" s="1"/>
  <c r="Y33" i="2"/>
  <c r="X33" i="2"/>
  <c r="W33" i="2"/>
  <c r="Z33" i="2" s="1"/>
  <c r="Y32" i="2"/>
  <c r="X32" i="2"/>
  <c r="W32" i="2"/>
  <c r="Z32" i="2" s="1"/>
  <c r="Y31" i="2"/>
  <c r="X31" i="2"/>
  <c r="W31" i="2"/>
  <c r="Z31" i="2" s="1"/>
  <c r="Y30" i="2"/>
  <c r="X30" i="2"/>
  <c r="W30" i="2"/>
  <c r="Z30" i="2" s="1"/>
  <c r="Y29" i="2"/>
  <c r="X29" i="2"/>
  <c r="W29" i="2"/>
  <c r="Z29" i="2" s="1"/>
  <c r="Y28" i="2"/>
  <c r="X28" i="2"/>
  <c r="W28" i="2"/>
  <c r="Z28" i="2" s="1"/>
  <c r="Y27" i="2"/>
  <c r="X27" i="2"/>
  <c r="W27" i="2"/>
  <c r="Z27" i="2" s="1"/>
  <c r="Y26" i="2"/>
  <c r="X26" i="2"/>
  <c r="W26" i="2"/>
  <c r="Z26" i="2" s="1"/>
  <c r="Y25" i="2"/>
  <c r="X25" i="2"/>
  <c r="W25" i="2"/>
  <c r="Z25" i="2" s="1"/>
  <c r="Y24" i="2"/>
  <c r="X24" i="2"/>
  <c r="W24" i="2"/>
  <c r="Z24" i="2" s="1"/>
  <c r="Y23" i="2"/>
  <c r="Y59" i="2" s="1"/>
  <c r="X23" i="2"/>
  <c r="X59" i="2" s="1"/>
  <c r="W23" i="2"/>
  <c r="W59" i="2" s="1"/>
  <c r="A20" i="2"/>
  <c r="W65" i="1"/>
  <c r="W63" i="1"/>
  <c r="Y59" i="1"/>
  <c r="Z59" i="1" s="1"/>
  <c r="X59" i="1"/>
  <c r="W59" i="1"/>
  <c r="Y58" i="1"/>
  <c r="Z58" i="1" s="1"/>
  <c r="X58" i="1"/>
  <c r="W58" i="1"/>
  <c r="Y57" i="1"/>
  <c r="Z57" i="1" s="1"/>
  <c r="X57" i="1"/>
  <c r="W57" i="1"/>
  <c r="Y56" i="1"/>
  <c r="Z56" i="1" s="1"/>
  <c r="X56" i="1"/>
  <c r="W56" i="1"/>
  <c r="Y55" i="1"/>
  <c r="Z55" i="1" s="1"/>
  <c r="X55" i="1"/>
  <c r="W55" i="1"/>
  <c r="Y54" i="1"/>
  <c r="Z54" i="1" s="1"/>
  <c r="X54" i="1"/>
  <c r="W54" i="1"/>
  <c r="Y53" i="1"/>
  <c r="Z53" i="1" s="1"/>
  <c r="X53" i="1"/>
  <c r="W53" i="1"/>
  <c r="Y52" i="1"/>
  <c r="Z52" i="1" s="1"/>
  <c r="X52" i="1"/>
  <c r="W52" i="1"/>
  <c r="Y51" i="1"/>
  <c r="Z51" i="1" s="1"/>
  <c r="X51" i="1"/>
  <c r="W51" i="1"/>
  <c r="Y50" i="1"/>
  <c r="Z50" i="1" s="1"/>
  <c r="X50" i="1"/>
  <c r="W50" i="1"/>
  <c r="Y49" i="1"/>
  <c r="Z49" i="1" s="1"/>
  <c r="X49" i="1"/>
  <c r="W49" i="1"/>
  <c r="Y48" i="1"/>
  <c r="Z48" i="1" s="1"/>
  <c r="X48" i="1"/>
  <c r="W48" i="1"/>
  <c r="Y47" i="1"/>
  <c r="Z47" i="1" s="1"/>
  <c r="X47" i="1"/>
  <c r="W47" i="1"/>
  <c r="Y46" i="1"/>
  <c r="Z46" i="1" s="1"/>
  <c r="X46" i="1"/>
  <c r="W46" i="1"/>
  <c r="Y45" i="1"/>
  <c r="Z45" i="1" s="1"/>
  <c r="X45" i="1"/>
  <c r="W45" i="1"/>
  <c r="Y44" i="1"/>
  <c r="Z44" i="1" s="1"/>
  <c r="X44" i="1"/>
  <c r="W44" i="1"/>
  <c r="Y43" i="1"/>
  <c r="Z43" i="1" s="1"/>
  <c r="X43" i="1"/>
  <c r="W43" i="1"/>
  <c r="Y42" i="1"/>
  <c r="Z42" i="1" s="1"/>
  <c r="X42" i="1"/>
  <c r="W42" i="1"/>
  <c r="Y41" i="1"/>
  <c r="Z41" i="1" s="1"/>
  <c r="X41" i="1"/>
  <c r="W41" i="1"/>
  <c r="Y40" i="1"/>
  <c r="Z40" i="1" s="1"/>
  <c r="X40" i="1"/>
  <c r="W40" i="1"/>
  <c r="Y39" i="1"/>
  <c r="Z39" i="1" s="1"/>
  <c r="X39" i="1"/>
  <c r="W39" i="1"/>
  <c r="Y38" i="1"/>
  <c r="Z38" i="1" s="1"/>
  <c r="X38" i="1"/>
  <c r="W38" i="1"/>
  <c r="Y37" i="1"/>
  <c r="Z37" i="1" s="1"/>
  <c r="X37" i="1"/>
  <c r="W37" i="1"/>
  <c r="Y36" i="1"/>
  <c r="Z36" i="1" s="1"/>
  <c r="X36" i="1"/>
  <c r="W36" i="1"/>
  <c r="Y35" i="1"/>
  <c r="Z35" i="1" s="1"/>
  <c r="X35" i="1"/>
  <c r="W35" i="1"/>
  <c r="Y34" i="1"/>
  <c r="Z34" i="1" s="1"/>
  <c r="X34" i="1"/>
  <c r="W34" i="1"/>
  <c r="Y33" i="1"/>
  <c r="X33" i="1"/>
  <c r="W33" i="1"/>
  <c r="Z33" i="1" s="1"/>
  <c r="Y32" i="1"/>
  <c r="X32" i="1"/>
  <c r="W32" i="1"/>
  <c r="Z32" i="1" s="1"/>
  <c r="Y31" i="1"/>
  <c r="X31" i="1"/>
  <c r="W31" i="1"/>
  <c r="Z31" i="1" s="1"/>
  <c r="Y30" i="1"/>
  <c r="X30" i="1"/>
  <c r="W30" i="1"/>
  <c r="Z30" i="1" s="1"/>
  <c r="Y29" i="1"/>
  <c r="X29" i="1"/>
  <c r="W29" i="1"/>
  <c r="Z29" i="1" s="1"/>
  <c r="Y28" i="1"/>
  <c r="X28" i="1"/>
  <c r="W28" i="1"/>
  <c r="Z28" i="1" s="1"/>
  <c r="Y27" i="1"/>
  <c r="X27" i="1"/>
  <c r="W27" i="1"/>
  <c r="Z27" i="1" s="1"/>
  <c r="Y26" i="1"/>
  <c r="X26" i="1"/>
  <c r="W26" i="1"/>
  <c r="Z26" i="1" s="1"/>
  <c r="Y25" i="1"/>
  <c r="X25" i="1"/>
  <c r="W25" i="1"/>
  <c r="Z25" i="1" s="1"/>
  <c r="Y24" i="1"/>
  <c r="X24" i="1"/>
  <c r="W24" i="1"/>
  <c r="Z24" i="1" s="1"/>
  <c r="Y23" i="1"/>
  <c r="Y60" i="1" s="1"/>
  <c r="X23" i="1"/>
  <c r="X60" i="1" s="1"/>
  <c r="W23" i="1"/>
  <c r="W60" i="1" s="1"/>
  <c r="W66" i="1" l="1"/>
  <c r="Z23" i="1"/>
  <c r="Z60" i="1" s="1"/>
  <c r="W62" i="1" s="1"/>
  <c r="W64" i="1" s="1"/>
  <c r="Z23" i="4"/>
  <c r="Z61" i="4" s="1"/>
  <c r="W63" i="4" s="1"/>
  <c r="W65" i="4" s="1"/>
  <c r="Z23" i="3"/>
  <c r="Z61" i="3" s="1"/>
  <c r="W63" i="3" s="1"/>
  <c r="W65" i="3" s="1"/>
  <c r="X52" i="5"/>
  <c r="Z23" i="2"/>
  <c r="Z59" i="2" s="1"/>
  <c r="W61" i="2" s="1"/>
  <c r="W63" i="2" s="1"/>
  <c r="Z26" i="5"/>
  <c r="Z30" i="5"/>
  <c r="Z34" i="5"/>
  <c r="Z23" i="5"/>
  <c r="Z52" i="5" s="1"/>
  <c r="W54" i="5" s="1"/>
  <c r="W56" i="5" s="1"/>
  <c r="W65" i="8"/>
  <c r="Z23" i="7"/>
  <c r="Z69" i="7" s="1"/>
  <c r="W71" i="7" s="1"/>
  <c r="W73" i="7" s="1"/>
  <c r="W59" i="8"/>
  <c r="W60" i="11"/>
  <c r="Z23" i="11"/>
  <c r="Z23" i="6"/>
  <c r="Z52" i="6" s="1"/>
  <c r="W54" i="6" s="1"/>
  <c r="W56" i="6" s="1"/>
  <c r="Z23" i="10"/>
  <c r="Z58" i="10" s="1"/>
  <c r="W60" i="10" s="1"/>
  <c r="W62" i="10" s="1"/>
  <c r="X60" i="11"/>
  <c r="Z23" i="9"/>
  <c r="Z60" i="9" s="1"/>
  <c r="W62" i="9" s="1"/>
  <c r="W64" i="9" s="1"/>
  <c r="Y60" i="11"/>
  <c r="Z25" i="11"/>
  <c r="Z29" i="11"/>
  <c r="Z33" i="11"/>
  <c r="Z37" i="11"/>
  <c r="Z41" i="11"/>
  <c r="Z45" i="11"/>
  <c r="Z24" i="11"/>
  <c r="Z28" i="11"/>
  <c r="Z32" i="11"/>
  <c r="Z36" i="11"/>
  <c r="Z40" i="11"/>
  <c r="Z44" i="11"/>
  <c r="Z59" i="13"/>
  <c r="W61" i="13" s="1"/>
  <c r="W63" i="13" s="1"/>
  <c r="W65" i="13"/>
  <c r="Z23" i="12"/>
  <c r="Z60" i="12" s="1"/>
  <c r="W62" i="12" s="1"/>
  <c r="W64" i="12" s="1"/>
  <c r="W59" i="13"/>
  <c r="Z23" i="15"/>
  <c r="Z60" i="15" s="1"/>
  <c r="W62" i="15" s="1"/>
  <c r="W64" i="15" s="1"/>
  <c r="Z23" i="14"/>
  <c r="Z57" i="14" s="1"/>
  <c r="W59" i="14" s="1"/>
  <c r="W61" i="14" s="1"/>
  <c r="W66" i="12" l="1"/>
  <c r="W67" i="4"/>
  <c r="Z60" i="11"/>
  <c r="W62" i="11" s="1"/>
  <c r="W64" i="10"/>
  <c r="W58" i="6"/>
  <c r="W58" i="5"/>
  <c r="W66" i="9"/>
  <c r="W67" i="3"/>
  <c r="W66" i="15"/>
  <c r="W63" i="14"/>
  <c r="W75" i="7"/>
  <c r="W65" i="2"/>
  <c r="W64" i="11" l="1"/>
  <c r="W66" i="11"/>
</calcChain>
</file>

<file path=xl/sharedStrings.xml><?xml version="1.0" encoding="utf-8"?>
<sst xmlns="http://schemas.openxmlformats.org/spreadsheetml/2006/main" count="1860" uniqueCount="643">
  <si>
    <t>DAFTAR HADIR PESERTA DIDIK SEMESTER GENAP</t>
  </si>
  <si>
    <t>SMK TARUNA BHAKTI</t>
  </si>
  <si>
    <t>TAHUN AJARAN 2025/2026</t>
  </si>
  <si>
    <t>SEMESTER GENAP</t>
  </si>
  <si>
    <t>KELAS/TINGKAT  :  X TKJ 1</t>
  </si>
  <si>
    <t>NO</t>
  </si>
  <si>
    <t>NIPD</t>
  </si>
  <si>
    <t>NAMA PESERTA DIDIK</t>
  </si>
  <si>
    <t xml:space="preserve">JK </t>
  </si>
  <si>
    <t>JANUARI</t>
  </si>
  <si>
    <t>FEBRUARI</t>
  </si>
  <si>
    <t>MARET</t>
  </si>
  <si>
    <t>APRIL</t>
  </si>
  <si>
    <t>MEI</t>
  </si>
  <si>
    <t>DESEMBER</t>
  </si>
  <si>
    <t>TOTAL ABSENSI</t>
  </si>
  <si>
    <t>S</t>
  </si>
  <si>
    <t>I</t>
  </si>
  <si>
    <t>A</t>
  </si>
  <si>
    <t>T</t>
  </si>
  <si>
    <t>252610231</t>
  </si>
  <si>
    <t>Abimanyu Pratama</t>
  </si>
  <si>
    <t>L</t>
  </si>
  <si>
    <t>252610232</t>
  </si>
  <si>
    <t>Adelia Setyawan</t>
  </si>
  <si>
    <t>P</t>
  </si>
  <si>
    <t>252610233</t>
  </si>
  <si>
    <t>Akbar Kurniawan Putra</t>
  </si>
  <si>
    <t>252610234</t>
  </si>
  <si>
    <t>Alfiah Damayanti</t>
  </si>
  <si>
    <t>252610235</t>
  </si>
  <si>
    <t>Andhika Saputra</t>
  </si>
  <si>
    <t>252610236</t>
  </si>
  <si>
    <t>Aulia Fatoni</t>
  </si>
  <si>
    <t>252610237</t>
  </si>
  <si>
    <t>Dafa Rizky Prayitno</t>
  </si>
  <si>
    <t>252610238</t>
  </si>
  <si>
    <t>Efridonta Mburakta Ginting</t>
  </si>
  <si>
    <t>252610239</t>
  </si>
  <si>
    <t>Fabyan Danis Izwan</t>
  </si>
  <si>
    <t>252610240</t>
  </si>
  <si>
    <t>Fachri Achmad</t>
  </si>
  <si>
    <t>252610241</t>
  </si>
  <si>
    <t>Fahri Qinanda Alfiansyah</t>
  </si>
  <si>
    <t>252610242</t>
  </si>
  <si>
    <t>Faiz Mufid Dilawar</t>
  </si>
  <si>
    <t>Farel Rizky Febrianto</t>
  </si>
  <si>
    <t>252610244</t>
  </si>
  <si>
    <t>Farhan Fadhlurrohman Salim</t>
  </si>
  <si>
    <t>252610245</t>
  </si>
  <si>
    <t>Farras Sakhi Altafa</t>
  </si>
  <si>
    <t>252610246</t>
  </si>
  <si>
    <t>Fausta Akbar Syandana</t>
  </si>
  <si>
    <t>Galuh Garnadi</t>
  </si>
  <si>
    <t>Hadziq Daffa Syahroni</t>
  </si>
  <si>
    <t>252610249</t>
  </si>
  <si>
    <t>Ilham Suryo Wicaksono</t>
  </si>
  <si>
    <t>252610250</t>
  </si>
  <si>
    <t>Kurniawan Dwizon</t>
  </si>
  <si>
    <t>252610251</t>
  </si>
  <si>
    <t>Kurniawan Halomoan</t>
  </si>
  <si>
    <t>252610252</t>
  </si>
  <si>
    <t>M. Rafiq Arrasyid</t>
  </si>
  <si>
    <t>252610253</t>
  </si>
  <si>
    <t>M. Rais Athalah Ramadan</t>
  </si>
  <si>
    <t>252610255</t>
  </si>
  <si>
    <t>Muhamad Ifgan Arly Habsi</t>
  </si>
  <si>
    <t>252610256</t>
  </si>
  <si>
    <t>Muhamad Reza Fahlevi</t>
  </si>
  <si>
    <t>252610257</t>
  </si>
  <si>
    <t>Raihan Meydifat Saputra Ismail</t>
  </si>
  <si>
    <t>Renchus Krismes Silalahi</t>
  </si>
  <si>
    <t>Rizki Arhab Arbain</t>
  </si>
  <si>
    <t>Rizky Raditya</t>
  </si>
  <si>
    <t>Sandy Ahmad Khoiriza</t>
  </si>
  <si>
    <t>Shaleh  Al Fauzan Hilal Ahmar</t>
  </si>
  <si>
    <t>Shara Nuraini Fajrin</t>
  </si>
  <si>
    <t>Syach Qibran Fahrezi A</t>
  </si>
  <si>
    <t>Syakila Berlianda Putri Zulisa</t>
  </si>
  <si>
    <t>Talita Rafa Maritza</t>
  </si>
  <si>
    <t>Wafiy Putraditya</t>
  </si>
  <si>
    <t>Yuda Zulfaqar</t>
  </si>
  <si>
    <t>J U M L AH</t>
  </si>
  <si>
    <t>Jumlah Ketidakhadiran</t>
  </si>
  <si>
    <t>Jmlah Siswa</t>
  </si>
  <si>
    <t>Presentase Ketidakhadiran</t>
  </si>
  <si>
    <t>Jumlah Hari Efektif</t>
  </si>
  <si>
    <t>Presentase Jumlah Kehadiran</t>
  </si>
  <si>
    <t>Mengetahui,</t>
  </si>
  <si>
    <t>Depok, Juli 2026</t>
  </si>
  <si>
    <t>Kepala SMK Taruna Bhakti</t>
  </si>
  <si>
    <t>Wali Kelas / Tingkat</t>
  </si>
  <si>
    <t>Aina Novera, S.Pd., MM.</t>
  </si>
  <si>
    <t>Kurnia Afriyanto, S.Kom</t>
  </si>
  <si>
    <t>NIK. 19710203199510012</t>
  </si>
  <si>
    <t>NIK. 19870415202507221</t>
  </si>
  <si>
    <t>KELAS/TINGKAT  :  X TKJ 2</t>
  </si>
  <si>
    <t>Achmad Ariyadana</t>
  </si>
  <si>
    <t>Afiq Rizky Ramadhan</t>
  </si>
  <si>
    <t>Ahbi Irwansyah</t>
  </si>
  <si>
    <t>Ahmad Hozali</t>
  </si>
  <si>
    <t>Akbar Maulana</t>
  </si>
  <si>
    <t>Dhalfan Fahry Dwy Fardhana</t>
  </si>
  <si>
    <t>Fadhil Afif Fahdlurrahman</t>
  </si>
  <si>
    <t>Firza Nur Arifin</t>
  </si>
  <si>
    <t>Fitri Yani</t>
  </si>
  <si>
    <t>Haruno Segara Daenova</t>
  </si>
  <si>
    <t>Ilham Aryasatya</t>
  </si>
  <si>
    <t>Johanes Evan Gavrila</t>
  </si>
  <si>
    <t>Khoirul Azzam</t>
  </si>
  <si>
    <t>Luthfia Safa Alrasman</t>
  </si>
  <si>
    <t>M. Fikri</t>
  </si>
  <si>
    <t>Muhammad Salman Arusydi</t>
  </si>
  <si>
    <t>Muhammad Fathir Arrasyid</t>
  </si>
  <si>
    <t>Muhammad Fathir Caesar</t>
  </si>
  <si>
    <t>Muhammad Fathir Radhillah</t>
  </si>
  <si>
    <t>Muhammad Gifari Maheswara</t>
  </si>
  <si>
    <t>Muhammad Kafi Rijal</t>
  </si>
  <si>
    <t>Muhammad Fadhil Ramadhan</t>
  </si>
  <si>
    <t>Muhammad Rafly Kamaludin</t>
  </si>
  <si>
    <t>Muhammad Ramadhani</t>
  </si>
  <si>
    <t>Muhammad Reza Satria</t>
  </si>
  <si>
    <t>Nabila Nuraisyah</t>
  </si>
  <si>
    <t>Nafi Alen Pratama</t>
  </si>
  <si>
    <t>Natanael Reynara Baptista Badar</t>
  </si>
  <si>
    <t>Nayaka Agriano Setiawan</t>
  </si>
  <si>
    <t>Nuridha Putri</t>
  </si>
  <si>
    <t>Paris Muhamad</t>
  </si>
  <si>
    <t>Rafael Benaya M. R</t>
  </si>
  <si>
    <t>Rafif Abdullah Arasky</t>
  </si>
  <si>
    <t>Rangga Anggoro Putra</t>
  </si>
  <si>
    <t>Revita Widyawati</t>
  </si>
  <si>
    <t>Widjayandaru Mustofa</t>
  </si>
  <si>
    <t>Abdul Hamid</t>
  </si>
  <si>
    <t>NIK. 19961129201807161</t>
  </si>
  <si>
    <t>KELAS/TINGKAT  :  X TKJ 3</t>
  </si>
  <si>
    <t>Adheliya Herdiana</t>
  </si>
  <si>
    <t>Aghis Naela Rahma</t>
  </si>
  <si>
    <t>Althaf Ghailan Prizi</t>
  </si>
  <si>
    <t>Angga Daffarudin</t>
  </si>
  <si>
    <t>Arkan Irhab Nabil</t>
  </si>
  <si>
    <t>Arnold Immanuel Pangaribuan</t>
  </si>
  <si>
    <t>Bagas Heryawan Putra</t>
  </si>
  <si>
    <t>Barakawloh Ibnu Sugianto</t>
  </si>
  <si>
    <t>Bayu Pradana Putra</t>
  </si>
  <si>
    <t>Burhanudin</t>
  </si>
  <si>
    <t>Chiko Pratama Putra Yuliono</t>
  </si>
  <si>
    <t>Dita Permata Sari</t>
  </si>
  <si>
    <t>Fathan Fadilah</t>
  </si>
  <si>
    <t>Febryansyah Maulana</t>
  </si>
  <si>
    <t>Figah Awaliyah</t>
  </si>
  <si>
    <t>Haikal Nurahmad Fadilah</t>
  </si>
  <si>
    <t>Ilham Nur Ikhwal</t>
  </si>
  <si>
    <t>Khadafi Al Hafidz Mulyadi</t>
  </si>
  <si>
    <t>Khairul Zaki</t>
  </si>
  <si>
    <t>Muh Fatir Al Ikram</t>
  </si>
  <si>
    <t>M. Nur Fadly</t>
  </si>
  <si>
    <t>M. Rafa Dwi Nugraha</t>
  </si>
  <si>
    <t>M. Satrio Tivano</t>
  </si>
  <si>
    <t>Meazza Elzambra</t>
  </si>
  <si>
    <t>Mohammad Davit S</t>
  </si>
  <si>
    <t>Moses Marcelino Loen</t>
  </si>
  <si>
    <t>Mufid Akmal Musadiq</t>
  </si>
  <si>
    <t>Muhamad Rizky Katsayri</t>
  </si>
  <si>
    <t>Pambayung Ristianto</t>
  </si>
  <si>
    <t>Rahmatul Junior</t>
  </si>
  <si>
    <t>Ravel Marfiansyah Putra</t>
  </si>
  <si>
    <t>Ray Khadafi Nasution</t>
  </si>
  <si>
    <t>Rendy Ramadhan Suarubun</t>
  </si>
  <si>
    <t>Rezky Harun</t>
  </si>
  <si>
    <t>Rifqi Praditya</t>
  </si>
  <si>
    <t>Sammi Al Ghozali</t>
  </si>
  <si>
    <t>Shevina Nazhifah Rifgiani</t>
  </si>
  <si>
    <t>Vivi Putri Kinanti</t>
  </si>
  <si>
    <t>Maesitoh, S.Pd.</t>
  </si>
  <si>
    <t>NIK. 19900601201708212</t>
  </si>
  <si>
    <t>KELAS/TINGKAT  :  X TKJ 4</t>
  </si>
  <si>
    <t>Adhikal Putra Perkasa</t>
  </si>
  <si>
    <t>Adly Irsyad Hafizh</t>
  </si>
  <si>
    <t>Ahmad Gani</t>
  </si>
  <si>
    <t>Ahmad Riyadi</t>
  </si>
  <si>
    <t>Ahmad Zaidan</t>
  </si>
  <si>
    <t>Aisyah Salsabila Suratno</t>
  </si>
  <si>
    <t>Alfian Putra Budianto</t>
  </si>
  <si>
    <t>Alfinno Oktavian Listianto</t>
  </si>
  <si>
    <t>Alman Rasyid Rizqullah</t>
  </si>
  <si>
    <t>Alvin Setiawan</t>
  </si>
  <si>
    <t>Andrean Hadi Pamungkas</t>
  </si>
  <si>
    <t>Andrew Michael Turnip</t>
  </si>
  <si>
    <t>Arva Balapradhana Habibullah</t>
  </si>
  <si>
    <t>Aryo Ananto</t>
  </si>
  <si>
    <t>Avidz Al Firdaus</t>
  </si>
  <si>
    <t>Bayu Raya Anugerah</t>
  </si>
  <si>
    <t>Bintang Adi Heryanto</t>
  </si>
  <si>
    <t>Def Adrian Efendi</t>
  </si>
  <si>
    <t>Dyo Ananda Roe Roe</t>
  </si>
  <si>
    <t>Endeh Pitalita Yanti</t>
  </si>
  <si>
    <t>Laura Jesica</t>
  </si>
  <si>
    <t>M. Aftur Azizan</t>
  </si>
  <si>
    <t>Michael Gamaliel Sirait</t>
  </si>
  <si>
    <t>Michelle Caesario Setiawan</t>
  </si>
  <si>
    <t>Mochamad Rafa Wattihelu</t>
  </si>
  <si>
    <t>Muhamad Popo Suseno</t>
  </si>
  <si>
    <t>Muhammad All Daffa Hidayat</t>
  </si>
  <si>
    <t>Muhammad Fadli Fadilah</t>
  </si>
  <si>
    <t>Muhammad Rifki Al Fano</t>
  </si>
  <si>
    <t>Rafa Maulana Bilfadilah</t>
  </si>
  <si>
    <t>Rahadieka Naufal Harmadi</t>
  </si>
  <si>
    <t>Ranaya Khansa Naifah</t>
  </si>
  <si>
    <t>Rifky Keefa Ramadhan</t>
  </si>
  <si>
    <t>Rifqi Maulana Ishaq</t>
  </si>
  <si>
    <t>Rizky Al Hakim Sasmita</t>
  </si>
  <si>
    <t>Safitri Rahmawati</t>
  </si>
  <si>
    <t>Siti Robiatul Adawiyah</t>
  </si>
  <si>
    <t>Wildhan Ghanyy</t>
  </si>
  <si>
    <t>Aniek Rochmawati, S.Pd.</t>
  </si>
  <si>
    <t>NIK. 19800404201508222</t>
  </si>
  <si>
    <t>KELAS/TINGKAT  :  X ANIMASI 1</t>
  </si>
  <si>
    <t>Abdul Rabbaniya Hakim</t>
  </si>
  <si>
    <t>Adam Kiran Pratama</t>
  </si>
  <si>
    <t>Ahmad Fauzi Safriayudiansyah</t>
  </si>
  <si>
    <t>Ahmad Lutfi Ramadhan</t>
  </si>
  <si>
    <t>Aisyah Faidah Azmi</t>
  </si>
  <si>
    <t>Alinda Trikusuma Febriyani</t>
  </si>
  <si>
    <t>Bhahiya Atika Fayha</t>
  </si>
  <si>
    <t>Chadrick Frasta Mbotu</t>
  </si>
  <si>
    <t>Cut Ainiya Sakhina Syahlevi</t>
  </si>
  <si>
    <t>Dania Kalya Novita</t>
  </si>
  <si>
    <t>Figo Fadilla</t>
  </si>
  <si>
    <t>Gavin Valerian Fatih</t>
  </si>
  <si>
    <t>Grecian Totti</t>
  </si>
  <si>
    <t>Habibie Putra Ibrahim</t>
  </si>
  <si>
    <t>Jihan Lakeisha Ali</t>
  </si>
  <si>
    <t>Khalifah Nayla Wira Putri</t>
  </si>
  <si>
    <t>Khansa Salma Kalila</t>
  </si>
  <si>
    <t>Maulidhia Salsabila Muchtadita</t>
  </si>
  <si>
    <t>Muhammad Fauzan Wirasatria</t>
  </si>
  <si>
    <t>Muhammad Ibrahim Abdurrahman</t>
  </si>
  <si>
    <t>Muhammad Raihan Tsaqib</t>
  </si>
  <si>
    <t>Neisa Haerunnisa</t>
  </si>
  <si>
    <t>Rado Fathur Rachmanto</t>
  </si>
  <si>
    <t>Rafi Dwi Erlangga</t>
  </si>
  <si>
    <t>Riduansyah</t>
  </si>
  <si>
    <t>Rory Airin Cahyani</t>
  </si>
  <si>
    <t>Sasqia Intan Aliyah Poetri</t>
  </si>
  <si>
    <t>Vania Razzaaqu Sudjarwo</t>
  </si>
  <si>
    <t>Zhafira Nabila Tamir</t>
  </si>
  <si>
    <t>Gebi Abda Mahes Multazam, S.Pd.I.</t>
  </si>
  <si>
    <t>NIK. 19890821201507251</t>
  </si>
  <si>
    <t>KELAS/TINGKAT  :  X ANIMASI 2</t>
  </si>
  <si>
    <t>Ananda Firmansyah</t>
  </si>
  <si>
    <t>Angelica Gratia Putri Wardono</t>
  </si>
  <si>
    <t>Arga Fatuh Ramadhan</t>
  </si>
  <si>
    <t>Aura Chaterina Purindra</t>
  </si>
  <si>
    <t>Avril Gracia Ananta Then</t>
  </si>
  <si>
    <t>Darrel Gara Pratama</t>
  </si>
  <si>
    <t>Davian Putra Pratama</t>
  </si>
  <si>
    <t>Dimas Kresna Hafizh Suryono</t>
  </si>
  <si>
    <t>Eka Ramadhani Putri</t>
  </si>
  <si>
    <t>Emmanuela Kezia Princessa Huwae</t>
  </si>
  <si>
    <t>M. Alif Ar Rifai</t>
  </si>
  <si>
    <t>M. Hafidz N</t>
  </si>
  <si>
    <t>Mahardika Lingga Pratama Dewantoro</t>
  </si>
  <si>
    <t>Maira Unaisah Ramadhani Eldanisha</t>
  </si>
  <si>
    <t>Margareta Yuanita Frisca</t>
  </si>
  <si>
    <t>Michael Aaron Kartawijaya</t>
  </si>
  <si>
    <t>Muhamad Ridwan</t>
  </si>
  <si>
    <t>Nurbaya Karepesina</t>
  </si>
  <si>
    <t>Rafif Aziz Hartanto Ariwahyono</t>
  </si>
  <si>
    <t>Rianti</t>
  </si>
  <si>
    <t>Ricardo Putra Sinaga</t>
  </si>
  <si>
    <t>Safwan Maulana Akbar</t>
  </si>
  <si>
    <t>Salsa Billa Aprilia</t>
  </si>
  <si>
    <t>Salsabila Quinn Ardiananto</t>
  </si>
  <si>
    <t>Sayyidina Ilham Habibi</t>
  </si>
  <si>
    <t>Shintya Putri Windardi</t>
  </si>
  <si>
    <t>Surya Laya Nata Buana</t>
  </si>
  <si>
    <t>Xena Mei Xina Hutapea</t>
  </si>
  <si>
    <t>Zahra Nur Maulida</t>
  </si>
  <si>
    <t>Yulfani Wulan Maulita, S.Ds.</t>
  </si>
  <si>
    <t>NIK. 19940807201907152</t>
  </si>
  <si>
    <t>KELAS/TINGKAT  :  X TEI</t>
  </si>
  <si>
    <t>Adrian Faridz Achmad</t>
  </si>
  <si>
    <t>Ahmad Bagas Pratama</t>
  </si>
  <si>
    <t>Ahmad Fazlleka</t>
  </si>
  <si>
    <t>Ahmad Hadzami S</t>
  </si>
  <si>
    <t>Akbar Putra Manggala</t>
  </si>
  <si>
    <t>Al Fath January Babussalam</t>
  </si>
  <si>
    <t>Devin Eistein Siswanto</t>
  </si>
  <si>
    <t>Erik Setiawan</t>
  </si>
  <si>
    <t>Fadli Firman Arifin</t>
  </si>
  <si>
    <t>Fahrenza Ahmad Fathan</t>
  </si>
  <si>
    <t>Fathimah</t>
  </si>
  <si>
    <t>Febrianto Mahardika</t>
  </si>
  <si>
    <t>Firmansyah</t>
  </si>
  <si>
    <t>Ghafin Fadillah El Hakim</t>
  </si>
  <si>
    <t>Gregorius Satrio Bagas Rahardjo</t>
  </si>
  <si>
    <t>Hafizh Juhair Akmal</t>
  </si>
  <si>
    <t>Irvan Adhitya Susanto</t>
  </si>
  <si>
    <t>Jeremy Jordan G</t>
  </si>
  <si>
    <t>Joshua Avner Partogi Dongoran</t>
  </si>
  <si>
    <t>Julia Arsyifa</t>
  </si>
  <si>
    <t>Khalila Rashifah Zahra</t>
  </si>
  <si>
    <t>Khumaeroh Nur Hafizah Assyifa</t>
  </si>
  <si>
    <t>M. Ikhtyar Sakti</t>
  </si>
  <si>
    <t>M. Ilyas Ruhiyat</t>
  </si>
  <si>
    <t>Maliky Adli Hamiyasa</t>
  </si>
  <si>
    <t>Mario Nico Eka S</t>
  </si>
  <si>
    <t>MHD. Rizky Ramadhan Sihombing</t>
  </si>
  <si>
    <t>Mohamad Hafiz Haliya</t>
  </si>
  <si>
    <t>Muhammad Andiriyan Nour Hidayat</t>
  </si>
  <si>
    <t>Muhammad Irwan Syahputra</t>
  </si>
  <si>
    <t>Muhammad Rafa Albiano Siraj</t>
  </si>
  <si>
    <t>Muhammad Rafka Syahreza</t>
  </si>
  <si>
    <t>Muhammad Rifqi Ramadhan</t>
  </si>
  <si>
    <t>Putra Adhitya</t>
  </si>
  <si>
    <t>Rafa Aditya Prayoga</t>
  </si>
  <si>
    <t>Rafa Putra Kastara</t>
  </si>
  <si>
    <t>Rahadian Bevan Pramudito</t>
  </si>
  <si>
    <t>Raihan Ramadhan</t>
  </si>
  <si>
    <t>Reza Fatur Rohman</t>
  </si>
  <si>
    <t>Reza Ramdan</t>
  </si>
  <si>
    <t>Surya Afif</t>
  </si>
  <si>
    <t>Syaihan Syafiq</t>
  </si>
  <si>
    <t>Syaira Septyarani</t>
  </si>
  <si>
    <t>Zaidan Efendi Yusuf</t>
  </si>
  <si>
    <t>Ahmad Bayhaqi</t>
  </si>
  <si>
    <t>Mahran Mawarid, S, Pd.</t>
  </si>
  <si>
    <t>NIK. 20020512202408011</t>
  </si>
  <si>
    <t>KELAS/TINGKAT  :  X PSPT 1</t>
  </si>
  <si>
    <t>Aira Putri Utami</t>
  </si>
  <si>
    <t>Alkais Gilang Ramadhan</t>
  </si>
  <si>
    <t>Alva Rizki Aldi Andriansyah</t>
  </si>
  <si>
    <t>Alya Aqeela Rivaldi</t>
  </si>
  <si>
    <t>Alyana Rahma</t>
  </si>
  <si>
    <t>Aqilla Aurelia Safari</t>
  </si>
  <si>
    <t>Arumi Sandy Alenita Putri</t>
  </si>
  <si>
    <t>Bong Eriko</t>
  </si>
  <si>
    <t>Chika Anastasya</t>
  </si>
  <si>
    <t>Dea Almaira Suryanto</t>
  </si>
  <si>
    <t>Denis Ibrahim</t>
  </si>
  <si>
    <t>Fahaz Arga Ramadhan</t>
  </si>
  <si>
    <t>Fahira Nazla Ramadhani</t>
  </si>
  <si>
    <t>Faithfully Marcel Santoso</t>
  </si>
  <si>
    <t>Fika Meliani</t>
  </si>
  <si>
    <t>Gendhis Meylani</t>
  </si>
  <si>
    <t>Hafidz Muhammad Elhaq Nurairyansyah</t>
  </si>
  <si>
    <t>Jihan Syafirasyah</t>
  </si>
  <si>
    <t>Kaila Al Zahra</t>
  </si>
  <si>
    <t>Kamila Regina Putri</t>
  </si>
  <si>
    <t>Kayla Almira Zahra</t>
  </si>
  <si>
    <t>Khoirul Naafi</t>
  </si>
  <si>
    <t>Muhammad Fadilah Nur Sulaeman</t>
  </si>
  <si>
    <t>Muhammad Rafi Ramdhani</t>
  </si>
  <si>
    <t>Muhammad Rasya Adhitama</t>
  </si>
  <si>
    <t>Nazwa Deka Ramadhani</t>
  </si>
  <si>
    <t>Nazwa Mutialoka</t>
  </si>
  <si>
    <t>Putri Ayu Yuliani</t>
  </si>
  <si>
    <t>Qori Aulia</t>
  </si>
  <si>
    <t>Rachel Raditya Firmansyah</t>
  </si>
  <si>
    <t>Refa Aprilia Nurhasanah</t>
  </si>
  <si>
    <t>Rizka Amalia Juli Anggreani</t>
  </si>
  <si>
    <t>Sabil Arb Pramoedya</t>
  </si>
  <si>
    <t>Said Abdurrahman</t>
  </si>
  <si>
    <t>Sekar Ayuning Sugiantoro</t>
  </si>
  <si>
    <t>Andisa Kirana</t>
  </si>
  <si>
    <t>Nur Syafitri, S.I.Kom.</t>
  </si>
  <si>
    <t>NIK. 19940630201607232</t>
  </si>
  <si>
    <t>KELAS/TINGKAT  :  X PSPT 2</t>
  </si>
  <si>
    <t>Abdul Malik Adil Derajat</t>
  </si>
  <si>
    <t>Abelia Maedy Putri</t>
  </si>
  <si>
    <t>Ade Bunga Oktaniry</t>
  </si>
  <si>
    <t>Adhiva Jihan Addina</t>
  </si>
  <si>
    <t>Aira Kevania Purindra</t>
  </si>
  <si>
    <t>Avrillya Azzahra</t>
  </si>
  <si>
    <t>Benedikta Anezka Vigiyantari</t>
  </si>
  <si>
    <t>Devina Primantika Sari</t>
  </si>
  <si>
    <t>Dewi Aira</t>
  </si>
  <si>
    <t>Faiz Nadhir Musafa</t>
  </si>
  <si>
    <t>Farel Elmaurel</t>
  </si>
  <si>
    <t>Fazrin Fadhillah Akbhar</t>
  </si>
  <si>
    <t>Haikal Okto Messi</t>
  </si>
  <si>
    <t>Imam Ediyanto</t>
  </si>
  <si>
    <t>Indah Afandi</t>
  </si>
  <si>
    <t>Kayla Khairunnisa</t>
  </si>
  <si>
    <t>Kayla Nuraini Utomo</t>
  </si>
  <si>
    <t>Khaira Rahmanisa</t>
  </si>
  <si>
    <t>Kiandra Nara Widodo</t>
  </si>
  <si>
    <t>Kira Fairuz Inaya</t>
  </si>
  <si>
    <t>Lanina Kamila Agyuni</t>
  </si>
  <si>
    <t>Lauzah Nurul Asyiqin</t>
  </si>
  <si>
    <t>Muhammad Razka Al Syafiq</t>
  </si>
  <si>
    <t>Muhammad Thoriq Rifky</t>
  </si>
  <si>
    <t>Muhammad Ziyan An'namsya</t>
  </si>
  <si>
    <t>Pandhega Dwipa Paripurna</t>
  </si>
  <si>
    <t>Pietro Radedo Simbolon</t>
  </si>
  <si>
    <t>Raffa Rizky Ramadhan</t>
  </si>
  <si>
    <t>Raihan Khairul Anam</t>
  </si>
  <si>
    <t>Raki Harits Artha</t>
  </si>
  <si>
    <t>Shafa Muthmainnah</t>
  </si>
  <si>
    <t>Shirayuki Annisa Prabowo</t>
  </si>
  <si>
    <t>Viandra Rizki Prasetia</t>
  </si>
  <si>
    <t>Viona Alqalifi</t>
  </si>
  <si>
    <t>Ziddane Putra Ramadhan</t>
  </si>
  <si>
    <t>M. Kevin Adriansyah</t>
  </si>
  <si>
    <t>Evan Fachrezi</t>
  </si>
  <si>
    <t>Annisa Anggi Rahayu, S.Ds.</t>
  </si>
  <si>
    <t>NIK. 19940516201809042</t>
  </si>
  <si>
    <t>KELAS/TINGKAT  :  X PSPT 3</t>
  </si>
  <si>
    <t>Amanda Putri Rahmadhani</t>
  </si>
  <si>
    <t>Andri Riswanto</t>
  </si>
  <si>
    <t>Anita Zahra Tussyifa</t>
  </si>
  <si>
    <t>Anyelir Devita Putri</t>
  </si>
  <si>
    <t>Azwa Kiara Ramadhani</t>
  </si>
  <si>
    <t>Bayu Dwi Apriyansyah</t>
  </si>
  <si>
    <t>Chilla Salwa Ramadhani</t>
  </si>
  <si>
    <t>Dihyatul Kalbi Farras Diva</t>
  </si>
  <si>
    <t>Eka Noviyanti</t>
  </si>
  <si>
    <t>Elang Mahija Prayata</t>
  </si>
  <si>
    <t>Fidan Putra Ferdian</t>
  </si>
  <si>
    <t>Fira Suci Putri Wulandari</t>
  </si>
  <si>
    <t>Jihan Anata Syifa</t>
  </si>
  <si>
    <t>Khairunisa Yusmadila</t>
  </si>
  <si>
    <t>Khansa Zivara Abieza</t>
  </si>
  <si>
    <t>Muhammad Dhiya'ul Haqy</t>
  </si>
  <si>
    <t>Maritza Sabreen Adzani</t>
  </si>
  <si>
    <t>Marsya Kirana Almunzira</t>
  </si>
  <si>
    <t>Muhammad Alief Nugroho</t>
  </si>
  <si>
    <t>Muhammad Ashif</t>
  </si>
  <si>
    <t>Najwa Handayani Putri Ferdian</t>
  </si>
  <si>
    <t>Naufal Raghid Setiawan</t>
  </si>
  <si>
    <t>Naysilla Rahma Dwiyanti Putri</t>
  </si>
  <si>
    <t>Pratista Airin Nandini</t>
  </si>
  <si>
    <t>Putri Ayu Yuliana</t>
  </si>
  <si>
    <t>Raqila Athaya Wardani</t>
  </si>
  <si>
    <t>Rezky Aditya</t>
  </si>
  <si>
    <t>Rezky Arya Putra</t>
  </si>
  <si>
    <t>Sofa Marwah</t>
  </si>
  <si>
    <t>Suri Soraya Simbolon</t>
  </si>
  <si>
    <t>Viona Moranisa</t>
  </si>
  <si>
    <t>Yoga Pratama Djohari</t>
  </si>
  <si>
    <t>Zaltan Fitrah Az Zikra</t>
  </si>
  <si>
    <t>Zaskia Aprilia</t>
  </si>
  <si>
    <t>Muhammad Zul Fadli Nasution</t>
  </si>
  <si>
    <t>Heni Siswati, S.Psi.</t>
  </si>
  <si>
    <t>NIK. 19790819201207082</t>
  </si>
  <si>
    <t>KELAS/TINGKAT  :  X RPL 1</t>
  </si>
  <si>
    <t>Abiyyu Arya Putra</t>
  </si>
  <si>
    <t>Abrisam Munlia Putra Setiawan</t>
  </si>
  <si>
    <t>Achmad Rifqi Al Fatih</t>
  </si>
  <si>
    <t>Adam Yuko Pratama</t>
  </si>
  <si>
    <t>Adellio Putra Prayitna</t>
  </si>
  <si>
    <t>Faathir Ni Wandra Aditnia</t>
  </si>
  <si>
    <t>Fakhri Maulidin</t>
  </si>
  <si>
    <t>Faraj Tamir</t>
  </si>
  <si>
    <t>Ghina Aliya Nurhanifah</t>
  </si>
  <si>
    <t>Jhordan Indra Hasyar</t>
  </si>
  <si>
    <t>Jihan Santika Dewi</t>
  </si>
  <si>
    <t>Joviko Zahir Aji</t>
  </si>
  <si>
    <t>Kadek Ardhika Suryadi</t>
  </si>
  <si>
    <t>Mohamad Micko Ramadhansatriana</t>
  </si>
  <si>
    <t>Muhamad Arkaan Hakim</t>
  </si>
  <si>
    <t>Muhamad Ndaroe Octabriano Prasetyo</t>
  </si>
  <si>
    <t>Muhammad Nadhif Ttsaaqib</t>
  </si>
  <si>
    <t>Muhammad Rafi Pratama</t>
  </si>
  <si>
    <t>Muhammad Razzan Augustyansyah</t>
  </si>
  <si>
    <t>Nadine Bintang Kirana</t>
  </si>
  <si>
    <t>Naira Nada Shafarani</t>
  </si>
  <si>
    <t>Naura Ghani</t>
  </si>
  <si>
    <t>Radithya Cahyo Pratama</t>
  </si>
  <si>
    <t>Rahmania Putri Sabrina</t>
  </si>
  <si>
    <t>Raindra Wahid Alghifari</t>
  </si>
  <si>
    <t>Rakha Kautsar Pratama</t>
  </si>
  <si>
    <t>Rakha Maulana Hafizh</t>
  </si>
  <si>
    <t>Rifqi Adani Muzhaffar</t>
  </si>
  <si>
    <t>Rizky Ramadhan A</t>
  </si>
  <si>
    <t>Shiren Elviana Nikeisha</t>
  </si>
  <si>
    <t>Siti Sarah Maura</t>
  </si>
  <si>
    <t>Syarif Hidayatullah</t>
  </si>
  <si>
    <t>Turangga Dimas Arya Algivary</t>
  </si>
  <si>
    <t>William Jones Sitompul</t>
  </si>
  <si>
    <t>Yusrizal</t>
  </si>
  <si>
    <t>Zidan Tridinata</t>
  </si>
  <si>
    <t>Marcello Adian Putra</t>
  </si>
  <si>
    <t>Ika Rafika, S.Pd.</t>
  </si>
  <si>
    <t>NIK. 19940924201710182</t>
  </si>
  <si>
    <t>KELAS/TINGKAT  :  X RPL 2</t>
  </si>
  <si>
    <t>Abdurahman Kayysan</t>
  </si>
  <si>
    <t>Adi Setio Nugroho</t>
  </si>
  <si>
    <t>Ahmad Farhan</t>
  </si>
  <si>
    <t>Aji Wafina Tala</t>
  </si>
  <si>
    <t>Alfarizi Daiyan Azraf Nayuki</t>
  </si>
  <si>
    <t>Aliff Rizki Pratama</t>
  </si>
  <si>
    <t>Alvin Lie Gunarto</t>
  </si>
  <si>
    <t>Arga Zanuar Putra Fajar</t>
  </si>
  <si>
    <t>Asyifa Marsya Nirmala</t>
  </si>
  <si>
    <t>Ayatulloh Al Hafiz</t>
  </si>
  <si>
    <t>Cynara Azarine</t>
  </si>
  <si>
    <t>Dewi Nazwa Fitriani</t>
  </si>
  <si>
    <t>Fadiyah Syafiqah</t>
  </si>
  <si>
    <t>Fadlan Fiqri F</t>
  </si>
  <si>
    <t>Faletehan Al Farabi</t>
  </si>
  <si>
    <t>Fathan Adli Kusumo</t>
  </si>
  <si>
    <t>Ghiffary Abu Bakar Wicaksana</t>
  </si>
  <si>
    <t>Kenzia Trida Restu Pantiyo</t>
  </si>
  <si>
    <t>Layla Syifa Nurul Hidayah</t>
  </si>
  <si>
    <t>Muhamad Arda Zaqy</t>
  </si>
  <si>
    <t>Muhamad Daviq Aryanto</t>
  </si>
  <si>
    <t>Muhammad Emir Alfayed Ardiansyah</t>
  </si>
  <si>
    <t>Nabilah Ramadhani</t>
  </si>
  <si>
    <t>Reyza Aryo Attala</t>
  </si>
  <si>
    <t>Riffat Khairy Abdul Kadir</t>
  </si>
  <si>
    <t>Rio Febrianto</t>
  </si>
  <si>
    <t>Riza Habibi</t>
  </si>
  <si>
    <t>Rois Irfai Wahid</t>
  </si>
  <si>
    <t>Sabiq Humam Zada</t>
  </si>
  <si>
    <t>Salsabila Khalisha Anditya</t>
  </si>
  <si>
    <t>Stefano Hari Prasanto</t>
  </si>
  <si>
    <t>Sultan Azzam Fawwaz</t>
  </si>
  <si>
    <t>Sulthan Rasyid Akbar</t>
  </si>
  <si>
    <t>Tubagus Kevin Keynaro Christiawan</t>
  </si>
  <si>
    <t>Wildan Daffi Altair Darmawan</t>
  </si>
  <si>
    <t>Zakky Revandy</t>
  </si>
  <si>
    <t>Eros Wasis</t>
  </si>
  <si>
    <t>Muhammad Ikbal Fardi, S.Pd.</t>
  </si>
  <si>
    <t>NIK. 19960203202508141</t>
  </si>
  <si>
    <t>KELAS/TINGKAT  :  X RPL 3</t>
  </si>
  <si>
    <t>Abhinaya Alaudinjamil</t>
  </si>
  <si>
    <t>Aditya Putra Abdillah</t>
  </si>
  <si>
    <t>Aldiano Reeyvan Gumilar</t>
  </si>
  <si>
    <t>Arya Erlangga Hidayat</t>
  </si>
  <si>
    <t>Arya Triyoga Dyakso</t>
  </si>
  <si>
    <t>Azri Ramadhan Zahraan</t>
  </si>
  <si>
    <t>Fachrie Radiyan Aljufri</t>
  </si>
  <si>
    <t>Faras Arrobi Albyan</t>
  </si>
  <si>
    <t>Farrel Aditya Pratama</t>
  </si>
  <si>
    <t>Hanaya Chika Rahmadhani</t>
  </si>
  <si>
    <t>Heny Nur Rahmadani</t>
  </si>
  <si>
    <t>Khesya Almira Wirasti</t>
  </si>
  <si>
    <t>Maura Zahra Putri Rosadi</t>
  </si>
  <si>
    <t>Miishell Olivia Putri</t>
  </si>
  <si>
    <t>Muhammad Fachim Irsyam</t>
  </si>
  <si>
    <t>Muhammad Hafiz Abrar</t>
  </si>
  <si>
    <t>Muhammad Rifdan Muzhaffar</t>
  </si>
  <si>
    <t>Muhammad Xaviero Nirwana</t>
  </si>
  <si>
    <t>Muhammad Zhafran Farras</t>
  </si>
  <si>
    <t>Muhammad Zidan Rizqy Pratama</t>
  </si>
  <si>
    <t>Muhammad Zikrie Asyamie</t>
  </si>
  <si>
    <t>Naufal Azmi Daffa</t>
  </si>
  <si>
    <t>Naufal Bintang Ardhani</t>
  </si>
  <si>
    <t>Naufal Muhamad Asyura</t>
  </si>
  <si>
    <t>Pandu Wilantara</t>
  </si>
  <si>
    <t>Radithyo Zahir Syafikri</t>
  </si>
  <si>
    <t>Rafi Arrasyid</t>
  </si>
  <si>
    <t>Rais Ramdika Hanif</t>
  </si>
  <si>
    <t>Rayzan Harya Rizky</t>
  </si>
  <si>
    <t>Revan Akhdan Ramadhan</t>
  </si>
  <si>
    <t>Revanza Deinda Rompies</t>
  </si>
  <si>
    <t>Ridwan Hidayatollah</t>
  </si>
  <si>
    <t>Rifqi Falih Yaneeta</t>
  </si>
  <si>
    <t>Satria Adi Santoso</t>
  </si>
  <si>
    <t>Zafira Naufa Khamila</t>
  </si>
  <si>
    <t>Zhafirah Gita Ashilah</t>
  </si>
  <si>
    <t>Diva Susilowati, S.Pd.</t>
  </si>
  <si>
    <t>NIK. 19970320202207252</t>
  </si>
  <si>
    <t>KELAS/TINGKAT  :  X RPL 4</t>
  </si>
  <si>
    <t>Alpharidho Alvidi Anwar</t>
  </si>
  <si>
    <t>Alqarni Qurrota Albari</t>
  </si>
  <si>
    <t>Alvino Fajariyanto</t>
  </si>
  <si>
    <t>Ananda Satria</t>
  </si>
  <si>
    <t>Andhini Roshandy</t>
  </si>
  <si>
    <t>Atira Choirunissa Agatha</t>
  </si>
  <si>
    <t>Azriel Athaya Azhar</t>
  </si>
  <si>
    <t>Ballia Birul Waliday</t>
  </si>
  <si>
    <t>Barcelamia Berrynda</t>
  </si>
  <si>
    <t>Chaika Aulia Majid</t>
  </si>
  <si>
    <t>Damar Yuswira Hadikusuma</t>
  </si>
  <si>
    <t>Deyva Maharani</t>
  </si>
  <si>
    <t>Fakhrial Akbar</t>
  </si>
  <si>
    <t>Florencia Christabelle</t>
  </si>
  <si>
    <t>Galan Fathoni Pasha</t>
  </si>
  <si>
    <t>Gavin Alka Timothea</t>
  </si>
  <si>
    <t>Habibie Bourne Jasonnata</t>
  </si>
  <si>
    <t>Hafidz Husein Al Mubarok</t>
  </si>
  <si>
    <t>Hafizah Mutiah Zahrah</t>
  </si>
  <si>
    <t>Ibam Adha Alfathan</t>
  </si>
  <si>
    <t>Ibnu Hasan Abinaya</t>
  </si>
  <si>
    <t>Ibnu Wahyu Ramadhan</t>
  </si>
  <si>
    <t>Iffat Arrayan</t>
  </si>
  <si>
    <t>Irfani Habibi</t>
  </si>
  <si>
    <t>Khoirul Azam Baha Koban</t>
  </si>
  <si>
    <t>M Rafli</t>
  </si>
  <si>
    <t>M. Hafiz Ibrahim</t>
  </si>
  <si>
    <t>Maulana Rizky</t>
  </si>
  <si>
    <t>Miftah Akhdani Putra</t>
  </si>
  <si>
    <t>Muhamad Ibnu Arif</t>
  </si>
  <si>
    <t>Muhammad Hikam Nurul Ihsan</t>
  </si>
  <si>
    <t>Muhammad Thurfah Al Faiq Robbani</t>
  </si>
  <si>
    <t>Sultan Seergie Sofian</t>
  </si>
  <si>
    <t>Syifa Arty Silvana Putri</t>
  </si>
  <si>
    <t>Nadya Afriliani Ariesta, S.Pd.</t>
  </si>
  <si>
    <t>NIK. 19950418202010082</t>
  </si>
  <si>
    <t xml:space="preserve"> </t>
  </si>
  <si>
    <t>KELAS/TINGKAT  :  X RPL 5</t>
  </si>
  <si>
    <t>Achmad Afriansyah</t>
  </si>
  <si>
    <t>Achmad Syafiq Khairullah</t>
  </si>
  <si>
    <t>Adif Halim Alamsyah</t>
  </si>
  <si>
    <t>Akram Abdul Fattah</t>
  </si>
  <si>
    <t>Andyka Fadhil Pratama</t>
  </si>
  <si>
    <t>Anggita Rahayu</t>
  </si>
  <si>
    <t>Aprilyan Prayoga</t>
  </si>
  <si>
    <t>Arif Wardhana</t>
  </si>
  <si>
    <t>Arjuna Raffi Sofyan Pratama</t>
  </si>
  <si>
    <t>Arkana Fadla Rikza</t>
  </si>
  <si>
    <t>Audrey Callysta Nevaely</t>
  </si>
  <si>
    <t>Augie Arrafi Setiawan</t>
  </si>
  <si>
    <t>Azzio Miftah Anugrah</t>
  </si>
  <si>
    <t>El Hakim R Batubara</t>
  </si>
  <si>
    <t>Hafiz Frachmana Ali Lubis</t>
  </si>
  <si>
    <t>Haidar</t>
  </si>
  <si>
    <t>Haidar Fajar Saputra</t>
  </si>
  <si>
    <t>Hervansyah Putra Hidayat</t>
  </si>
  <si>
    <t>Jona Al farros Susilo</t>
  </si>
  <si>
    <t>Kesya Aulia Djaelani</t>
  </si>
  <si>
    <t>Kohirman</t>
  </si>
  <si>
    <t>Langit Ramadhan</t>
  </si>
  <si>
    <t>Linda Maulida F</t>
  </si>
  <si>
    <t>M. Alfarizky Chairi</t>
  </si>
  <si>
    <t>M. Kaysan Ashraf</t>
  </si>
  <si>
    <t>Mohmmad Abdan Hibbani Iqbal</t>
  </si>
  <si>
    <t>Muhammad Dzikri Arini</t>
  </si>
  <si>
    <t>Muhammad Kevin Efendy</t>
  </si>
  <si>
    <t>Mujahidatul Anisa</t>
  </si>
  <si>
    <t>Nadia Almira Gunawan</t>
  </si>
  <si>
    <t>Nafinza Putri H</t>
  </si>
  <si>
    <t>Naufal Fazil</t>
  </si>
  <si>
    <t>Rafa Ayman Huda</t>
  </si>
  <si>
    <t>Rafsy Fadre Alhimni</t>
  </si>
  <si>
    <t>Septia Rahmadina</t>
  </si>
  <si>
    <t>Setya Risky Adi Nugroho</t>
  </si>
  <si>
    <t>Sistya Ghina Avinza</t>
  </si>
  <si>
    <t>Fatima Elvi Br. Tarigan, S.Kom.</t>
  </si>
  <si>
    <t>NIK: 19900108201507252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</si>
</sst>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sz val="11"/>
      <color rgb="FF000000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b/>
      <sz val="13"/>
      <color rgb="FF000000"/>
      <name val="Arial"/>
    </font>
    <font>
      <sz val="13"/>
      <color rgb="FF000000"/>
      <name val="Arial"/>
    </font>
    <font>
      <sz val="11"/>
      <name val="Calibri"/>
    </font>
    <font>
      <sz val="14"/>
      <color theme="1"/>
      <name val="Arial"/>
    </font>
    <font>
      <b/>
      <sz val="14"/>
      <color theme="1"/>
      <name val="Arial"/>
    </font>
    <font>
      <sz val="14"/>
      <color rgb="FF000000"/>
      <name val="Arial"/>
    </font>
    <font>
      <sz val="12"/>
      <color rgb="FF000000"/>
      <name val="Arial"/>
    </font>
    <font>
      <sz val="12"/>
      <color theme="1"/>
      <name val="Arial"/>
    </font>
    <font>
      <sz val="11"/>
      <color theme="1"/>
      <name val="Calibri"/>
    </font>
    <font>
      <b/>
      <u/>
      <sz val="14"/>
      <color rgb="FF000000"/>
      <name val="Arial"/>
    </font>
    <font>
      <b/>
      <u/>
      <sz val="14"/>
      <color theme="1"/>
      <name val="Arial"/>
    </font>
    <font>
      <b/>
      <u/>
      <sz val="14"/>
      <color rgb="FF000000"/>
      <name val="Arial"/>
    </font>
    <font>
      <sz val="14"/>
      <color theme="1"/>
      <name val="Bookman Old Style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3" borderId="6" xfId="0" applyNumberFormat="1" applyFont="1" applyFill="1" applyBorder="1" applyAlignment="1">
      <alignment horizontal="center" vertical="center"/>
    </xf>
    <xf numFmtId="49" fontId="7" fillId="3" borderId="6" xfId="0" applyNumberFormat="1" applyFont="1" applyFill="1" applyBorder="1" applyAlignment="1">
      <alignment vertical="center"/>
    </xf>
    <xf numFmtId="0" fontId="8" fillId="4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vertical="center"/>
    </xf>
    <xf numFmtId="49" fontId="7" fillId="3" borderId="6" xfId="0" applyNumberFormat="1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8" fillId="7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2" xfId="0" applyFont="1" applyBorder="1"/>
    <xf numFmtId="0" fontId="12" fillId="0" borderId="3" xfId="0" applyFont="1" applyBorder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/>
    <xf numFmtId="0" fontId="7" fillId="0" borderId="0" xfId="0" applyFont="1"/>
    <xf numFmtId="0" fontId="9" fillId="0" borderId="0" xfId="0" applyFont="1" applyAlignment="1">
      <alignment vertical="top" wrapText="1"/>
    </xf>
    <xf numFmtId="49" fontId="7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7" fillId="3" borderId="8" xfId="0" applyNumberFormat="1" applyFont="1" applyFill="1" applyBorder="1" applyAlignment="1">
      <alignment vertical="center"/>
    </xf>
    <xf numFmtId="49" fontId="7" fillId="3" borderId="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" fontId="3" fillId="5" borderId="6" xfId="0" applyNumberFormat="1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vertical="center" wrapText="1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49" fontId="7" fillId="8" borderId="6" xfId="0" applyNumberFormat="1" applyFont="1" applyFill="1" applyBorder="1" applyAlignment="1">
      <alignment vertical="center" wrapText="1"/>
    </xf>
    <xf numFmtId="49" fontId="7" fillId="8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49" fontId="7" fillId="8" borderId="6" xfId="0" applyNumberFormat="1" applyFont="1" applyFill="1" applyBorder="1" applyAlignment="1">
      <alignment vertical="center"/>
    </xf>
    <xf numFmtId="49" fontId="16" fillId="3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5" xfId="0" applyFont="1" applyBorder="1"/>
    <xf numFmtId="0" fontId="3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6" fillId="0" borderId="13" xfId="0" applyFont="1" applyBorder="1"/>
    <xf numFmtId="0" fontId="3" fillId="2" borderId="12" xfId="0" applyFont="1" applyFill="1" applyBorder="1" applyAlignment="1">
      <alignment horizontal="center" vertical="center"/>
    </xf>
    <xf numFmtId="0" fontId="6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2219325</xdr:colOff>
      <xdr:row>0</xdr:row>
      <xdr:rowOff>0</xdr:rowOff>
    </xdr:from>
    <xdr:ext cx="8096250" cy="2657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R1012"/>
  <sheetViews>
    <sheetView showGridLines="0" topLeftCell="B1" workbookViewId="0">
      <pane ySplit="22" topLeftCell="A47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">
        <v>3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4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1" t="s">
        <v>20</v>
      </c>
      <c r="C23" s="12" t="s">
        <v>21</v>
      </c>
      <c r="D23" s="11" t="s">
        <v>22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0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0</v>
      </c>
      <c r="X23" s="17">
        <f t="shared" si="0"/>
        <v>0</v>
      </c>
      <c r="Y23" s="17">
        <f t="shared" si="0"/>
        <v>0</v>
      </c>
      <c r="Z23" s="18">
        <f t="shared" ref="Z23:Z59" si="1">SUM(W23:Y23)</f>
        <v>0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9" t="s">
        <v>23</v>
      </c>
      <c r="C24" s="20" t="s">
        <v>24</v>
      </c>
      <c r="D24" s="19" t="s">
        <v>25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1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1</v>
      </c>
      <c r="Y24" s="17">
        <f t="shared" si="2"/>
        <v>0</v>
      </c>
      <c r="Z24" s="18">
        <f t="shared" si="1"/>
        <v>1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1" t="s">
        <v>26</v>
      </c>
      <c r="C25" s="12" t="s">
        <v>27</v>
      </c>
      <c r="D25" s="11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1" t="s">
        <v>28</v>
      </c>
      <c r="C26" s="12" t="s">
        <v>29</v>
      </c>
      <c r="D26" s="11" t="s">
        <v>25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1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1</v>
      </c>
      <c r="X26" s="17">
        <f t="shared" si="4"/>
        <v>0</v>
      </c>
      <c r="Y26" s="17">
        <f t="shared" si="4"/>
        <v>0</v>
      </c>
      <c r="Z26" s="18">
        <f t="shared" si="1"/>
        <v>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1" t="s">
        <v>30</v>
      </c>
      <c r="C27" s="12" t="s">
        <v>31</v>
      </c>
      <c r="D27" s="11" t="s">
        <v>22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1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1</v>
      </c>
      <c r="X27" s="17">
        <f t="shared" si="5"/>
        <v>0</v>
      </c>
      <c r="Y27" s="17">
        <f t="shared" si="5"/>
        <v>0</v>
      </c>
      <c r="Z27" s="18">
        <f t="shared" si="1"/>
        <v>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1" t="s">
        <v>32</v>
      </c>
      <c r="C28" s="12" t="s">
        <v>33</v>
      </c>
      <c r="D28" s="11" t="s">
        <v>22</v>
      </c>
      <c r="E28" s="15">
        <v>1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1</v>
      </c>
      <c r="X28" s="17">
        <f t="shared" si="6"/>
        <v>0</v>
      </c>
      <c r="Y28" s="17">
        <f t="shared" si="6"/>
        <v>0</v>
      </c>
      <c r="Z28" s="18">
        <f t="shared" si="1"/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1" t="s">
        <v>34</v>
      </c>
      <c r="C29" s="12" t="s">
        <v>35</v>
      </c>
      <c r="D29" s="11" t="s">
        <v>22</v>
      </c>
      <c r="E29" s="15">
        <v>1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1</v>
      </c>
      <c r="L29" s="15">
        <v>0</v>
      </c>
      <c r="M29" s="15">
        <v>0</v>
      </c>
      <c r="N29" s="16">
        <v>0</v>
      </c>
      <c r="O29" s="16">
        <v>0</v>
      </c>
      <c r="P29" s="16">
        <v>1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2</v>
      </c>
      <c r="X29" s="17">
        <f t="shared" si="7"/>
        <v>0</v>
      </c>
      <c r="Y29" s="17">
        <f t="shared" si="7"/>
        <v>1</v>
      </c>
      <c r="Z29" s="18">
        <f t="shared" si="1"/>
        <v>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1" t="s">
        <v>36</v>
      </c>
      <c r="C30" s="12" t="s">
        <v>37</v>
      </c>
      <c r="D30" s="11" t="s">
        <v>22</v>
      </c>
      <c r="E30" s="15">
        <v>0</v>
      </c>
      <c r="F30" s="15">
        <v>1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1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0</v>
      </c>
      <c r="X30" s="17">
        <f t="shared" si="8"/>
        <v>1</v>
      </c>
      <c r="Y30" s="17">
        <f t="shared" si="8"/>
        <v>1</v>
      </c>
      <c r="Z30" s="18">
        <f t="shared" si="1"/>
        <v>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1" t="s">
        <v>38</v>
      </c>
      <c r="C31" s="12" t="s">
        <v>39</v>
      </c>
      <c r="D31" s="11" t="s">
        <v>22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0</v>
      </c>
      <c r="O31" s="16">
        <v>0</v>
      </c>
      <c r="P31" s="16">
        <v>1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0</v>
      </c>
      <c r="Y31" s="17">
        <f t="shared" si="9"/>
        <v>1</v>
      </c>
      <c r="Z31" s="18">
        <f t="shared" si="1"/>
        <v>1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1" t="s">
        <v>40</v>
      </c>
      <c r="C32" s="12" t="s">
        <v>41</v>
      </c>
      <c r="D32" s="11" t="s">
        <v>22</v>
      </c>
      <c r="E32" s="15">
        <v>1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1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2</v>
      </c>
      <c r="X32" s="17">
        <f t="shared" si="10"/>
        <v>0</v>
      </c>
      <c r="Y32" s="17">
        <f t="shared" si="10"/>
        <v>0</v>
      </c>
      <c r="Z32" s="18">
        <f t="shared" si="1"/>
        <v>2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1" t="s">
        <v>42</v>
      </c>
      <c r="C33" s="12" t="s">
        <v>43</v>
      </c>
      <c r="D33" s="11" t="s">
        <v>22</v>
      </c>
      <c r="E33" s="15">
        <v>1</v>
      </c>
      <c r="F33" s="15">
        <v>0</v>
      </c>
      <c r="G33" s="15">
        <v>0</v>
      </c>
      <c r="H33" s="16">
        <v>1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2</v>
      </c>
      <c r="X33" s="17">
        <f t="shared" si="11"/>
        <v>0</v>
      </c>
      <c r="Y33" s="17">
        <f t="shared" si="11"/>
        <v>0</v>
      </c>
      <c r="Z33" s="18">
        <f t="shared" si="1"/>
        <v>2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1" t="s">
        <v>44</v>
      </c>
      <c r="C34" s="12" t="s">
        <v>45</v>
      </c>
      <c r="D34" s="11" t="s">
        <v>22</v>
      </c>
      <c r="E34" s="15">
        <v>0</v>
      </c>
      <c r="F34" s="15">
        <v>1</v>
      </c>
      <c r="G34" s="15">
        <v>0</v>
      </c>
      <c r="H34" s="16">
        <v>0</v>
      </c>
      <c r="I34" s="16">
        <v>0</v>
      </c>
      <c r="J34" s="16">
        <v>0</v>
      </c>
      <c r="K34" s="15">
        <v>0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0</v>
      </c>
      <c r="X34" s="17">
        <f t="shared" si="12"/>
        <v>1</v>
      </c>
      <c r="Y34" s="17">
        <f t="shared" si="12"/>
        <v>0</v>
      </c>
      <c r="Z34" s="18">
        <f t="shared" si="1"/>
        <v>1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252610243</v>
      </c>
      <c r="C35" s="12" t="s">
        <v>46</v>
      </c>
      <c r="D35" s="11" t="s">
        <v>22</v>
      </c>
      <c r="E35" s="15">
        <v>2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2</v>
      </c>
      <c r="X35" s="17">
        <f t="shared" si="13"/>
        <v>0</v>
      </c>
      <c r="Y35" s="17">
        <f t="shared" si="13"/>
        <v>0</v>
      </c>
      <c r="Z35" s="18">
        <f t="shared" si="1"/>
        <v>2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1" t="s">
        <v>47</v>
      </c>
      <c r="C36" s="12" t="s">
        <v>48</v>
      </c>
      <c r="D36" s="11" t="s">
        <v>22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0</v>
      </c>
      <c r="Y36" s="17">
        <f t="shared" si="14"/>
        <v>0</v>
      </c>
      <c r="Z36" s="18">
        <f t="shared" si="1"/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1" t="s">
        <v>49</v>
      </c>
      <c r="C37" s="12" t="s">
        <v>50</v>
      </c>
      <c r="D37" s="11" t="s">
        <v>22</v>
      </c>
      <c r="E37" s="15">
        <v>2</v>
      </c>
      <c r="F37" s="15">
        <v>1</v>
      </c>
      <c r="G37" s="15">
        <v>0</v>
      </c>
      <c r="H37" s="16">
        <v>0</v>
      </c>
      <c r="I37" s="16">
        <v>0</v>
      </c>
      <c r="J37" s="16">
        <v>0</v>
      </c>
      <c r="K37" s="15">
        <v>1</v>
      </c>
      <c r="L37" s="15">
        <v>0</v>
      </c>
      <c r="M37" s="15">
        <v>0</v>
      </c>
      <c r="N37" s="16">
        <v>1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4</v>
      </c>
      <c r="X37" s="17">
        <f t="shared" si="15"/>
        <v>1</v>
      </c>
      <c r="Y37" s="17">
        <f t="shared" si="15"/>
        <v>0</v>
      </c>
      <c r="Z37" s="18">
        <f t="shared" si="1"/>
        <v>5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1" t="s">
        <v>51</v>
      </c>
      <c r="C38" s="12" t="s">
        <v>52</v>
      </c>
      <c r="D38" s="11" t="s">
        <v>22</v>
      </c>
      <c r="E38" s="15">
        <v>2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2</v>
      </c>
      <c r="X38" s="17">
        <f t="shared" si="16"/>
        <v>0</v>
      </c>
      <c r="Y38" s="17">
        <f t="shared" si="16"/>
        <v>0</v>
      </c>
      <c r="Z38" s="18">
        <f t="shared" si="1"/>
        <v>2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17</v>
      </c>
      <c r="B39" s="10">
        <v>252610247</v>
      </c>
      <c r="C39" s="21" t="s">
        <v>53</v>
      </c>
      <c r="D39" s="11" t="s">
        <v>22</v>
      </c>
      <c r="E39" s="15">
        <v>0</v>
      </c>
      <c r="F39" s="15">
        <v>0</v>
      </c>
      <c r="G39" s="15">
        <v>0</v>
      </c>
      <c r="H39" s="16">
        <v>2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2</v>
      </c>
      <c r="X39" s="17">
        <f t="shared" si="17"/>
        <v>0</v>
      </c>
      <c r="Y39" s="17">
        <f t="shared" si="17"/>
        <v>0</v>
      </c>
      <c r="Z39" s="18">
        <f t="shared" si="1"/>
        <v>2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252610248</v>
      </c>
      <c r="C40" s="12" t="s">
        <v>54</v>
      </c>
      <c r="D40" s="11" t="s">
        <v>22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0</v>
      </c>
      <c r="Y40" s="17">
        <f t="shared" si="18"/>
        <v>0</v>
      </c>
      <c r="Z40" s="18">
        <f t="shared" si="1"/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1" t="s">
        <v>55</v>
      </c>
      <c r="C41" s="12" t="s">
        <v>56</v>
      </c>
      <c r="D41" s="11" t="s">
        <v>22</v>
      </c>
      <c r="E41" s="15">
        <v>1</v>
      </c>
      <c r="F41" s="15">
        <v>0</v>
      </c>
      <c r="G41" s="15">
        <v>1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1</v>
      </c>
      <c r="O41" s="16">
        <v>0</v>
      </c>
      <c r="P41" s="16">
        <v>1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2</v>
      </c>
      <c r="X41" s="17">
        <f t="shared" si="19"/>
        <v>0</v>
      </c>
      <c r="Y41" s="17">
        <f t="shared" si="19"/>
        <v>2</v>
      </c>
      <c r="Z41" s="18">
        <f t="shared" si="1"/>
        <v>4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1" t="s">
        <v>57</v>
      </c>
      <c r="C42" s="12" t="s">
        <v>58</v>
      </c>
      <c r="D42" s="11" t="s">
        <v>22</v>
      </c>
      <c r="E42" s="15">
        <v>3</v>
      </c>
      <c r="F42" s="15">
        <v>0</v>
      </c>
      <c r="G42" s="15">
        <v>1</v>
      </c>
      <c r="H42" s="16">
        <v>0</v>
      </c>
      <c r="I42" s="16">
        <v>0</v>
      </c>
      <c r="J42" s="16">
        <v>0</v>
      </c>
      <c r="K42" s="15">
        <v>5</v>
      </c>
      <c r="L42" s="15">
        <v>0</v>
      </c>
      <c r="M42" s="15">
        <v>0</v>
      </c>
      <c r="N42" s="16">
        <v>3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11</v>
      </c>
      <c r="X42" s="17">
        <f t="shared" si="20"/>
        <v>0</v>
      </c>
      <c r="Y42" s="17">
        <f t="shared" si="20"/>
        <v>1</v>
      </c>
      <c r="Z42" s="18">
        <f t="shared" si="1"/>
        <v>12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1" t="s">
        <v>59</v>
      </c>
      <c r="C43" s="12" t="s">
        <v>60</v>
      </c>
      <c r="D43" s="11" t="s">
        <v>22</v>
      </c>
      <c r="E43" s="15">
        <v>1</v>
      </c>
      <c r="F43" s="15">
        <v>1</v>
      </c>
      <c r="G43" s="15">
        <v>2</v>
      </c>
      <c r="H43" s="16">
        <v>0</v>
      </c>
      <c r="I43" s="16">
        <v>0</v>
      </c>
      <c r="J43" s="16">
        <v>0</v>
      </c>
      <c r="K43" s="15">
        <v>1</v>
      </c>
      <c r="L43" s="15">
        <v>0</v>
      </c>
      <c r="M43" s="15">
        <v>0</v>
      </c>
      <c r="N43" s="16">
        <v>1</v>
      </c>
      <c r="O43" s="16">
        <v>1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3</v>
      </c>
      <c r="X43" s="17">
        <f t="shared" si="21"/>
        <v>2</v>
      </c>
      <c r="Y43" s="17">
        <f t="shared" si="21"/>
        <v>2</v>
      </c>
      <c r="Z43" s="18">
        <f t="shared" si="1"/>
        <v>7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1" t="s">
        <v>61</v>
      </c>
      <c r="C44" s="12" t="s">
        <v>62</v>
      </c>
      <c r="D44" s="11" t="s">
        <v>22</v>
      </c>
      <c r="E44" s="15">
        <v>1</v>
      </c>
      <c r="F44" s="15">
        <v>1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1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1</v>
      </c>
      <c r="X44" s="17">
        <f t="shared" si="22"/>
        <v>1</v>
      </c>
      <c r="Y44" s="17">
        <f t="shared" si="22"/>
        <v>1</v>
      </c>
      <c r="Z44" s="18">
        <f t="shared" si="1"/>
        <v>3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23</v>
      </c>
      <c r="B45" s="11" t="s">
        <v>63</v>
      </c>
      <c r="C45" s="12" t="s">
        <v>64</v>
      </c>
      <c r="D45" s="11" t="s">
        <v>22</v>
      </c>
      <c r="E45" s="15">
        <v>0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0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0</v>
      </c>
      <c r="X45" s="17">
        <f t="shared" si="23"/>
        <v>0</v>
      </c>
      <c r="Y45" s="17">
        <f t="shared" si="23"/>
        <v>0</v>
      </c>
      <c r="Z45" s="18">
        <f t="shared" si="1"/>
        <v>0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1" t="s">
        <v>65</v>
      </c>
      <c r="C46" s="12" t="s">
        <v>66</v>
      </c>
      <c r="D46" s="11" t="s">
        <v>22</v>
      </c>
      <c r="E46" s="15">
        <v>1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0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1</v>
      </c>
      <c r="X46" s="17">
        <f t="shared" si="24"/>
        <v>0</v>
      </c>
      <c r="Y46" s="17">
        <f t="shared" si="24"/>
        <v>0</v>
      </c>
      <c r="Z46" s="18">
        <f t="shared" si="1"/>
        <v>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1" t="s">
        <v>67</v>
      </c>
      <c r="C47" s="12" t="s">
        <v>68</v>
      </c>
      <c r="D47" s="11" t="s">
        <v>22</v>
      </c>
      <c r="E47" s="15">
        <v>1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1</v>
      </c>
      <c r="X47" s="17">
        <f t="shared" si="25"/>
        <v>0</v>
      </c>
      <c r="Y47" s="17">
        <f t="shared" si="25"/>
        <v>0</v>
      </c>
      <c r="Z47" s="18">
        <f t="shared" si="1"/>
        <v>1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1" t="s">
        <v>69</v>
      </c>
      <c r="C48" s="12" t="s">
        <v>70</v>
      </c>
      <c r="D48" s="11" t="s">
        <v>22</v>
      </c>
      <c r="E48" s="15">
        <v>1</v>
      </c>
      <c r="F48" s="15">
        <v>1</v>
      </c>
      <c r="G48" s="15">
        <v>1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0</v>
      </c>
      <c r="O48" s="16">
        <v>0</v>
      </c>
      <c r="P48" s="16">
        <v>1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1</v>
      </c>
      <c r="X48" s="17">
        <f t="shared" si="26"/>
        <v>1</v>
      </c>
      <c r="Y48" s="17">
        <f t="shared" si="26"/>
        <v>2</v>
      </c>
      <c r="Z48" s="18">
        <f t="shared" si="1"/>
        <v>4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252610258</v>
      </c>
      <c r="C49" s="12" t="s">
        <v>71</v>
      </c>
      <c r="D49" s="11" t="s">
        <v>22</v>
      </c>
      <c r="E49" s="15">
        <v>1</v>
      </c>
      <c r="F49" s="15">
        <v>0</v>
      </c>
      <c r="G49" s="15">
        <v>0</v>
      </c>
      <c r="H49" s="16">
        <v>1</v>
      </c>
      <c r="I49" s="16">
        <v>0</v>
      </c>
      <c r="J49" s="16">
        <v>0</v>
      </c>
      <c r="K49" s="15">
        <v>1</v>
      </c>
      <c r="L49" s="15">
        <v>1</v>
      </c>
      <c r="M49" s="15">
        <v>3</v>
      </c>
      <c r="N49" s="16">
        <v>0</v>
      </c>
      <c r="O49" s="16">
        <v>0</v>
      </c>
      <c r="P49" s="16">
        <v>1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3</v>
      </c>
      <c r="X49" s="17">
        <f t="shared" si="27"/>
        <v>1</v>
      </c>
      <c r="Y49" s="17">
        <f t="shared" si="27"/>
        <v>4</v>
      </c>
      <c r="Z49" s="18">
        <f t="shared" si="1"/>
        <v>8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252610259</v>
      </c>
      <c r="C50" s="12" t="s">
        <v>72</v>
      </c>
      <c r="D50" s="11" t="s">
        <v>22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1</v>
      </c>
      <c r="L50" s="15">
        <v>1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1</v>
      </c>
      <c r="X50" s="17">
        <f t="shared" si="28"/>
        <v>1</v>
      </c>
      <c r="Y50" s="17">
        <f t="shared" si="28"/>
        <v>0</v>
      </c>
      <c r="Z50" s="18">
        <f t="shared" si="1"/>
        <v>2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29</v>
      </c>
      <c r="B51" s="10">
        <v>252610260</v>
      </c>
      <c r="C51" s="12" t="s">
        <v>73</v>
      </c>
      <c r="D51" s="11" t="s">
        <v>22</v>
      </c>
      <c r="E51" s="15">
        <v>2</v>
      </c>
      <c r="F51" s="15">
        <v>0</v>
      </c>
      <c r="G51" s="15">
        <v>0</v>
      </c>
      <c r="H51" s="16">
        <v>0</v>
      </c>
      <c r="I51" s="16">
        <v>0</v>
      </c>
      <c r="J51" s="16">
        <v>0</v>
      </c>
      <c r="K51" s="15">
        <v>2</v>
      </c>
      <c r="L51" s="15">
        <v>0</v>
      </c>
      <c r="M51" s="15">
        <v>0</v>
      </c>
      <c r="N51" s="16">
        <v>2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6</v>
      </c>
      <c r="X51" s="17">
        <f t="shared" si="29"/>
        <v>0</v>
      </c>
      <c r="Y51" s="17">
        <f t="shared" si="29"/>
        <v>0</v>
      </c>
      <c r="Z51" s="18">
        <f t="shared" si="1"/>
        <v>6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252610261</v>
      </c>
      <c r="C52" s="12" t="s">
        <v>74</v>
      </c>
      <c r="D52" s="11" t="s">
        <v>22</v>
      </c>
      <c r="E52" s="15">
        <v>1</v>
      </c>
      <c r="F52" s="15">
        <v>1</v>
      </c>
      <c r="G52" s="15">
        <v>0</v>
      </c>
      <c r="H52" s="16">
        <v>0</v>
      </c>
      <c r="I52" s="16">
        <v>0</v>
      </c>
      <c r="J52" s="16">
        <v>0</v>
      </c>
      <c r="K52" s="15">
        <v>1</v>
      </c>
      <c r="L52" s="15">
        <v>0</v>
      </c>
      <c r="M52" s="15">
        <v>1</v>
      </c>
      <c r="N52" s="16">
        <v>0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2</v>
      </c>
      <c r="X52" s="17">
        <f t="shared" si="30"/>
        <v>1</v>
      </c>
      <c r="Y52" s="17">
        <f t="shared" si="30"/>
        <v>1</v>
      </c>
      <c r="Z52" s="18">
        <f t="shared" si="1"/>
        <v>4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252610262</v>
      </c>
      <c r="C53" s="12" t="s">
        <v>75</v>
      </c>
      <c r="D53" s="11" t="s">
        <v>22</v>
      </c>
      <c r="E53" s="15">
        <v>2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1</v>
      </c>
      <c r="L53" s="15">
        <v>1</v>
      </c>
      <c r="M53" s="15">
        <v>0</v>
      </c>
      <c r="N53" s="16">
        <v>0</v>
      </c>
      <c r="O53" s="16">
        <v>0</v>
      </c>
      <c r="P53" s="16">
        <v>1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3</v>
      </c>
      <c r="X53" s="17">
        <f t="shared" si="31"/>
        <v>1</v>
      </c>
      <c r="Y53" s="17">
        <f t="shared" si="31"/>
        <v>1</v>
      </c>
      <c r="Z53" s="18">
        <f t="shared" si="1"/>
        <v>5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252610263</v>
      </c>
      <c r="C54" s="12" t="s">
        <v>76</v>
      </c>
      <c r="D54" s="11" t="s">
        <v>25</v>
      </c>
      <c r="E54" s="15">
        <v>0</v>
      </c>
      <c r="F54" s="15">
        <v>1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0</v>
      </c>
      <c r="X54" s="17">
        <f t="shared" si="32"/>
        <v>1</v>
      </c>
      <c r="Y54" s="17">
        <f t="shared" si="32"/>
        <v>0</v>
      </c>
      <c r="Z54" s="18">
        <f t="shared" si="1"/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10">
        <v>33</v>
      </c>
      <c r="B55" s="10">
        <v>252610264</v>
      </c>
      <c r="C55" s="12" t="s">
        <v>77</v>
      </c>
      <c r="D55" s="11" t="s">
        <v>22</v>
      </c>
      <c r="E55" s="15">
        <v>1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0</v>
      </c>
      <c r="N55" s="16">
        <v>1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2</v>
      </c>
      <c r="X55" s="17">
        <f t="shared" si="33"/>
        <v>0</v>
      </c>
      <c r="Y55" s="17">
        <f t="shared" si="33"/>
        <v>0</v>
      </c>
      <c r="Z55" s="18">
        <f t="shared" si="1"/>
        <v>2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252610265</v>
      </c>
      <c r="C56" s="12" t="s">
        <v>78</v>
      </c>
      <c r="D56" s="11" t="s">
        <v>25</v>
      </c>
      <c r="E56" s="15">
        <v>0</v>
      </c>
      <c r="F56" s="15">
        <v>1</v>
      </c>
      <c r="G56" s="15">
        <v>0</v>
      </c>
      <c r="H56" s="16">
        <v>0</v>
      </c>
      <c r="I56" s="16">
        <v>0</v>
      </c>
      <c r="J56" s="16">
        <v>0</v>
      </c>
      <c r="K56" s="15">
        <v>0</v>
      </c>
      <c r="L56" s="15">
        <v>0</v>
      </c>
      <c r="M56" s="15">
        <v>0</v>
      </c>
      <c r="N56" s="16">
        <v>3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3</v>
      </c>
      <c r="X56" s="17">
        <f t="shared" si="34"/>
        <v>1</v>
      </c>
      <c r="Y56" s="17">
        <f t="shared" si="34"/>
        <v>0</v>
      </c>
      <c r="Z56" s="18">
        <f t="shared" si="1"/>
        <v>4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10">
        <v>35</v>
      </c>
      <c r="B57" s="10">
        <v>252610266</v>
      </c>
      <c r="C57" s="12" t="s">
        <v>79</v>
      </c>
      <c r="D57" s="11" t="s">
        <v>25</v>
      </c>
      <c r="E57" s="15">
        <v>0</v>
      </c>
      <c r="F57" s="15">
        <v>0</v>
      </c>
      <c r="G57" s="15">
        <v>0</v>
      </c>
      <c r="H57" s="16">
        <v>1</v>
      </c>
      <c r="I57" s="16">
        <v>0</v>
      </c>
      <c r="J57" s="16">
        <v>0</v>
      </c>
      <c r="K57" s="15">
        <v>1</v>
      </c>
      <c r="L57" s="15">
        <v>0</v>
      </c>
      <c r="M57" s="15">
        <v>0</v>
      </c>
      <c r="N57" s="16">
        <v>2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4</v>
      </c>
      <c r="X57" s="17">
        <f t="shared" si="35"/>
        <v>0</v>
      </c>
      <c r="Y57" s="17">
        <f t="shared" si="35"/>
        <v>0</v>
      </c>
      <c r="Z57" s="18">
        <f t="shared" si="1"/>
        <v>4</v>
      </c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3"/>
    </row>
    <row r="58" spans="1:44" ht="30.75" customHeight="1" x14ac:dyDescent="0.2">
      <c r="A58" s="10">
        <v>36</v>
      </c>
      <c r="B58" s="10">
        <v>252610267</v>
      </c>
      <c r="C58" s="12" t="s">
        <v>80</v>
      </c>
      <c r="D58" s="11" t="s">
        <v>22</v>
      </c>
      <c r="E58" s="15">
        <v>1</v>
      </c>
      <c r="F58" s="15">
        <v>0</v>
      </c>
      <c r="G58" s="15">
        <v>2</v>
      </c>
      <c r="H58" s="16">
        <v>0</v>
      </c>
      <c r="I58" s="16">
        <v>0</v>
      </c>
      <c r="J58" s="16">
        <v>0</v>
      </c>
      <c r="K58" s="15">
        <v>1</v>
      </c>
      <c r="L58" s="15">
        <v>0</v>
      </c>
      <c r="M58" s="15">
        <v>0</v>
      </c>
      <c r="N58" s="16">
        <v>0</v>
      </c>
      <c r="O58" s="16">
        <v>0</v>
      </c>
      <c r="P58" s="16">
        <v>1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2</v>
      </c>
      <c r="X58" s="17">
        <f t="shared" si="36"/>
        <v>0</v>
      </c>
      <c r="Y58" s="17">
        <f t="shared" si="36"/>
        <v>3</v>
      </c>
      <c r="Z58" s="18">
        <f t="shared" si="1"/>
        <v>5</v>
      </c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3"/>
    </row>
    <row r="59" spans="1:44" ht="30.75" customHeight="1" x14ac:dyDescent="0.2">
      <c r="A59" s="10">
        <v>37</v>
      </c>
      <c r="B59" s="10">
        <v>252610268</v>
      </c>
      <c r="C59" s="12" t="s">
        <v>81</v>
      </c>
      <c r="D59" s="11" t="s">
        <v>22</v>
      </c>
      <c r="E59" s="15">
        <v>2</v>
      </c>
      <c r="F59" s="15">
        <v>2</v>
      </c>
      <c r="G59" s="15">
        <v>1</v>
      </c>
      <c r="H59" s="16">
        <v>0</v>
      </c>
      <c r="I59" s="16">
        <v>0</v>
      </c>
      <c r="J59" s="16">
        <v>0</v>
      </c>
      <c r="K59" s="15">
        <v>1</v>
      </c>
      <c r="L59" s="15">
        <v>0</v>
      </c>
      <c r="M59" s="15">
        <v>3</v>
      </c>
      <c r="N59" s="16">
        <v>0</v>
      </c>
      <c r="O59" s="16">
        <v>0</v>
      </c>
      <c r="P59" s="16">
        <v>1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3</v>
      </c>
      <c r="X59" s="17">
        <f t="shared" si="37"/>
        <v>2</v>
      </c>
      <c r="Y59" s="17">
        <f t="shared" si="37"/>
        <v>5</v>
      </c>
      <c r="Z59" s="18">
        <f t="shared" si="1"/>
        <v>10</v>
      </c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3"/>
    </row>
    <row r="60" spans="1:44" ht="30" customHeight="1" x14ac:dyDescent="0.2">
      <c r="A60" s="69" t="s">
        <v>82</v>
      </c>
      <c r="B60" s="62"/>
      <c r="C60" s="63"/>
      <c r="D60" s="24"/>
      <c r="E60" s="70">
        <v>17</v>
      </c>
      <c r="F60" s="62"/>
      <c r="G60" s="63"/>
      <c r="H60" s="70">
        <v>17</v>
      </c>
      <c r="I60" s="62"/>
      <c r="J60" s="63"/>
      <c r="K60" s="70">
        <v>13</v>
      </c>
      <c r="L60" s="62"/>
      <c r="M60" s="63"/>
      <c r="N60" s="70">
        <v>19</v>
      </c>
      <c r="O60" s="62"/>
      <c r="P60" s="63"/>
      <c r="Q60" s="70"/>
      <c r="R60" s="62"/>
      <c r="S60" s="63"/>
      <c r="T60" s="70"/>
      <c r="U60" s="62"/>
      <c r="V60" s="63"/>
      <c r="W60" s="24">
        <f t="shared" ref="W60:Z60" si="38">SUM(W23:W59)</f>
        <v>68</v>
      </c>
      <c r="X60" s="24">
        <f t="shared" si="38"/>
        <v>16</v>
      </c>
      <c r="Y60" s="24">
        <f t="shared" si="38"/>
        <v>25</v>
      </c>
      <c r="Z60" s="24">
        <f t="shared" si="38"/>
        <v>109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8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83</v>
      </c>
      <c r="Q62" s="62"/>
      <c r="R62" s="62"/>
      <c r="S62" s="62"/>
      <c r="T62" s="62"/>
      <c r="U62" s="62"/>
      <c r="V62" s="62"/>
      <c r="W62" s="75">
        <f>Z60</f>
        <v>109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84</v>
      </c>
      <c r="Q63" s="62"/>
      <c r="R63" s="62"/>
      <c r="S63" s="62"/>
      <c r="T63" s="62"/>
      <c r="U63" s="62"/>
      <c r="V63" s="62"/>
      <c r="W63" s="75">
        <f>A59</f>
        <v>37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4" t="s">
        <v>85</v>
      </c>
      <c r="Q64" s="62"/>
      <c r="R64" s="62"/>
      <c r="S64" s="62"/>
      <c r="T64" s="62"/>
      <c r="U64" s="62"/>
      <c r="V64" s="62"/>
      <c r="W64" s="71">
        <f>W62/(W63*W65)</f>
        <v>4.4635544635544637E-2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6" t="s">
        <v>86</v>
      </c>
      <c r="Q65" s="27"/>
      <c r="R65" s="27"/>
      <c r="S65" s="27"/>
      <c r="T65" s="27"/>
      <c r="U65" s="27"/>
      <c r="V65" s="27"/>
      <c r="W65" s="72">
        <f>SUM(E60:V60)</f>
        <v>66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73" t="s">
        <v>87</v>
      </c>
      <c r="Q66" s="62"/>
      <c r="R66" s="62"/>
      <c r="S66" s="62"/>
      <c r="T66" s="62"/>
      <c r="U66" s="62"/>
      <c r="V66" s="62"/>
      <c r="W66" s="71">
        <f>(((W63*W65)-W62)/(W63*W65))</f>
        <v>0.95536445536445536</v>
      </c>
      <c r="X66" s="62"/>
      <c r="Y66" s="63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8" customHeight="1" x14ac:dyDescent="0.2">
      <c r="A68" s="25"/>
      <c r="B68" s="25"/>
      <c r="C68" s="28" t="s">
        <v>88</v>
      </c>
      <c r="D68" s="28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9" t="s">
        <v>89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0.25" customHeight="1" x14ac:dyDescent="0.2">
      <c r="A69" s="25"/>
      <c r="B69" s="25"/>
      <c r="C69" s="31" t="s">
        <v>90</v>
      </c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0" t="s">
        <v>91</v>
      </c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21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25"/>
      <c r="B73" s="25"/>
      <c r="C73" s="33"/>
      <c r="D73" s="3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4"/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8" customHeight="1" x14ac:dyDescent="0.2">
      <c r="A74" s="25"/>
      <c r="B74" s="25"/>
      <c r="C74" s="35" t="s">
        <v>92</v>
      </c>
      <c r="D74" s="3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36" t="s">
        <v>93</v>
      </c>
      <c r="V74" s="25"/>
      <c r="W74" s="30"/>
      <c r="X74" s="25"/>
      <c r="Y74" s="25"/>
      <c r="Z74" s="2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6.5" customHeight="1" x14ac:dyDescent="0.2">
      <c r="A75" s="25"/>
      <c r="B75" s="25"/>
      <c r="C75" s="28" t="s">
        <v>94</v>
      </c>
      <c r="D75" s="28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30"/>
      <c r="T75" s="30"/>
      <c r="U75" s="37" t="s">
        <v>95</v>
      </c>
      <c r="V75" s="38"/>
      <c r="W75" s="30"/>
      <c r="X75" s="25"/>
      <c r="Y75" s="25"/>
      <c r="Z75" s="25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</sheetData>
  <mergeCells count="31">
    <mergeCell ref="W64:Y64"/>
    <mergeCell ref="W65:Y65"/>
    <mergeCell ref="P66:V66"/>
    <mergeCell ref="W66:Y66"/>
    <mergeCell ref="Q60:S60"/>
    <mergeCell ref="T60:V60"/>
    <mergeCell ref="P62:V62"/>
    <mergeCell ref="W62:Y62"/>
    <mergeCell ref="P63:V63"/>
    <mergeCell ref="W63:Y63"/>
    <mergeCell ref="P64:V64"/>
    <mergeCell ref="A60:C60"/>
    <mergeCell ref="E60:G60"/>
    <mergeCell ref="H60:J60"/>
    <mergeCell ref="K60:M60"/>
    <mergeCell ref="N60:P60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R1011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96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0">
        <v>252610269</v>
      </c>
      <c r="C23" s="12" t="s">
        <v>97</v>
      </c>
      <c r="D23" s="39" t="s">
        <v>22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1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1</v>
      </c>
      <c r="X23" s="17">
        <f t="shared" si="0"/>
        <v>0</v>
      </c>
      <c r="Y23" s="17">
        <f t="shared" si="0"/>
        <v>0</v>
      </c>
      <c r="Z23" s="18">
        <f t="shared" ref="Z23:Z58" si="1">SUM(W23:Y23)</f>
        <v>1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252610270</v>
      </c>
      <c r="C24" s="12" t="s">
        <v>98</v>
      </c>
      <c r="D24" s="39" t="s">
        <v>22</v>
      </c>
      <c r="E24" s="15">
        <v>0</v>
      </c>
      <c r="F24" s="15">
        <v>0</v>
      </c>
      <c r="G24" s="15">
        <v>2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0</v>
      </c>
      <c r="N24" s="16">
        <v>0</v>
      </c>
      <c r="O24" s="16">
        <v>0</v>
      </c>
      <c r="P24" s="16">
        <v>1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0</v>
      </c>
      <c r="Y24" s="17">
        <f t="shared" si="2"/>
        <v>3</v>
      </c>
      <c r="Z24" s="18">
        <f t="shared" si="1"/>
        <v>3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0">
        <v>252610271</v>
      </c>
      <c r="C25" s="12" t="s">
        <v>99</v>
      </c>
      <c r="D25" s="39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252610272</v>
      </c>
      <c r="C26" s="12" t="s">
        <v>100</v>
      </c>
      <c r="D26" s="39" t="s">
        <v>22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0</v>
      </c>
      <c r="X26" s="17">
        <f t="shared" si="4"/>
        <v>0</v>
      </c>
      <c r="Y26" s="17">
        <f t="shared" si="4"/>
        <v>0</v>
      </c>
      <c r="Z26" s="18">
        <f t="shared" si="1"/>
        <v>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252610273</v>
      </c>
      <c r="C27" s="12" t="s">
        <v>101</v>
      </c>
      <c r="D27" s="39" t="s">
        <v>22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0</v>
      </c>
      <c r="X27" s="17">
        <f t="shared" si="5"/>
        <v>0</v>
      </c>
      <c r="Y27" s="17">
        <f t="shared" si="5"/>
        <v>0</v>
      </c>
      <c r="Z27" s="18">
        <f t="shared" si="1"/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252610274</v>
      </c>
      <c r="C28" s="12" t="s">
        <v>102</v>
      </c>
      <c r="D28" s="39" t="s">
        <v>22</v>
      </c>
      <c r="E28" s="15">
        <v>2</v>
      </c>
      <c r="F28" s="15">
        <v>0</v>
      </c>
      <c r="G28" s="15">
        <v>1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2</v>
      </c>
      <c r="X28" s="17">
        <f t="shared" si="6"/>
        <v>0</v>
      </c>
      <c r="Y28" s="17">
        <f t="shared" si="6"/>
        <v>1</v>
      </c>
      <c r="Z28" s="18">
        <f t="shared" si="1"/>
        <v>3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0">
        <v>252610276</v>
      </c>
      <c r="C29" s="12" t="s">
        <v>103</v>
      </c>
      <c r="D29" s="40" t="s">
        <v>22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0</v>
      </c>
      <c r="Y29" s="17">
        <f t="shared" si="7"/>
        <v>0</v>
      </c>
      <c r="Z29" s="18">
        <f t="shared" si="1"/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252610277</v>
      </c>
      <c r="C30" s="12" t="s">
        <v>104</v>
      </c>
      <c r="D30" s="40" t="s">
        <v>22</v>
      </c>
      <c r="E30" s="15">
        <v>0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1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0</v>
      </c>
      <c r="X30" s="17">
        <f t="shared" si="8"/>
        <v>0</v>
      </c>
      <c r="Y30" s="17">
        <f t="shared" si="8"/>
        <v>1</v>
      </c>
      <c r="Z30" s="18">
        <f t="shared" si="1"/>
        <v>1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0">
        <v>252610278</v>
      </c>
      <c r="C31" s="12" t="s">
        <v>105</v>
      </c>
      <c r="D31" s="39" t="s">
        <v>25</v>
      </c>
      <c r="E31" s="15">
        <v>0</v>
      </c>
      <c r="F31" s="15">
        <v>0</v>
      </c>
      <c r="G31" s="15">
        <v>1</v>
      </c>
      <c r="H31" s="16">
        <v>0</v>
      </c>
      <c r="I31" s="16">
        <v>0</v>
      </c>
      <c r="J31" s="16">
        <v>0</v>
      </c>
      <c r="K31" s="15">
        <v>1</v>
      </c>
      <c r="L31" s="15">
        <v>0</v>
      </c>
      <c r="M31" s="15">
        <v>0</v>
      </c>
      <c r="N31" s="16">
        <v>0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1</v>
      </c>
      <c r="X31" s="17">
        <f t="shared" si="9"/>
        <v>0</v>
      </c>
      <c r="Y31" s="17">
        <f t="shared" si="9"/>
        <v>1</v>
      </c>
      <c r="Z31" s="18">
        <f t="shared" si="1"/>
        <v>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252610279</v>
      </c>
      <c r="C32" s="12" t="s">
        <v>106</v>
      </c>
      <c r="D32" s="39" t="s">
        <v>22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0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0</v>
      </c>
      <c r="X32" s="17">
        <f t="shared" si="10"/>
        <v>0</v>
      </c>
      <c r="Y32" s="17">
        <f t="shared" si="10"/>
        <v>0</v>
      </c>
      <c r="Z32" s="18">
        <f t="shared" si="1"/>
        <v>0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252610280</v>
      </c>
      <c r="C33" s="12" t="s">
        <v>107</v>
      </c>
      <c r="D33" s="39" t="s">
        <v>22</v>
      </c>
      <c r="E33" s="15">
        <v>1</v>
      </c>
      <c r="F33" s="15">
        <v>0</v>
      </c>
      <c r="G33" s="15">
        <v>1</v>
      </c>
      <c r="H33" s="16">
        <v>0</v>
      </c>
      <c r="I33" s="16">
        <v>0</v>
      </c>
      <c r="J33" s="16">
        <v>1</v>
      </c>
      <c r="K33" s="15">
        <v>1</v>
      </c>
      <c r="L33" s="15">
        <v>0</v>
      </c>
      <c r="M33" s="15">
        <v>2</v>
      </c>
      <c r="N33" s="16">
        <v>0</v>
      </c>
      <c r="O33" s="16">
        <v>0</v>
      </c>
      <c r="P33" s="16">
        <v>1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2</v>
      </c>
      <c r="X33" s="17">
        <f t="shared" si="11"/>
        <v>0</v>
      </c>
      <c r="Y33" s="17">
        <f t="shared" si="11"/>
        <v>5</v>
      </c>
      <c r="Z33" s="18">
        <f t="shared" si="1"/>
        <v>7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252610281</v>
      </c>
      <c r="C34" s="12" t="s">
        <v>108</v>
      </c>
      <c r="D34" s="39" t="s">
        <v>22</v>
      </c>
      <c r="E34" s="15">
        <v>2</v>
      </c>
      <c r="F34" s="15">
        <v>2</v>
      </c>
      <c r="G34" s="15">
        <v>0</v>
      </c>
      <c r="H34" s="16">
        <v>0</v>
      </c>
      <c r="I34" s="16">
        <v>3</v>
      </c>
      <c r="J34" s="16">
        <v>0</v>
      </c>
      <c r="K34" s="15">
        <v>0</v>
      </c>
      <c r="L34" s="15">
        <v>0</v>
      </c>
      <c r="M34" s="15">
        <v>0</v>
      </c>
      <c r="N34" s="16">
        <v>0</v>
      </c>
      <c r="O34" s="16">
        <v>1</v>
      </c>
      <c r="P34" s="16">
        <v>1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2</v>
      </c>
      <c r="X34" s="17">
        <f t="shared" si="12"/>
        <v>6</v>
      </c>
      <c r="Y34" s="17">
        <f t="shared" si="12"/>
        <v>1</v>
      </c>
      <c r="Z34" s="18">
        <f t="shared" si="1"/>
        <v>9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252610282</v>
      </c>
      <c r="C35" s="20" t="s">
        <v>109</v>
      </c>
      <c r="D35" s="41" t="s">
        <v>22</v>
      </c>
      <c r="E35" s="15">
        <v>1</v>
      </c>
      <c r="F35" s="15">
        <v>0</v>
      </c>
      <c r="G35" s="15">
        <v>3</v>
      </c>
      <c r="H35" s="16">
        <v>0</v>
      </c>
      <c r="I35" s="16">
        <v>0</v>
      </c>
      <c r="J35" s="16">
        <v>0</v>
      </c>
      <c r="K35" s="15">
        <v>1</v>
      </c>
      <c r="L35" s="15">
        <v>0</v>
      </c>
      <c r="M35" s="15">
        <v>2</v>
      </c>
      <c r="N35" s="16">
        <v>1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3</v>
      </c>
      <c r="X35" s="17">
        <f t="shared" si="13"/>
        <v>0</v>
      </c>
      <c r="Y35" s="17">
        <f t="shared" si="13"/>
        <v>5</v>
      </c>
      <c r="Z35" s="18">
        <f t="shared" si="1"/>
        <v>8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252610283</v>
      </c>
      <c r="C36" s="12" t="s">
        <v>110</v>
      </c>
      <c r="D36" s="39" t="s">
        <v>25</v>
      </c>
      <c r="E36" s="15">
        <v>0</v>
      </c>
      <c r="F36" s="15">
        <v>0</v>
      </c>
      <c r="G36" s="15">
        <v>1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1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1</v>
      </c>
      <c r="X36" s="17">
        <f t="shared" si="14"/>
        <v>0</v>
      </c>
      <c r="Y36" s="17">
        <f t="shared" si="14"/>
        <v>1</v>
      </c>
      <c r="Z36" s="18">
        <f t="shared" si="1"/>
        <v>2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0">
        <v>252610284</v>
      </c>
      <c r="C37" s="12" t="s">
        <v>111</v>
      </c>
      <c r="D37" s="39" t="s">
        <v>22</v>
      </c>
      <c r="E37" s="15">
        <v>0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1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1</v>
      </c>
      <c r="X37" s="17">
        <f t="shared" si="15"/>
        <v>0</v>
      </c>
      <c r="Y37" s="17">
        <f t="shared" si="15"/>
        <v>0</v>
      </c>
      <c r="Z37" s="18">
        <f t="shared" si="1"/>
        <v>1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252610286</v>
      </c>
      <c r="C38" s="20" t="s">
        <v>112</v>
      </c>
      <c r="D38" s="41" t="s">
        <v>22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0</v>
      </c>
      <c r="X38" s="17">
        <f t="shared" si="16"/>
        <v>0</v>
      </c>
      <c r="Y38" s="17">
        <f t="shared" si="16"/>
        <v>0</v>
      </c>
      <c r="Z38" s="18">
        <f t="shared" si="1"/>
        <v>0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17</v>
      </c>
      <c r="B39" s="10">
        <v>252610287</v>
      </c>
      <c r="C39" s="12" t="s">
        <v>113</v>
      </c>
      <c r="D39" s="40" t="s">
        <v>22</v>
      </c>
      <c r="E39" s="15">
        <v>0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0</v>
      </c>
      <c r="X39" s="17">
        <f t="shared" si="17"/>
        <v>0</v>
      </c>
      <c r="Y39" s="17">
        <f t="shared" si="17"/>
        <v>0</v>
      </c>
      <c r="Z39" s="18">
        <f t="shared" si="1"/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252610288</v>
      </c>
      <c r="C40" s="12" t="s">
        <v>114</v>
      </c>
      <c r="D40" s="39" t="s">
        <v>22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0</v>
      </c>
      <c r="Y40" s="17">
        <f t="shared" si="18"/>
        <v>0</v>
      </c>
      <c r="Z40" s="18">
        <f t="shared" si="1"/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252610289</v>
      </c>
      <c r="C41" s="12" t="s">
        <v>115</v>
      </c>
      <c r="D41" s="40" t="s">
        <v>22</v>
      </c>
      <c r="E41" s="15">
        <v>1</v>
      </c>
      <c r="F41" s="15">
        <v>0</v>
      </c>
      <c r="G41" s="15">
        <v>2</v>
      </c>
      <c r="H41" s="16">
        <v>0</v>
      </c>
      <c r="I41" s="16">
        <v>0</v>
      </c>
      <c r="J41" s="16">
        <v>0</v>
      </c>
      <c r="K41" s="15">
        <v>1</v>
      </c>
      <c r="L41" s="15">
        <v>0</v>
      </c>
      <c r="M41" s="15">
        <v>0</v>
      </c>
      <c r="N41" s="16">
        <v>0</v>
      </c>
      <c r="O41" s="16">
        <v>0</v>
      </c>
      <c r="P41" s="16">
        <v>2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2</v>
      </c>
      <c r="X41" s="17">
        <f t="shared" si="19"/>
        <v>0</v>
      </c>
      <c r="Y41" s="17">
        <f t="shared" si="19"/>
        <v>4</v>
      </c>
      <c r="Z41" s="18">
        <f t="shared" si="1"/>
        <v>6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42">
        <v>252610290</v>
      </c>
      <c r="C42" s="43" t="s">
        <v>116</v>
      </c>
      <c r="D42" s="44" t="s">
        <v>22</v>
      </c>
      <c r="E42" s="15">
        <v>0</v>
      </c>
      <c r="F42" s="15">
        <v>0</v>
      </c>
      <c r="G42" s="15">
        <v>0</v>
      </c>
      <c r="H42" s="16">
        <v>0</v>
      </c>
      <c r="I42" s="16">
        <v>0</v>
      </c>
      <c r="J42" s="16">
        <v>0</v>
      </c>
      <c r="K42" s="15">
        <v>2</v>
      </c>
      <c r="L42" s="15">
        <v>0</v>
      </c>
      <c r="M42" s="15">
        <v>1</v>
      </c>
      <c r="N42" s="16">
        <v>1</v>
      </c>
      <c r="O42" s="16">
        <v>1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3</v>
      </c>
      <c r="X42" s="17">
        <f t="shared" si="20"/>
        <v>1</v>
      </c>
      <c r="Y42" s="17">
        <f t="shared" si="20"/>
        <v>1</v>
      </c>
      <c r="Z42" s="18">
        <f t="shared" si="1"/>
        <v>5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0">
        <v>252610291</v>
      </c>
      <c r="C43" s="12" t="s">
        <v>117</v>
      </c>
      <c r="D43" s="39" t="s">
        <v>22</v>
      </c>
      <c r="E43" s="15">
        <v>0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1</v>
      </c>
      <c r="L43" s="15">
        <v>0</v>
      </c>
      <c r="M43" s="15">
        <v>0</v>
      </c>
      <c r="N43" s="16">
        <v>0</v>
      </c>
      <c r="O43" s="16">
        <v>0</v>
      </c>
      <c r="P43" s="16">
        <v>1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1</v>
      </c>
      <c r="X43" s="17">
        <f t="shared" si="21"/>
        <v>0</v>
      </c>
      <c r="Y43" s="17">
        <f t="shared" si="21"/>
        <v>1</v>
      </c>
      <c r="Z43" s="18">
        <f t="shared" si="1"/>
        <v>2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252610292</v>
      </c>
      <c r="C44" s="20" t="s">
        <v>118</v>
      </c>
      <c r="D44" s="41" t="s">
        <v>22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0</v>
      </c>
      <c r="X44" s="17">
        <f t="shared" si="22"/>
        <v>0</v>
      </c>
      <c r="Y44" s="17">
        <f t="shared" si="22"/>
        <v>0</v>
      </c>
      <c r="Z44" s="18">
        <f t="shared" si="1"/>
        <v>0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23</v>
      </c>
      <c r="B45" s="10">
        <v>252610293</v>
      </c>
      <c r="C45" s="12" t="s">
        <v>119</v>
      </c>
      <c r="D45" s="39" t="s">
        <v>22</v>
      </c>
      <c r="E45" s="15">
        <v>2</v>
      </c>
      <c r="F45" s="15">
        <v>0</v>
      </c>
      <c r="G45" s="15">
        <v>3</v>
      </c>
      <c r="H45" s="16">
        <v>0</v>
      </c>
      <c r="I45" s="16">
        <v>0</v>
      </c>
      <c r="J45" s="16">
        <v>2</v>
      </c>
      <c r="K45" s="15">
        <v>1</v>
      </c>
      <c r="L45" s="15">
        <v>0</v>
      </c>
      <c r="M45" s="15">
        <v>4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3</v>
      </c>
      <c r="X45" s="17">
        <f t="shared" si="23"/>
        <v>0</v>
      </c>
      <c r="Y45" s="17">
        <f t="shared" si="23"/>
        <v>9</v>
      </c>
      <c r="Z45" s="18">
        <f t="shared" si="1"/>
        <v>12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252610294</v>
      </c>
      <c r="C46" s="12" t="s">
        <v>120</v>
      </c>
      <c r="D46" s="39" t="s">
        <v>22</v>
      </c>
      <c r="E46" s="15">
        <v>0</v>
      </c>
      <c r="F46" s="15">
        <v>1</v>
      </c>
      <c r="G46" s="15">
        <v>0</v>
      </c>
      <c r="H46" s="16">
        <v>0</v>
      </c>
      <c r="I46" s="16">
        <v>0</v>
      </c>
      <c r="J46" s="16">
        <v>0</v>
      </c>
      <c r="K46" s="15">
        <v>0</v>
      </c>
      <c r="L46" s="15">
        <v>0</v>
      </c>
      <c r="M46" s="15">
        <v>0</v>
      </c>
      <c r="N46" s="16">
        <v>0</v>
      </c>
      <c r="O46" s="16">
        <v>0</v>
      </c>
      <c r="P46" s="16">
        <v>2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0</v>
      </c>
      <c r="X46" s="17">
        <f t="shared" si="24"/>
        <v>1</v>
      </c>
      <c r="Y46" s="17">
        <f t="shared" si="24"/>
        <v>2</v>
      </c>
      <c r="Z46" s="18">
        <f t="shared" si="1"/>
        <v>3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252610295</v>
      </c>
      <c r="C47" s="12" t="s">
        <v>121</v>
      </c>
      <c r="D47" s="39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1</v>
      </c>
      <c r="P47" s="16">
        <v>1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1</v>
      </c>
      <c r="Y47" s="17">
        <f t="shared" si="25"/>
        <v>1</v>
      </c>
      <c r="Z47" s="18">
        <f t="shared" si="1"/>
        <v>2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252610296</v>
      </c>
      <c r="C48" s="12" t="s">
        <v>122</v>
      </c>
      <c r="D48" s="39" t="s">
        <v>25</v>
      </c>
      <c r="E48" s="15">
        <v>0</v>
      </c>
      <c r="F48" s="15">
        <v>0</v>
      </c>
      <c r="G48" s="15">
        <v>0</v>
      </c>
      <c r="H48" s="16">
        <v>1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1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2</v>
      </c>
      <c r="X48" s="17">
        <f t="shared" si="26"/>
        <v>0</v>
      </c>
      <c r="Y48" s="17">
        <f t="shared" si="26"/>
        <v>0</v>
      </c>
      <c r="Z48" s="18">
        <f t="shared" si="1"/>
        <v>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252610297</v>
      </c>
      <c r="C49" s="12" t="s">
        <v>123</v>
      </c>
      <c r="D49" s="39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252610298</v>
      </c>
      <c r="C50" s="12" t="s">
        <v>124</v>
      </c>
      <c r="D50" s="39" t="s">
        <v>22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1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0</v>
      </c>
      <c r="X50" s="17">
        <f t="shared" si="28"/>
        <v>1</v>
      </c>
      <c r="Y50" s="17">
        <f t="shared" si="28"/>
        <v>0</v>
      </c>
      <c r="Z50" s="18">
        <f t="shared" si="1"/>
        <v>1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29</v>
      </c>
      <c r="B51" s="10">
        <v>252610299</v>
      </c>
      <c r="C51" s="12" t="s">
        <v>125</v>
      </c>
      <c r="D51" s="39" t="s">
        <v>22</v>
      </c>
      <c r="E51" s="15">
        <v>1</v>
      </c>
      <c r="F51" s="15">
        <v>0</v>
      </c>
      <c r="G51" s="15">
        <v>1</v>
      </c>
      <c r="H51" s="16">
        <v>0</v>
      </c>
      <c r="I51" s="16">
        <v>0</v>
      </c>
      <c r="J51" s="16">
        <v>0</v>
      </c>
      <c r="K51" s="15">
        <v>1</v>
      </c>
      <c r="L51" s="15">
        <v>0</v>
      </c>
      <c r="M51" s="15">
        <v>0</v>
      </c>
      <c r="N51" s="16">
        <v>0</v>
      </c>
      <c r="O51" s="16">
        <v>1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2</v>
      </c>
      <c r="X51" s="17">
        <f t="shared" si="29"/>
        <v>1</v>
      </c>
      <c r="Y51" s="17">
        <f t="shared" si="29"/>
        <v>1</v>
      </c>
      <c r="Z51" s="18">
        <f t="shared" si="1"/>
        <v>4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252610300</v>
      </c>
      <c r="C52" s="12" t="s">
        <v>126</v>
      </c>
      <c r="D52" s="39" t="s">
        <v>25</v>
      </c>
      <c r="E52" s="15">
        <v>0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0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0</v>
      </c>
      <c r="X52" s="17">
        <f t="shared" si="30"/>
        <v>0</v>
      </c>
      <c r="Y52" s="17">
        <f t="shared" si="30"/>
        <v>0</v>
      </c>
      <c r="Z52" s="18">
        <f t="shared" si="1"/>
        <v>0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252610301</v>
      </c>
      <c r="C53" s="20" t="s">
        <v>127</v>
      </c>
      <c r="D53" s="41" t="s">
        <v>22</v>
      </c>
      <c r="E53" s="15">
        <v>0</v>
      </c>
      <c r="F53" s="15">
        <v>1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1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0</v>
      </c>
      <c r="X53" s="17">
        <f t="shared" si="31"/>
        <v>2</v>
      </c>
      <c r="Y53" s="17">
        <f t="shared" si="31"/>
        <v>0</v>
      </c>
      <c r="Z53" s="18">
        <f t="shared" si="1"/>
        <v>2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252610302</v>
      </c>
      <c r="C54" s="12" t="s">
        <v>128</v>
      </c>
      <c r="D54" s="39" t="s">
        <v>22</v>
      </c>
      <c r="E54" s="15">
        <v>0</v>
      </c>
      <c r="F54" s="15">
        <v>0</v>
      </c>
      <c r="G54" s="15">
        <v>0</v>
      </c>
      <c r="H54" s="16">
        <v>1</v>
      </c>
      <c r="I54" s="16">
        <v>0</v>
      </c>
      <c r="J54" s="16">
        <v>0</v>
      </c>
      <c r="K54" s="15">
        <v>1</v>
      </c>
      <c r="L54" s="15">
        <v>1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2</v>
      </c>
      <c r="X54" s="17">
        <f t="shared" si="32"/>
        <v>1</v>
      </c>
      <c r="Y54" s="17">
        <f t="shared" si="32"/>
        <v>0</v>
      </c>
      <c r="Z54" s="18">
        <f t="shared" si="1"/>
        <v>3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10">
        <v>33</v>
      </c>
      <c r="B55" s="10">
        <v>252610303</v>
      </c>
      <c r="C55" s="12" t="s">
        <v>129</v>
      </c>
      <c r="D55" s="39" t="s">
        <v>22</v>
      </c>
      <c r="E55" s="15">
        <v>0</v>
      </c>
      <c r="F55" s="15">
        <v>1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1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0</v>
      </c>
      <c r="X55" s="17">
        <f t="shared" si="33"/>
        <v>1</v>
      </c>
      <c r="Y55" s="17">
        <f t="shared" si="33"/>
        <v>1</v>
      </c>
      <c r="Z55" s="18">
        <f t="shared" si="1"/>
        <v>2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252610304</v>
      </c>
      <c r="C56" s="12" t="s">
        <v>130</v>
      </c>
      <c r="D56" s="39" t="s">
        <v>22</v>
      </c>
      <c r="E56" s="15">
        <v>0</v>
      </c>
      <c r="F56" s="15">
        <v>2</v>
      </c>
      <c r="G56" s="15">
        <v>0</v>
      </c>
      <c r="H56" s="16">
        <v>0</v>
      </c>
      <c r="I56" s="16">
        <v>0</v>
      </c>
      <c r="J56" s="16">
        <v>0</v>
      </c>
      <c r="K56" s="15">
        <v>0</v>
      </c>
      <c r="L56" s="15">
        <v>1</v>
      </c>
      <c r="M56" s="15">
        <v>0</v>
      </c>
      <c r="N56" s="16">
        <v>0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0</v>
      </c>
      <c r="X56" s="17">
        <f t="shared" si="34"/>
        <v>3</v>
      </c>
      <c r="Y56" s="17">
        <f t="shared" si="34"/>
        <v>0</v>
      </c>
      <c r="Z56" s="18">
        <f t="shared" si="1"/>
        <v>3</v>
      </c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3"/>
    </row>
    <row r="57" spans="1:44" ht="30.75" customHeight="1" x14ac:dyDescent="0.2">
      <c r="A57" s="10">
        <v>35</v>
      </c>
      <c r="B57" s="10">
        <v>252610305</v>
      </c>
      <c r="C57" s="12" t="s">
        <v>131</v>
      </c>
      <c r="D57" s="39" t="s">
        <v>25</v>
      </c>
      <c r="E57" s="15">
        <v>0</v>
      </c>
      <c r="F57" s="15">
        <v>1</v>
      </c>
      <c r="G57" s="15">
        <v>0</v>
      </c>
      <c r="H57" s="16">
        <v>0</v>
      </c>
      <c r="I57" s="16">
        <v>2</v>
      </c>
      <c r="J57" s="16">
        <v>0</v>
      </c>
      <c r="K57" s="15">
        <v>0</v>
      </c>
      <c r="L57" s="15">
        <v>1</v>
      </c>
      <c r="M57" s="15">
        <v>0</v>
      </c>
      <c r="N57" s="16">
        <v>0</v>
      </c>
      <c r="O57" s="16">
        <v>1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0</v>
      </c>
      <c r="X57" s="17">
        <f t="shared" si="35"/>
        <v>5</v>
      </c>
      <c r="Y57" s="17">
        <f t="shared" si="35"/>
        <v>0</v>
      </c>
      <c r="Z57" s="18">
        <f t="shared" si="1"/>
        <v>5</v>
      </c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3"/>
    </row>
    <row r="58" spans="1:44" ht="30.75" customHeight="1" x14ac:dyDescent="0.2">
      <c r="A58" s="10">
        <v>36</v>
      </c>
      <c r="B58" s="10">
        <v>252610306</v>
      </c>
      <c r="C58" s="12" t="s">
        <v>132</v>
      </c>
      <c r="D58" s="39" t="s">
        <v>22</v>
      </c>
      <c r="E58" s="15">
        <v>0</v>
      </c>
      <c r="F58" s="15">
        <v>0</v>
      </c>
      <c r="G58" s="15">
        <v>0</v>
      </c>
      <c r="H58" s="16">
        <v>0</v>
      </c>
      <c r="I58" s="16">
        <v>0</v>
      </c>
      <c r="J58" s="16">
        <v>0</v>
      </c>
      <c r="K58" s="15">
        <v>0</v>
      </c>
      <c r="L58" s="15">
        <v>0</v>
      </c>
      <c r="M58" s="15">
        <v>0</v>
      </c>
      <c r="N58" s="16">
        <v>0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0</v>
      </c>
      <c r="X58" s="17">
        <f t="shared" si="36"/>
        <v>0</v>
      </c>
      <c r="Y58" s="17">
        <f t="shared" si="36"/>
        <v>0</v>
      </c>
      <c r="Z58" s="18">
        <f t="shared" si="1"/>
        <v>0</v>
      </c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3"/>
    </row>
    <row r="59" spans="1:44" ht="30" customHeight="1" x14ac:dyDescent="0.2">
      <c r="A59" s="69" t="s">
        <v>82</v>
      </c>
      <c r="B59" s="62"/>
      <c r="C59" s="63"/>
      <c r="D59" s="24"/>
      <c r="E59" s="70">
        <f>'X TKJ 1'!E60</f>
        <v>17</v>
      </c>
      <c r="F59" s="62"/>
      <c r="G59" s="63"/>
      <c r="H59" s="70">
        <f>'X TKJ 1'!H60</f>
        <v>17</v>
      </c>
      <c r="I59" s="62"/>
      <c r="J59" s="63"/>
      <c r="K59" s="70">
        <f>'X TKJ 1'!K60</f>
        <v>13</v>
      </c>
      <c r="L59" s="62"/>
      <c r="M59" s="63"/>
      <c r="N59" s="70">
        <f>'X TKJ 1'!N60</f>
        <v>19</v>
      </c>
      <c r="O59" s="62"/>
      <c r="P59" s="63"/>
      <c r="Q59" s="70"/>
      <c r="R59" s="62"/>
      <c r="S59" s="63"/>
      <c r="T59" s="70"/>
      <c r="U59" s="62"/>
      <c r="V59" s="63"/>
      <c r="W59" s="24">
        <f t="shared" ref="W59:Z59" si="37">SUM(W23:W58)</f>
        <v>28</v>
      </c>
      <c r="X59" s="24">
        <f t="shared" si="37"/>
        <v>23</v>
      </c>
      <c r="Y59" s="24">
        <f t="shared" si="37"/>
        <v>38</v>
      </c>
      <c r="Z59" s="24">
        <f t="shared" si="37"/>
        <v>89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18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6.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74" t="s">
        <v>83</v>
      </c>
      <c r="Q61" s="62"/>
      <c r="R61" s="62"/>
      <c r="S61" s="62"/>
      <c r="T61" s="62"/>
      <c r="U61" s="62"/>
      <c r="V61" s="62"/>
      <c r="W61" s="75">
        <f>Z59</f>
        <v>89</v>
      </c>
      <c r="X61" s="62"/>
      <c r="Y61" s="63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84</v>
      </c>
      <c r="Q62" s="62"/>
      <c r="R62" s="62"/>
      <c r="S62" s="62"/>
      <c r="T62" s="62"/>
      <c r="U62" s="62"/>
      <c r="V62" s="62"/>
      <c r="W62" s="75">
        <f>A58</f>
        <v>36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85</v>
      </c>
      <c r="Q63" s="62"/>
      <c r="R63" s="62"/>
      <c r="S63" s="62"/>
      <c r="T63" s="62"/>
      <c r="U63" s="62"/>
      <c r="V63" s="62"/>
      <c r="W63" s="71">
        <f>W61/(W62*W64)</f>
        <v>3.7457912457912461E-2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6" t="s">
        <v>86</v>
      </c>
      <c r="Q64" s="27"/>
      <c r="R64" s="27"/>
      <c r="S64" s="27"/>
      <c r="T64" s="27"/>
      <c r="U64" s="27"/>
      <c r="V64" s="27"/>
      <c r="W64" s="72">
        <f>SUM(E59:V59)</f>
        <v>66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73" t="s">
        <v>87</v>
      </c>
      <c r="Q65" s="62"/>
      <c r="R65" s="62"/>
      <c r="S65" s="62"/>
      <c r="T65" s="62"/>
      <c r="U65" s="62"/>
      <c r="V65" s="62"/>
      <c r="W65" s="71">
        <f>(((W62*W64)-W61)/(W62*W64))</f>
        <v>0.96254208754208759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8" customHeight="1" x14ac:dyDescent="0.2">
      <c r="A67" s="25"/>
      <c r="B67" s="25"/>
      <c r="C67" s="28" t="s">
        <v>88</v>
      </c>
      <c r="D67" s="28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9" t="str">
        <f>'X TKJ 1'!U68</f>
        <v>Depok, Juli 2026</v>
      </c>
      <c r="V67" s="25"/>
      <c r="W67" s="30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20.25" customHeight="1" x14ac:dyDescent="0.2">
      <c r="A68" s="25"/>
      <c r="B68" s="25"/>
      <c r="C68" s="31" t="s">
        <v>90</v>
      </c>
      <c r="D68" s="31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0" t="s">
        <v>91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1.75" customHeight="1" x14ac:dyDescent="0.2">
      <c r="A69" s="25"/>
      <c r="B69" s="25"/>
      <c r="C69" s="33"/>
      <c r="D69" s="33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34"/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5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8" customHeight="1" x14ac:dyDescent="0.2">
      <c r="A73" s="25"/>
      <c r="B73" s="25"/>
      <c r="C73" s="35" t="s">
        <v>92</v>
      </c>
      <c r="D73" s="3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45" t="s">
        <v>133</v>
      </c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6.5" customHeight="1" x14ac:dyDescent="0.2">
      <c r="A74" s="25"/>
      <c r="B74" s="25"/>
      <c r="C74" s="28" t="s">
        <v>94</v>
      </c>
      <c r="D74" s="28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30"/>
      <c r="T74" s="30"/>
      <c r="U74" s="34" t="s">
        <v>134</v>
      </c>
      <c r="V74" s="38"/>
      <c r="W74" s="30"/>
      <c r="X74" s="25"/>
      <c r="Y74" s="25"/>
      <c r="Z74" s="2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</sheetData>
  <mergeCells count="31">
    <mergeCell ref="W63:Y63"/>
    <mergeCell ref="W64:Y64"/>
    <mergeCell ref="P65:V65"/>
    <mergeCell ref="W65:Y65"/>
    <mergeCell ref="Q59:S59"/>
    <mergeCell ref="T59:V59"/>
    <mergeCell ref="P61:V61"/>
    <mergeCell ref="W61:Y61"/>
    <mergeCell ref="P62:V62"/>
    <mergeCell ref="W62:Y62"/>
    <mergeCell ref="P63:V63"/>
    <mergeCell ref="A59:C59"/>
    <mergeCell ref="E59:G59"/>
    <mergeCell ref="H59:J59"/>
    <mergeCell ref="K59:M59"/>
    <mergeCell ref="N59:P59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25" right="0.25" top="0.75" bottom="0.75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R1013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135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0">
        <v>252610307</v>
      </c>
      <c r="C23" s="12" t="s">
        <v>136</v>
      </c>
      <c r="D23" s="11" t="s">
        <v>25</v>
      </c>
      <c r="E23" s="13">
        <v>1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1</v>
      </c>
      <c r="L23" s="13">
        <v>0</v>
      </c>
      <c r="M23" s="13">
        <v>0</v>
      </c>
      <c r="N23" s="14">
        <v>1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3</v>
      </c>
      <c r="X23" s="17">
        <f t="shared" si="0"/>
        <v>0</v>
      </c>
      <c r="Y23" s="17">
        <f t="shared" si="0"/>
        <v>0</v>
      </c>
      <c r="Z23" s="18">
        <f t="shared" ref="Z23:Z60" si="1">SUM(W23:Y23)</f>
        <v>3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252610308</v>
      </c>
      <c r="C24" s="12" t="s">
        <v>137</v>
      </c>
      <c r="D24" s="11" t="s">
        <v>25</v>
      </c>
      <c r="E24" s="15">
        <v>2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1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2</v>
      </c>
      <c r="X24" s="17">
        <f t="shared" si="2"/>
        <v>1</v>
      </c>
      <c r="Y24" s="17">
        <f t="shared" si="2"/>
        <v>0</v>
      </c>
      <c r="Z24" s="18">
        <f t="shared" si="1"/>
        <v>3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0">
        <v>252610309</v>
      </c>
      <c r="C25" s="12" t="s">
        <v>138</v>
      </c>
      <c r="D25" s="11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252610310</v>
      </c>
      <c r="C26" s="12" t="s">
        <v>139</v>
      </c>
      <c r="D26" s="46" t="s">
        <v>22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0</v>
      </c>
      <c r="X26" s="17">
        <f t="shared" si="4"/>
        <v>0</v>
      </c>
      <c r="Y26" s="17">
        <f t="shared" si="4"/>
        <v>0</v>
      </c>
      <c r="Z26" s="18">
        <f t="shared" si="1"/>
        <v>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252610311</v>
      </c>
      <c r="C27" s="12" t="s">
        <v>140</v>
      </c>
      <c r="D27" s="11" t="s">
        <v>22</v>
      </c>
      <c r="E27" s="15">
        <v>1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1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2</v>
      </c>
      <c r="X27" s="17">
        <f t="shared" si="5"/>
        <v>0</v>
      </c>
      <c r="Y27" s="17">
        <f t="shared" si="5"/>
        <v>0</v>
      </c>
      <c r="Z27" s="18">
        <f t="shared" si="1"/>
        <v>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252610312</v>
      </c>
      <c r="C28" s="12" t="s">
        <v>141</v>
      </c>
      <c r="D28" s="11" t="s">
        <v>22</v>
      </c>
      <c r="E28" s="15">
        <v>1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1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1</v>
      </c>
      <c r="X28" s="17">
        <f t="shared" si="6"/>
        <v>0</v>
      </c>
      <c r="Y28" s="17">
        <f t="shared" si="6"/>
        <v>1</v>
      </c>
      <c r="Z28" s="18">
        <f t="shared" si="1"/>
        <v>2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0">
        <v>252610313</v>
      </c>
      <c r="C29" s="12" t="s">
        <v>142</v>
      </c>
      <c r="D29" s="11" t="s">
        <v>22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1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0</v>
      </c>
      <c r="Y29" s="17">
        <f t="shared" si="7"/>
        <v>1</v>
      </c>
      <c r="Z29" s="18">
        <f t="shared" si="1"/>
        <v>1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252610314</v>
      </c>
      <c r="C30" s="12" t="s">
        <v>143</v>
      </c>
      <c r="D30" s="11" t="s">
        <v>22</v>
      </c>
      <c r="E30" s="15">
        <v>1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1</v>
      </c>
      <c r="L30" s="15">
        <v>0</v>
      </c>
      <c r="M30" s="15">
        <v>0</v>
      </c>
      <c r="N30" s="16">
        <v>0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2</v>
      </c>
      <c r="X30" s="17">
        <f t="shared" si="8"/>
        <v>0</v>
      </c>
      <c r="Y30" s="17">
        <f t="shared" si="8"/>
        <v>0</v>
      </c>
      <c r="Z30" s="18">
        <f t="shared" si="1"/>
        <v>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0">
        <v>252610315</v>
      </c>
      <c r="C31" s="12" t="s">
        <v>144</v>
      </c>
      <c r="D31" s="11" t="s">
        <v>22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2</v>
      </c>
      <c r="L31" s="15">
        <v>0</v>
      </c>
      <c r="M31" s="15">
        <v>0</v>
      </c>
      <c r="N31" s="16">
        <v>0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2</v>
      </c>
      <c r="X31" s="17">
        <f t="shared" si="9"/>
        <v>0</v>
      </c>
      <c r="Y31" s="17">
        <f t="shared" si="9"/>
        <v>0</v>
      </c>
      <c r="Z31" s="18">
        <f t="shared" si="1"/>
        <v>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252610316</v>
      </c>
      <c r="C32" s="12" t="s">
        <v>145</v>
      </c>
      <c r="D32" s="11" t="s">
        <v>22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2</v>
      </c>
      <c r="L32" s="15">
        <v>0</v>
      </c>
      <c r="M32" s="15">
        <v>0</v>
      </c>
      <c r="N32" s="16">
        <v>1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3</v>
      </c>
      <c r="X32" s="17">
        <f t="shared" si="10"/>
        <v>0</v>
      </c>
      <c r="Y32" s="17">
        <f t="shared" si="10"/>
        <v>0</v>
      </c>
      <c r="Z32" s="18">
        <f t="shared" si="1"/>
        <v>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252610317</v>
      </c>
      <c r="C33" s="12" t="s">
        <v>146</v>
      </c>
      <c r="D33" s="11" t="s">
        <v>22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1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1</v>
      </c>
      <c r="X33" s="17">
        <f t="shared" si="11"/>
        <v>0</v>
      </c>
      <c r="Y33" s="17">
        <f t="shared" si="11"/>
        <v>0</v>
      </c>
      <c r="Z33" s="18">
        <f t="shared" si="1"/>
        <v>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252610318</v>
      </c>
      <c r="C34" s="12" t="s">
        <v>147</v>
      </c>
      <c r="D34" s="11" t="s">
        <v>25</v>
      </c>
      <c r="E34" s="15">
        <v>0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0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0</v>
      </c>
      <c r="X34" s="17">
        <f t="shared" si="12"/>
        <v>0</v>
      </c>
      <c r="Y34" s="17">
        <f t="shared" si="12"/>
        <v>0</v>
      </c>
      <c r="Z34" s="18">
        <f t="shared" si="1"/>
        <v>0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252610319</v>
      </c>
      <c r="C35" s="12" t="s">
        <v>148</v>
      </c>
      <c r="D35" s="11" t="s">
        <v>22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1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1</v>
      </c>
      <c r="X35" s="17">
        <f t="shared" si="13"/>
        <v>0</v>
      </c>
      <c r="Y35" s="17">
        <f t="shared" si="13"/>
        <v>0</v>
      </c>
      <c r="Z35" s="18">
        <f t="shared" si="1"/>
        <v>1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252610320</v>
      </c>
      <c r="C36" s="12" t="s">
        <v>149</v>
      </c>
      <c r="D36" s="46" t="s">
        <v>22</v>
      </c>
      <c r="E36" s="15">
        <v>4</v>
      </c>
      <c r="F36" s="15">
        <v>1</v>
      </c>
      <c r="G36" s="15">
        <v>0</v>
      </c>
      <c r="H36" s="16">
        <v>0</v>
      </c>
      <c r="I36" s="16">
        <v>0</v>
      </c>
      <c r="J36" s="16">
        <v>0</v>
      </c>
      <c r="K36" s="15">
        <v>2</v>
      </c>
      <c r="L36" s="15">
        <v>0</v>
      </c>
      <c r="M36" s="15">
        <v>0</v>
      </c>
      <c r="N36" s="16">
        <v>4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10</v>
      </c>
      <c r="X36" s="17">
        <f t="shared" si="14"/>
        <v>1</v>
      </c>
      <c r="Y36" s="17">
        <f t="shared" si="14"/>
        <v>0</v>
      </c>
      <c r="Z36" s="18">
        <f t="shared" si="1"/>
        <v>11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0">
        <v>252610321</v>
      </c>
      <c r="C37" s="20" t="s">
        <v>150</v>
      </c>
      <c r="D37" s="19" t="s">
        <v>25</v>
      </c>
      <c r="E37" s="15">
        <v>0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0</v>
      </c>
      <c r="X37" s="17">
        <f t="shared" si="15"/>
        <v>0</v>
      </c>
      <c r="Y37" s="17">
        <f t="shared" si="15"/>
        <v>0</v>
      </c>
      <c r="Z37" s="18">
        <f t="shared" si="1"/>
        <v>0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252610322</v>
      </c>
      <c r="C38" s="20" t="s">
        <v>151</v>
      </c>
      <c r="D38" s="19" t="s">
        <v>22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1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1</v>
      </c>
      <c r="X38" s="17">
        <f t="shared" si="16"/>
        <v>0</v>
      </c>
      <c r="Y38" s="17">
        <f t="shared" si="16"/>
        <v>0</v>
      </c>
      <c r="Z38" s="18">
        <f t="shared" si="1"/>
        <v>1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17</v>
      </c>
      <c r="B39" s="10">
        <v>252610323</v>
      </c>
      <c r="C39" s="12" t="s">
        <v>152</v>
      </c>
      <c r="D39" s="46" t="s">
        <v>22</v>
      </c>
      <c r="E39" s="15">
        <v>0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0</v>
      </c>
      <c r="X39" s="17">
        <f t="shared" si="17"/>
        <v>0</v>
      </c>
      <c r="Y39" s="17">
        <f t="shared" si="17"/>
        <v>0</v>
      </c>
      <c r="Z39" s="18">
        <f t="shared" si="1"/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252610324</v>
      </c>
      <c r="C40" s="12" t="s">
        <v>153</v>
      </c>
      <c r="D40" s="11" t="s">
        <v>22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0</v>
      </c>
      <c r="Y40" s="17">
        <f t="shared" si="18"/>
        <v>0</v>
      </c>
      <c r="Z40" s="18">
        <f t="shared" si="1"/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252610325</v>
      </c>
      <c r="C41" s="20" t="s">
        <v>154</v>
      </c>
      <c r="D41" s="19" t="s">
        <v>22</v>
      </c>
      <c r="E41" s="15">
        <v>0</v>
      </c>
      <c r="F41" s="15">
        <v>0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0</v>
      </c>
      <c r="X41" s="17">
        <f t="shared" si="19"/>
        <v>0</v>
      </c>
      <c r="Y41" s="17">
        <f t="shared" si="19"/>
        <v>0</v>
      </c>
      <c r="Z41" s="18">
        <f t="shared" si="1"/>
        <v>0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252610326</v>
      </c>
      <c r="C42" s="12" t="s">
        <v>155</v>
      </c>
      <c r="D42" s="11" t="s">
        <v>22</v>
      </c>
      <c r="E42" s="15">
        <v>0</v>
      </c>
      <c r="F42" s="15">
        <v>0</v>
      </c>
      <c r="G42" s="15">
        <v>2</v>
      </c>
      <c r="H42" s="16">
        <v>0</v>
      </c>
      <c r="I42" s="16">
        <v>0</v>
      </c>
      <c r="J42" s="16">
        <v>0</v>
      </c>
      <c r="K42" s="15">
        <v>2</v>
      </c>
      <c r="L42" s="15">
        <v>0</v>
      </c>
      <c r="M42" s="15">
        <v>2</v>
      </c>
      <c r="N42" s="16">
        <v>1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3</v>
      </c>
      <c r="X42" s="17">
        <f t="shared" si="20"/>
        <v>0</v>
      </c>
      <c r="Y42" s="17">
        <f t="shared" si="20"/>
        <v>4</v>
      </c>
      <c r="Z42" s="18">
        <f t="shared" si="1"/>
        <v>7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0">
        <v>252610327</v>
      </c>
      <c r="C43" s="12" t="s">
        <v>156</v>
      </c>
      <c r="D43" s="11" t="s">
        <v>22</v>
      </c>
      <c r="E43" s="15">
        <v>0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0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0</v>
      </c>
      <c r="X43" s="17">
        <f t="shared" si="21"/>
        <v>0</v>
      </c>
      <c r="Y43" s="17">
        <f t="shared" si="21"/>
        <v>0</v>
      </c>
      <c r="Z43" s="18">
        <f t="shared" si="1"/>
        <v>0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252610328</v>
      </c>
      <c r="C44" s="12" t="s">
        <v>157</v>
      </c>
      <c r="D44" s="11" t="s">
        <v>22</v>
      </c>
      <c r="E44" s="15">
        <v>0</v>
      </c>
      <c r="F44" s="15">
        <v>1</v>
      </c>
      <c r="G44" s="15">
        <v>0</v>
      </c>
      <c r="H44" s="16">
        <v>0</v>
      </c>
      <c r="I44" s="16">
        <v>0</v>
      </c>
      <c r="J44" s="16">
        <v>0</v>
      </c>
      <c r="K44" s="15">
        <v>2</v>
      </c>
      <c r="L44" s="15">
        <v>0</v>
      </c>
      <c r="M44" s="15">
        <v>0</v>
      </c>
      <c r="N44" s="16">
        <v>2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4</v>
      </c>
      <c r="X44" s="17">
        <f t="shared" si="22"/>
        <v>1</v>
      </c>
      <c r="Y44" s="17">
        <f t="shared" si="22"/>
        <v>0</v>
      </c>
      <c r="Z44" s="18">
        <f t="shared" si="1"/>
        <v>5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23</v>
      </c>
      <c r="B45" s="10">
        <v>252610329</v>
      </c>
      <c r="C45" s="12" t="s">
        <v>158</v>
      </c>
      <c r="D45" s="11" t="s">
        <v>22</v>
      </c>
      <c r="E45" s="15">
        <v>1</v>
      </c>
      <c r="F45" s="15">
        <v>0</v>
      </c>
      <c r="G45" s="15">
        <v>1</v>
      </c>
      <c r="H45" s="16">
        <v>0</v>
      </c>
      <c r="I45" s="16">
        <v>0</v>
      </c>
      <c r="J45" s="16">
        <v>1</v>
      </c>
      <c r="K45" s="15">
        <v>2</v>
      </c>
      <c r="L45" s="15">
        <v>0</v>
      </c>
      <c r="M45" s="15">
        <v>1</v>
      </c>
      <c r="N45" s="16">
        <v>1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4</v>
      </c>
      <c r="X45" s="17">
        <f t="shared" si="23"/>
        <v>0</v>
      </c>
      <c r="Y45" s="17">
        <f t="shared" si="23"/>
        <v>3</v>
      </c>
      <c r="Z45" s="18">
        <f t="shared" si="1"/>
        <v>7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252610330</v>
      </c>
      <c r="C46" s="12" t="s">
        <v>159</v>
      </c>
      <c r="D46" s="11" t="s">
        <v>22</v>
      </c>
      <c r="E46" s="15">
        <v>3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3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6</v>
      </c>
      <c r="X46" s="17">
        <f t="shared" si="24"/>
        <v>0</v>
      </c>
      <c r="Y46" s="17">
        <f t="shared" si="24"/>
        <v>0</v>
      </c>
      <c r="Z46" s="18">
        <f t="shared" si="1"/>
        <v>6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252610331</v>
      </c>
      <c r="C47" s="12" t="s">
        <v>160</v>
      </c>
      <c r="D47" s="46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0</v>
      </c>
      <c r="Z47" s="18">
        <f t="shared" si="1"/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252610332</v>
      </c>
      <c r="C48" s="12" t="s">
        <v>161</v>
      </c>
      <c r="D48" s="11" t="s">
        <v>22</v>
      </c>
      <c r="E48" s="15">
        <v>0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1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1</v>
      </c>
      <c r="X48" s="17">
        <f t="shared" si="26"/>
        <v>0</v>
      </c>
      <c r="Y48" s="17">
        <f t="shared" si="26"/>
        <v>0</v>
      </c>
      <c r="Z48" s="18">
        <f t="shared" si="1"/>
        <v>1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252610333</v>
      </c>
      <c r="C49" s="20" t="s">
        <v>162</v>
      </c>
      <c r="D49" s="19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1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1</v>
      </c>
      <c r="X49" s="17">
        <f t="shared" si="27"/>
        <v>0</v>
      </c>
      <c r="Y49" s="17">
        <f t="shared" si="27"/>
        <v>0</v>
      </c>
      <c r="Z49" s="18">
        <f t="shared" si="1"/>
        <v>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252610334</v>
      </c>
      <c r="C50" s="12" t="s">
        <v>163</v>
      </c>
      <c r="D50" s="11" t="s">
        <v>22</v>
      </c>
      <c r="E50" s="15">
        <v>0</v>
      </c>
      <c r="F50" s="15">
        <v>1</v>
      </c>
      <c r="G50" s="15">
        <v>0</v>
      </c>
      <c r="H50" s="16">
        <v>1</v>
      </c>
      <c r="I50" s="16">
        <v>0</v>
      </c>
      <c r="J50" s="16">
        <v>0</v>
      </c>
      <c r="K50" s="15">
        <v>3</v>
      </c>
      <c r="L50" s="15">
        <v>0</v>
      </c>
      <c r="M50" s="15">
        <v>0</v>
      </c>
      <c r="N50" s="16">
        <v>0</v>
      </c>
      <c r="O50" s="16">
        <v>0</v>
      </c>
      <c r="P50" s="16">
        <v>1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4</v>
      </c>
      <c r="X50" s="17">
        <f t="shared" si="28"/>
        <v>1</v>
      </c>
      <c r="Y50" s="17">
        <f t="shared" si="28"/>
        <v>1</v>
      </c>
      <c r="Z50" s="18">
        <f t="shared" si="1"/>
        <v>6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29</v>
      </c>
      <c r="B51" s="10">
        <v>252610335</v>
      </c>
      <c r="C51" s="12" t="s">
        <v>164</v>
      </c>
      <c r="D51" s="11" t="s">
        <v>22</v>
      </c>
      <c r="E51" s="15">
        <v>1</v>
      </c>
      <c r="F51" s="15">
        <v>0</v>
      </c>
      <c r="G51" s="15">
        <v>0</v>
      </c>
      <c r="H51" s="16">
        <v>0</v>
      </c>
      <c r="I51" s="16">
        <v>0</v>
      </c>
      <c r="J51" s="16">
        <v>0</v>
      </c>
      <c r="K51" s="15">
        <v>0</v>
      </c>
      <c r="L51" s="15">
        <v>0</v>
      </c>
      <c r="M51" s="15">
        <v>0</v>
      </c>
      <c r="N51" s="16">
        <v>0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1</v>
      </c>
      <c r="X51" s="17">
        <f t="shared" si="29"/>
        <v>0</v>
      </c>
      <c r="Y51" s="17">
        <f t="shared" si="29"/>
        <v>0</v>
      </c>
      <c r="Z51" s="18">
        <f t="shared" si="1"/>
        <v>1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252610336</v>
      </c>
      <c r="C52" s="12" t="s">
        <v>165</v>
      </c>
      <c r="D52" s="11" t="s">
        <v>22</v>
      </c>
      <c r="E52" s="15">
        <v>0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0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0</v>
      </c>
      <c r="X52" s="17">
        <f t="shared" si="30"/>
        <v>0</v>
      </c>
      <c r="Y52" s="17">
        <f t="shared" si="30"/>
        <v>0</v>
      </c>
      <c r="Z52" s="18">
        <f t="shared" si="1"/>
        <v>0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252610337</v>
      </c>
      <c r="C53" s="12" t="s">
        <v>166</v>
      </c>
      <c r="D53" s="11" t="s">
        <v>22</v>
      </c>
      <c r="E53" s="15">
        <v>1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1</v>
      </c>
      <c r="X53" s="17">
        <f t="shared" si="31"/>
        <v>0</v>
      </c>
      <c r="Y53" s="17">
        <f t="shared" si="31"/>
        <v>0</v>
      </c>
      <c r="Z53" s="18">
        <f t="shared" si="1"/>
        <v>1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252610338</v>
      </c>
      <c r="C54" s="12" t="s">
        <v>167</v>
      </c>
      <c r="D54" s="11" t="s">
        <v>22</v>
      </c>
      <c r="E54" s="15">
        <v>1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1</v>
      </c>
      <c r="X54" s="17">
        <f t="shared" si="32"/>
        <v>0</v>
      </c>
      <c r="Y54" s="17">
        <f t="shared" si="32"/>
        <v>0</v>
      </c>
      <c r="Z54" s="18">
        <f t="shared" si="1"/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10">
        <v>33</v>
      </c>
      <c r="B55" s="10">
        <v>252610339</v>
      </c>
      <c r="C55" s="12" t="s">
        <v>168</v>
      </c>
      <c r="D55" s="11" t="s">
        <v>22</v>
      </c>
      <c r="E55" s="15">
        <v>0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1</v>
      </c>
      <c r="L55" s="15">
        <v>1</v>
      </c>
      <c r="M55" s="15">
        <v>1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1</v>
      </c>
      <c r="X55" s="17">
        <f t="shared" si="33"/>
        <v>1</v>
      </c>
      <c r="Y55" s="17">
        <f t="shared" si="33"/>
        <v>1</v>
      </c>
      <c r="Z55" s="18">
        <f t="shared" si="1"/>
        <v>3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252610340</v>
      </c>
      <c r="C56" s="12" t="s">
        <v>169</v>
      </c>
      <c r="D56" s="11" t="s">
        <v>22</v>
      </c>
      <c r="E56" s="15">
        <v>1</v>
      </c>
      <c r="F56" s="15">
        <v>0</v>
      </c>
      <c r="G56" s="15">
        <v>0</v>
      </c>
      <c r="H56" s="16">
        <v>1</v>
      </c>
      <c r="I56" s="16">
        <v>0</v>
      </c>
      <c r="J56" s="16">
        <v>0</v>
      </c>
      <c r="K56" s="15">
        <v>0</v>
      </c>
      <c r="L56" s="15">
        <v>0</v>
      </c>
      <c r="M56" s="15">
        <v>0</v>
      </c>
      <c r="N56" s="16">
        <v>0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2</v>
      </c>
      <c r="X56" s="17">
        <f t="shared" si="34"/>
        <v>0</v>
      </c>
      <c r="Y56" s="17">
        <f t="shared" si="34"/>
        <v>0</v>
      </c>
      <c r="Z56" s="18">
        <f t="shared" si="1"/>
        <v>2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10">
        <v>35</v>
      </c>
      <c r="B57" s="10">
        <v>252610341</v>
      </c>
      <c r="C57" s="12" t="s">
        <v>170</v>
      </c>
      <c r="D57" s="11" t="s">
        <v>22</v>
      </c>
      <c r="E57" s="15">
        <v>0</v>
      </c>
      <c r="F57" s="15">
        <v>0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0</v>
      </c>
      <c r="N57" s="16">
        <v>0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0</v>
      </c>
      <c r="X57" s="17">
        <f t="shared" si="35"/>
        <v>0</v>
      </c>
      <c r="Y57" s="17">
        <f t="shared" si="35"/>
        <v>0</v>
      </c>
      <c r="Z57" s="18">
        <f t="shared" si="1"/>
        <v>0</v>
      </c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3"/>
    </row>
    <row r="58" spans="1:44" ht="30.75" customHeight="1" x14ac:dyDescent="0.2">
      <c r="A58" s="10">
        <v>36</v>
      </c>
      <c r="B58" s="10">
        <v>252610342</v>
      </c>
      <c r="C58" s="12" t="s">
        <v>171</v>
      </c>
      <c r="D58" s="11" t="s">
        <v>22</v>
      </c>
      <c r="E58" s="15">
        <v>0</v>
      </c>
      <c r="F58" s="15">
        <v>0</v>
      </c>
      <c r="G58" s="15">
        <v>0</v>
      </c>
      <c r="H58" s="16">
        <v>0</v>
      </c>
      <c r="I58" s="16">
        <v>0</v>
      </c>
      <c r="J58" s="16">
        <v>0</v>
      </c>
      <c r="K58" s="15">
        <v>0</v>
      </c>
      <c r="L58" s="15">
        <v>0</v>
      </c>
      <c r="M58" s="15">
        <v>0</v>
      </c>
      <c r="N58" s="16">
        <v>0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0</v>
      </c>
      <c r="X58" s="17">
        <f t="shared" si="36"/>
        <v>0</v>
      </c>
      <c r="Y58" s="17">
        <f t="shared" si="36"/>
        <v>0</v>
      </c>
      <c r="Z58" s="18">
        <f t="shared" si="1"/>
        <v>0</v>
      </c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3"/>
    </row>
    <row r="59" spans="1:44" ht="30.75" customHeight="1" x14ac:dyDescent="0.2">
      <c r="A59" s="10">
        <v>37</v>
      </c>
      <c r="B59" s="10">
        <v>252610343</v>
      </c>
      <c r="C59" s="12" t="s">
        <v>172</v>
      </c>
      <c r="D59" s="11" t="s">
        <v>25</v>
      </c>
      <c r="E59" s="15">
        <v>0</v>
      </c>
      <c r="F59" s="15">
        <v>0</v>
      </c>
      <c r="G59" s="15">
        <v>0</v>
      </c>
      <c r="H59" s="16">
        <v>0</v>
      </c>
      <c r="I59" s="16">
        <v>0</v>
      </c>
      <c r="J59" s="16">
        <v>0</v>
      </c>
      <c r="K59" s="15">
        <v>0</v>
      </c>
      <c r="L59" s="15">
        <v>0</v>
      </c>
      <c r="M59" s="15">
        <v>0</v>
      </c>
      <c r="N59" s="16">
        <v>0</v>
      </c>
      <c r="O59" s="16">
        <v>0</v>
      </c>
      <c r="P59" s="16">
        <v>0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0</v>
      </c>
      <c r="X59" s="17">
        <f t="shared" si="37"/>
        <v>0</v>
      </c>
      <c r="Y59" s="17">
        <f t="shared" si="37"/>
        <v>0</v>
      </c>
      <c r="Z59" s="18">
        <f t="shared" si="1"/>
        <v>0</v>
      </c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3"/>
    </row>
    <row r="60" spans="1:44" ht="30.75" customHeight="1" x14ac:dyDescent="0.2">
      <c r="A60" s="10">
        <v>38</v>
      </c>
      <c r="B60" s="10">
        <v>252610344</v>
      </c>
      <c r="C60" s="47" t="s">
        <v>173</v>
      </c>
      <c r="D60" s="10" t="s">
        <v>25</v>
      </c>
      <c r="E60" s="15">
        <v>0</v>
      </c>
      <c r="F60" s="15">
        <v>0</v>
      </c>
      <c r="G60" s="15">
        <v>0</v>
      </c>
      <c r="H60" s="16">
        <v>0</v>
      </c>
      <c r="I60" s="16">
        <v>0</v>
      </c>
      <c r="J60" s="16">
        <v>0</v>
      </c>
      <c r="K60" s="15">
        <v>0</v>
      </c>
      <c r="L60" s="15">
        <v>0</v>
      </c>
      <c r="M60" s="15">
        <v>0</v>
      </c>
      <c r="N60" s="16">
        <v>1</v>
      </c>
      <c r="O60" s="16">
        <v>0</v>
      </c>
      <c r="P60" s="16">
        <v>0</v>
      </c>
      <c r="Q60" s="15"/>
      <c r="R60" s="15"/>
      <c r="S60" s="15"/>
      <c r="T60" s="16"/>
      <c r="U60" s="16"/>
      <c r="V60" s="16"/>
      <c r="W60" s="17">
        <f t="shared" ref="W60:Y60" si="38">SUM(E60,H60,K60,N60,Q60,T60)</f>
        <v>1</v>
      </c>
      <c r="X60" s="17">
        <f t="shared" si="38"/>
        <v>0</v>
      </c>
      <c r="Y60" s="17">
        <f t="shared" si="38"/>
        <v>0</v>
      </c>
      <c r="Z60" s="18">
        <f t="shared" si="1"/>
        <v>1</v>
      </c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3"/>
    </row>
    <row r="61" spans="1:44" ht="30" customHeight="1" x14ac:dyDescent="0.2">
      <c r="A61" s="69" t="s">
        <v>82</v>
      </c>
      <c r="B61" s="62"/>
      <c r="C61" s="63"/>
      <c r="D61" s="24"/>
      <c r="E61" s="70">
        <f>'X TKJ 1'!E60</f>
        <v>17</v>
      </c>
      <c r="F61" s="62"/>
      <c r="G61" s="63"/>
      <c r="H61" s="70">
        <f>'X TKJ 1'!H60</f>
        <v>17</v>
      </c>
      <c r="I61" s="62"/>
      <c r="J61" s="63"/>
      <c r="K61" s="70">
        <f>'X TKJ 1'!K60</f>
        <v>13</v>
      </c>
      <c r="L61" s="62"/>
      <c r="M61" s="63"/>
      <c r="N61" s="70">
        <f>'X TKJ 1'!N60</f>
        <v>19</v>
      </c>
      <c r="O61" s="62"/>
      <c r="P61" s="63"/>
      <c r="Q61" s="70"/>
      <c r="R61" s="62"/>
      <c r="S61" s="63"/>
      <c r="T61" s="70"/>
      <c r="U61" s="62"/>
      <c r="V61" s="63"/>
      <c r="W61" s="24">
        <f t="shared" ref="W61:Z61" si="39">SUM(W23:W60)</f>
        <v>58</v>
      </c>
      <c r="X61" s="24">
        <f t="shared" si="39"/>
        <v>5</v>
      </c>
      <c r="Y61" s="24">
        <f t="shared" si="39"/>
        <v>11</v>
      </c>
      <c r="Z61" s="24">
        <f t="shared" si="39"/>
        <v>74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8.7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83</v>
      </c>
      <c r="Q63" s="62"/>
      <c r="R63" s="62"/>
      <c r="S63" s="62"/>
      <c r="T63" s="62"/>
      <c r="U63" s="62"/>
      <c r="V63" s="62"/>
      <c r="W63" s="75">
        <f>SUM(Z61)</f>
        <v>74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4" t="s">
        <v>84</v>
      </c>
      <c r="Q64" s="62"/>
      <c r="R64" s="62"/>
      <c r="S64" s="62"/>
      <c r="T64" s="62"/>
      <c r="U64" s="62"/>
      <c r="V64" s="62"/>
      <c r="W64" s="75">
        <f>A60</f>
        <v>38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74" t="s">
        <v>85</v>
      </c>
      <c r="Q65" s="62"/>
      <c r="R65" s="62"/>
      <c r="S65" s="62"/>
      <c r="T65" s="62"/>
      <c r="U65" s="62"/>
      <c r="V65" s="62"/>
      <c r="W65" s="71">
        <f>W63/(W64*W66)</f>
        <v>2.9505582137161084E-2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6" t="s">
        <v>86</v>
      </c>
      <c r="Q66" s="27"/>
      <c r="R66" s="27"/>
      <c r="S66" s="27"/>
      <c r="T66" s="27"/>
      <c r="U66" s="27"/>
      <c r="V66" s="27"/>
      <c r="W66" s="72">
        <f>SUM(E61:V61)</f>
        <v>66</v>
      </c>
      <c r="X66" s="62"/>
      <c r="Y66" s="63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73" t="s">
        <v>87</v>
      </c>
      <c r="Q67" s="62"/>
      <c r="R67" s="62"/>
      <c r="S67" s="62"/>
      <c r="T67" s="62"/>
      <c r="U67" s="62"/>
      <c r="V67" s="62"/>
      <c r="W67" s="71">
        <f>(((W64*W66)-W63)/(W64*W66))</f>
        <v>0.97049441786283897</v>
      </c>
      <c r="X67" s="62"/>
      <c r="Y67" s="63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6.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18" customHeight="1" x14ac:dyDescent="0.2">
      <c r="A69" s="25"/>
      <c r="B69" s="25"/>
      <c r="C69" s="28" t="s">
        <v>88</v>
      </c>
      <c r="D69" s="28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9" t="str">
        <f>'X TKJ 1'!U68</f>
        <v>Depok, Juli 2026</v>
      </c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20.25" customHeight="1" x14ac:dyDescent="0.2">
      <c r="A70" s="25"/>
      <c r="B70" s="25"/>
      <c r="C70" s="31" t="s">
        <v>90</v>
      </c>
      <c r="D70" s="31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0" t="s">
        <v>91</v>
      </c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21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25"/>
      <c r="B73" s="25"/>
      <c r="C73" s="33"/>
      <c r="D73" s="3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4"/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5.75" customHeight="1" x14ac:dyDescent="0.2">
      <c r="A74" s="25"/>
      <c r="B74" s="25"/>
      <c r="C74" s="33"/>
      <c r="D74" s="33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34"/>
      <c r="V74" s="25"/>
      <c r="W74" s="30"/>
      <c r="X74" s="25"/>
      <c r="Y74" s="25"/>
      <c r="Z74" s="2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8" customHeight="1" x14ac:dyDescent="0.2">
      <c r="A75" s="25"/>
      <c r="B75" s="25"/>
      <c r="C75" s="35" t="s">
        <v>92</v>
      </c>
      <c r="D75" s="3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45" t="s">
        <v>174</v>
      </c>
      <c r="V75" s="25"/>
      <c r="W75" s="30"/>
      <c r="X75" s="25"/>
      <c r="Y75" s="25"/>
      <c r="Z75" s="25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6.5" customHeight="1" x14ac:dyDescent="0.2">
      <c r="A76" s="25"/>
      <c r="B76" s="25"/>
      <c r="C76" s="28" t="s">
        <v>94</v>
      </c>
      <c r="D76" s="28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30"/>
      <c r="T76" s="30"/>
      <c r="U76" s="34" t="s">
        <v>175</v>
      </c>
      <c r="V76" s="38"/>
      <c r="W76" s="30"/>
      <c r="X76" s="25"/>
      <c r="Y76" s="25"/>
      <c r="Z76" s="25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spans="1:44" ht="15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</sheetData>
  <mergeCells count="31">
    <mergeCell ref="W65:Y65"/>
    <mergeCell ref="W66:Y66"/>
    <mergeCell ref="P67:V67"/>
    <mergeCell ref="W67:Y67"/>
    <mergeCell ref="Q61:S61"/>
    <mergeCell ref="T61:V61"/>
    <mergeCell ref="P63:V63"/>
    <mergeCell ref="W63:Y63"/>
    <mergeCell ref="P64:V64"/>
    <mergeCell ref="W64:Y64"/>
    <mergeCell ref="P65:V65"/>
    <mergeCell ref="A61:C61"/>
    <mergeCell ref="E61:G61"/>
    <mergeCell ref="H61:J61"/>
    <mergeCell ref="K61:M61"/>
    <mergeCell ref="N61:P61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R1013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176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0">
        <v>252610345</v>
      </c>
      <c r="C23" s="12" t="s">
        <v>177</v>
      </c>
      <c r="D23" s="11" t="s">
        <v>22</v>
      </c>
      <c r="E23" s="13">
        <v>0</v>
      </c>
      <c r="F23" s="13">
        <v>1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1</v>
      </c>
      <c r="N23" s="14">
        <v>2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2</v>
      </c>
      <c r="X23" s="17">
        <f t="shared" si="0"/>
        <v>1</v>
      </c>
      <c r="Y23" s="17">
        <f t="shared" si="0"/>
        <v>1</v>
      </c>
      <c r="Z23" s="18">
        <f t="shared" ref="Z23:Z60" si="1">SUM(W23:Y23)</f>
        <v>4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252610346</v>
      </c>
      <c r="C24" s="12" t="s">
        <v>178</v>
      </c>
      <c r="D24" s="11" t="s">
        <v>22</v>
      </c>
      <c r="E24" s="15">
        <v>0</v>
      </c>
      <c r="F24" s="15">
        <v>1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0</v>
      </c>
      <c r="N24" s="16">
        <v>0</v>
      </c>
      <c r="O24" s="16">
        <v>0</v>
      </c>
      <c r="P24" s="48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1</v>
      </c>
      <c r="Y24" s="17">
        <f t="shared" si="2"/>
        <v>0</v>
      </c>
      <c r="Z24" s="18">
        <f t="shared" si="1"/>
        <v>1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0">
        <v>252610347</v>
      </c>
      <c r="C25" s="12" t="s">
        <v>179</v>
      </c>
      <c r="D25" s="11" t="s">
        <v>22</v>
      </c>
      <c r="E25" s="15">
        <v>0</v>
      </c>
      <c r="F25" s="15">
        <v>0</v>
      </c>
      <c r="G25" s="15">
        <v>1</v>
      </c>
      <c r="H25" s="16">
        <v>0</v>
      </c>
      <c r="I25" s="16">
        <v>0</v>
      </c>
      <c r="J25" s="16">
        <v>0</v>
      </c>
      <c r="K25" s="15">
        <v>3</v>
      </c>
      <c r="L25" s="15">
        <v>0</v>
      </c>
      <c r="M25" s="15">
        <v>0</v>
      </c>
      <c r="N25" s="16">
        <v>2</v>
      </c>
      <c r="O25" s="16">
        <v>0</v>
      </c>
      <c r="P25" s="16">
        <v>1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5</v>
      </c>
      <c r="X25" s="17">
        <f t="shared" si="3"/>
        <v>0</v>
      </c>
      <c r="Y25" s="17">
        <f t="shared" si="3"/>
        <v>2</v>
      </c>
      <c r="Z25" s="18">
        <f t="shared" si="1"/>
        <v>7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252610348</v>
      </c>
      <c r="C26" s="12" t="s">
        <v>180</v>
      </c>
      <c r="D26" s="11" t="s">
        <v>22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1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1</v>
      </c>
      <c r="X26" s="17">
        <f t="shared" si="4"/>
        <v>0</v>
      </c>
      <c r="Y26" s="17">
        <f t="shared" si="4"/>
        <v>0</v>
      </c>
      <c r="Z26" s="18">
        <f t="shared" si="1"/>
        <v>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252610349</v>
      </c>
      <c r="C27" s="12" t="s">
        <v>181</v>
      </c>
      <c r="D27" s="11" t="s">
        <v>22</v>
      </c>
      <c r="E27" s="15">
        <v>1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1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2</v>
      </c>
      <c r="X27" s="17">
        <f t="shared" si="5"/>
        <v>0</v>
      </c>
      <c r="Y27" s="17">
        <f t="shared" si="5"/>
        <v>0</v>
      </c>
      <c r="Z27" s="18">
        <f t="shared" si="1"/>
        <v>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252610350</v>
      </c>
      <c r="C28" s="12" t="s">
        <v>182</v>
      </c>
      <c r="D28" s="11" t="s">
        <v>25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1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1</v>
      </c>
      <c r="X28" s="17">
        <f t="shared" si="6"/>
        <v>0</v>
      </c>
      <c r="Y28" s="17">
        <f t="shared" si="6"/>
        <v>0</v>
      </c>
      <c r="Z28" s="18">
        <f t="shared" si="1"/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0">
        <v>252610351</v>
      </c>
      <c r="C29" s="12" t="s">
        <v>183</v>
      </c>
      <c r="D29" s="46" t="s">
        <v>22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0</v>
      </c>
      <c r="Y29" s="17">
        <f t="shared" si="7"/>
        <v>0</v>
      </c>
      <c r="Z29" s="18">
        <f t="shared" si="1"/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252610352</v>
      </c>
      <c r="C30" s="12" t="s">
        <v>184</v>
      </c>
      <c r="D30" s="11" t="s">
        <v>22</v>
      </c>
      <c r="E30" s="15">
        <v>0</v>
      </c>
      <c r="F30" s="15">
        <v>1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1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1</v>
      </c>
      <c r="X30" s="17">
        <f t="shared" si="8"/>
        <v>1</v>
      </c>
      <c r="Y30" s="17">
        <f t="shared" si="8"/>
        <v>0</v>
      </c>
      <c r="Z30" s="18">
        <f t="shared" si="1"/>
        <v>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0">
        <v>252610353</v>
      </c>
      <c r="C31" s="12" t="s">
        <v>185</v>
      </c>
      <c r="D31" s="11" t="s">
        <v>22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1</v>
      </c>
      <c r="L31" s="15">
        <v>0</v>
      </c>
      <c r="M31" s="15">
        <v>0</v>
      </c>
      <c r="N31" s="16">
        <v>0</v>
      </c>
      <c r="O31" s="16">
        <v>0</v>
      </c>
      <c r="P31" s="16">
        <v>1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1</v>
      </c>
      <c r="X31" s="17">
        <f t="shared" si="9"/>
        <v>0</v>
      </c>
      <c r="Y31" s="17">
        <f t="shared" si="9"/>
        <v>1</v>
      </c>
      <c r="Z31" s="18">
        <f t="shared" si="1"/>
        <v>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252610354</v>
      </c>
      <c r="C32" s="12" t="s">
        <v>186</v>
      </c>
      <c r="D32" s="11" t="s">
        <v>22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1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1</v>
      </c>
      <c r="X32" s="17">
        <f t="shared" si="10"/>
        <v>0</v>
      </c>
      <c r="Y32" s="17">
        <f t="shared" si="10"/>
        <v>0</v>
      </c>
      <c r="Z32" s="18">
        <f t="shared" si="1"/>
        <v>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252610355</v>
      </c>
      <c r="C33" s="12" t="s">
        <v>187</v>
      </c>
      <c r="D33" s="11" t="s">
        <v>22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1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1</v>
      </c>
      <c r="X33" s="17">
        <f t="shared" si="11"/>
        <v>0</v>
      </c>
      <c r="Y33" s="17">
        <f t="shared" si="11"/>
        <v>0</v>
      </c>
      <c r="Z33" s="18">
        <f t="shared" si="1"/>
        <v>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252610356</v>
      </c>
      <c r="C34" s="12" t="s">
        <v>188</v>
      </c>
      <c r="D34" s="11" t="s">
        <v>22</v>
      </c>
      <c r="E34" s="15">
        <v>0</v>
      </c>
      <c r="F34" s="15">
        <v>1</v>
      </c>
      <c r="G34" s="15">
        <v>0</v>
      </c>
      <c r="H34" s="16">
        <v>1</v>
      </c>
      <c r="I34" s="16">
        <v>0</v>
      </c>
      <c r="J34" s="16">
        <v>0</v>
      </c>
      <c r="K34" s="15">
        <v>0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1</v>
      </c>
      <c r="X34" s="17">
        <f t="shared" si="12"/>
        <v>1</v>
      </c>
      <c r="Y34" s="17">
        <f t="shared" si="12"/>
        <v>0</v>
      </c>
      <c r="Z34" s="18">
        <f t="shared" si="1"/>
        <v>2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252610357</v>
      </c>
      <c r="C35" s="12" t="s">
        <v>189</v>
      </c>
      <c r="D35" s="11" t="s">
        <v>22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0</v>
      </c>
      <c r="X35" s="17">
        <f t="shared" si="13"/>
        <v>0</v>
      </c>
      <c r="Y35" s="17">
        <f t="shared" si="13"/>
        <v>0</v>
      </c>
      <c r="Z35" s="18">
        <f t="shared" si="1"/>
        <v>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252610358</v>
      </c>
      <c r="C36" s="12" t="s">
        <v>190</v>
      </c>
      <c r="D36" s="11" t="s">
        <v>22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0</v>
      </c>
      <c r="Y36" s="17">
        <f t="shared" si="14"/>
        <v>0</v>
      </c>
      <c r="Z36" s="18">
        <f t="shared" si="1"/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0">
        <v>252610359</v>
      </c>
      <c r="C37" s="12" t="s">
        <v>191</v>
      </c>
      <c r="D37" s="11" t="s">
        <v>22</v>
      </c>
      <c r="E37" s="15">
        <v>0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1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1</v>
      </c>
      <c r="X37" s="17">
        <f t="shared" si="15"/>
        <v>0</v>
      </c>
      <c r="Y37" s="17">
        <f t="shared" si="15"/>
        <v>0</v>
      </c>
      <c r="Z37" s="18">
        <f t="shared" si="1"/>
        <v>1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252610360</v>
      </c>
      <c r="C38" s="12" t="s">
        <v>192</v>
      </c>
      <c r="D38" s="11" t="s">
        <v>22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0</v>
      </c>
      <c r="X38" s="17">
        <f t="shared" si="16"/>
        <v>0</v>
      </c>
      <c r="Y38" s="17">
        <f t="shared" si="16"/>
        <v>0</v>
      </c>
      <c r="Z38" s="18">
        <f t="shared" si="1"/>
        <v>0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17</v>
      </c>
      <c r="B39" s="10">
        <v>252610361</v>
      </c>
      <c r="C39" s="20" t="s">
        <v>193</v>
      </c>
      <c r="D39" s="19" t="s">
        <v>22</v>
      </c>
      <c r="E39" s="15">
        <v>0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2</v>
      </c>
      <c r="L39" s="15">
        <v>0</v>
      </c>
      <c r="M39" s="15">
        <v>0</v>
      </c>
      <c r="N39" s="16">
        <v>1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3</v>
      </c>
      <c r="X39" s="17">
        <f t="shared" si="17"/>
        <v>0</v>
      </c>
      <c r="Y39" s="17">
        <f t="shared" si="17"/>
        <v>0</v>
      </c>
      <c r="Z39" s="18">
        <f t="shared" si="1"/>
        <v>3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252610362</v>
      </c>
      <c r="C40" s="20" t="s">
        <v>194</v>
      </c>
      <c r="D40" s="19" t="s">
        <v>22</v>
      </c>
      <c r="E40" s="15">
        <v>1</v>
      </c>
      <c r="F40" s="15">
        <v>1</v>
      </c>
      <c r="G40" s="15">
        <v>1</v>
      </c>
      <c r="H40" s="16">
        <v>1</v>
      </c>
      <c r="I40" s="16">
        <v>0</v>
      </c>
      <c r="J40" s="16">
        <v>0</v>
      </c>
      <c r="K40" s="15">
        <v>1</v>
      </c>
      <c r="L40" s="15">
        <v>0</v>
      </c>
      <c r="M40" s="15">
        <v>0</v>
      </c>
      <c r="N40" s="16">
        <v>0</v>
      </c>
      <c r="O40" s="16">
        <v>0</v>
      </c>
      <c r="P40" s="16">
        <v>2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3</v>
      </c>
      <c r="X40" s="17">
        <f t="shared" si="18"/>
        <v>1</v>
      </c>
      <c r="Y40" s="17">
        <f t="shared" si="18"/>
        <v>3</v>
      </c>
      <c r="Z40" s="18">
        <f t="shared" si="1"/>
        <v>7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252610363</v>
      </c>
      <c r="C41" s="12" t="s">
        <v>195</v>
      </c>
      <c r="D41" s="46" t="s">
        <v>22</v>
      </c>
      <c r="E41" s="15">
        <v>1</v>
      </c>
      <c r="F41" s="15">
        <v>1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4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5</v>
      </c>
      <c r="X41" s="17">
        <f t="shared" si="19"/>
        <v>1</v>
      </c>
      <c r="Y41" s="17">
        <f t="shared" si="19"/>
        <v>0</v>
      </c>
      <c r="Z41" s="18">
        <f t="shared" si="1"/>
        <v>6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252610364</v>
      </c>
      <c r="C42" s="12" t="s">
        <v>196</v>
      </c>
      <c r="D42" s="11" t="s">
        <v>25</v>
      </c>
      <c r="E42" s="15">
        <v>0</v>
      </c>
      <c r="F42" s="15">
        <v>0</v>
      </c>
      <c r="G42" s="15">
        <v>0</v>
      </c>
      <c r="H42" s="16">
        <v>0</v>
      </c>
      <c r="I42" s="16">
        <v>0</v>
      </c>
      <c r="J42" s="16">
        <v>0</v>
      </c>
      <c r="K42" s="15">
        <v>0</v>
      </c>
      <c r="L42" s="15">
        <v>0</v>
      </c>
      <c r="M42" s="15">
        <v>0</v>
      </c>
      <c r="N42" s="16">
        <v>0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0</v>
      </c>
      <c r="X42" s="17">
        <f t="shared" si="20"/>
        <v>0</v>
      </c>
      <c r="Y42" s="17">
        <f t="shared" si="20"/>
        <v>0</v>
      </c>
      <c r="Z42" s="18">
        <f t="shared" si="1"/>
        <v>0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0">
        <v>252610365</v>
      </c>
      <c r="C43" s="20" t="s">
        <v>197</v>
      </c>
      <c r="D43" s="19" t="s">
        <v>25</v>
      </c>
      <c r="E43" s="15">
        <v>1</v>
      </c>
      <c r="F43" s="15">
        <v>0</v>
      </c>
      <c r="G43" s="15">
        <v>1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1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2</v>
      </c>
      <c r="X43" s="17">
        <f t="shared" si="21"/>
        <v>0</v>
      </c>
      <c r="Y43" s="17">
        <f t="shared" si="21"/>
        <v>1</v>
      </c>
      <c r="Z43" s="18">
        <f t="shared" si="1"/>
        <v>3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252610366</v>
      </c>
      <c r="C44" s="12" t="s">
        <v>198</v>
      </c>
      <c r="D44" s="11" t="s">
        <v>22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0</v>
      </c>
      <c r="X44" s="17">
        <f t="shared" si="22"/>
        <v>0</v>
      </c>
      <c r="Y44" s="17">
        <f t="shared" si="22"/>
        <v>0</v>
      </c>
      <c r="Z44" s="18">
        <f t="shared" si="1"/>
        <v>0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23</v>
      </c>
      <c r="B45" s="10">
        <v>252610367</v>
      </c>
      <c r="C45" s="12" t="s">
        <v>199</v>
      </c>
      <c r="D45" s="11" t="s">
        <v>22</v>
      </c>
      <c r="E45" s="15">
        <v>0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1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1</v>
      </c>
      <c r="X45" s="17">
        <f t="shared" si="23"/>
        <v>0</v>
      </c>
      <c r="Y45" s="17">
        <f t="shared" si="23"/>
        <v>0</v>
      </c>
      <c r="Z45" s="18">
        <f t="shared" si="1"/>
        <v>1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252610368</v>
      </c>
      <c r="C46" s="12" t="s">
        <v>200</v>
      </c>
      <c r="D46" s="11" t="s">
        <v>22</v>
      </c>
      <c r="E46" s="15">
        <v>0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0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0</v>
      </c>
      <c r="X46" s="17">
        <f t="shared" si="24"/>
        <v>0</v>
      </c>
      <c r="Y46" s="17">
        <f t="shared" si="24"/>
        <v>0</v>
      </c>
      <c r="Z46" s="18">
        <f t="shared" si="1"/>
        <v>0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252610369</v>
      </c>
      <c r="C47" s="12" t="s">
        <v>201</v>
      </c>
      <c r="D47" s="11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0</v>
      </c>
      <c r="Z47" s="18">
        <f t="shared" si="1"/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252610370</v>
      </c>
      <c r="C48" s="12" t="s">
        <v>202</v>
      </c>
      <c r="D48" s="11" t="s">
        <v>22</v>
      </c>
      <c r="E48" s="15">
        <v>2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1</v>
      </c>
      <c r="L48" s="15">
        <v>0</v>
      </c>
      <c r="M48" s="15">
        <v>0</v>
      </c>
      <c r="N48" s="16">
        <v>2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5</v>
      </c>
      <c r="X48" s="17">
        <f t="shared" si="26"/>
        <v>0</v>
      </c>
      <c r="Y48" s="17">
        <f t="shared" si="26"/>
        <v>0</v>
      </c>
      <c r="Z48" s="18">
        <f t="shared" si="1"/>
        <v>5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252610371</v>
      </c>
      <c r="C49" s="12" t="s">
        <v>203</v>
      </c>
      <c r="D49" s="46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252610372</v>
      </c>
      <c r="C50" s="12" t="s">
        <v>204</v>
      </c>
      <c r="D50" s="11" t="s">
        <v>22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0</v>
      </c>
      <c r="X50" s="17">
        <f t="shared" si="28"/>
        <v>0</v>
      </c>
      <c r="Y50" s="17">
        <f t="shared" si="28"/>
        <v>0</v>
      </c>
      <c r="Z50" s="18">
        <f t="shared" si="1"/>
        <v>0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29</v>
      </c>
      <c r="B51" s="10">
        <v>252610373</v>
      </c>
      <c r="C51" s="20" t="s">
        <v>205</v>
      </c>
      <c r="D51" s="19" t="s">
        <v>22</v>
      </c>
      <c r="E51" s="15">
        <v>0</v>
      </c>
      <c r="F51" s="15">
        <v>0</v>
      </c>
      <c r="G51" s="15">
        <v>0</v>
      </c>
      <c r="H51" s="16">
        <v>0</v>
      </c>
      <c r="I51" s="16">
        <v>0</v>
      </c>
      <c r="J51" s="16">
        <v>0</v>
      </c>
      <c r="K51" s="15">
        <v>0</v>
      </c>
      <c r="L51" s="15">
        <v>0</v>
      </c>
      <c r="M51" s="15">
        <v>0</v>
      </c>
      <c r="N51" s="16">
        <v>0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0</v>
      </c>
      <c r="X51" s="17">
        <f t="shared" si="29"/>
        <v>0</v>
      </c>
      <c r="Y51" s="17">
        <f t="shared" si="29"/>
        <v>0</v>
      </c>
      <c r="Z51" s="18">
        <f t="shared" si="1"/>
        <v>0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252610374</v>
      </c>
      <c r="C52" s="12" t="s">
        <v>206</v>
      </c>
      <c r="D52" s="11" t="s">
        <v>22</v>
      </c>
      <c r="E52" s="15">
        <v>0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1</v>
      </c>
      <c r="L52" s="15">
        <v>0</v>
      </c>
      <c r="M52" s="15">
        <v>0</v>
      </c>
      <c r="N52" s="16">
        <v>0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1</v>
      </c>
      <c r="X52" s="17">
        <f t="shared" si="30"/>
        <v>0</v>
      </c>
      <c r="Y52" s="17">
        <f t="shared" si="30"/>
        <v>0</v>
      </c>
      <c r="Z52" s="18">
        <f t="shared" si="1"/>
        <v>1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252610375</v>
      </c>
      <c r="C53" s="12" t="s">
        <v>207</v>
      </c>
      <c r="D53" s="11" t="s">
        <v>22</v>
      </c>
      <c r="E53" s="15">
        <v>0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1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0</v>
      </c>
      <c r="X53" s="17">
        <f t="shared" si="31"/>
        <v>0</v>
      </c>
      <c r="Y53" s="17">
        <f t="shared" si="31"/>
        <v>1</v>
      </c>
      <c r="Z53" s="18">
        <f t="shared" si="1"/>
        <v>1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252610376</v>
      </c>
      <c r="C54" s="12" t="s">
        <v>208</v>
      </c>
      <c r="D54" s="11" t="s">
        <v>25</v>
      </c>
      <c r="E54" s="15">
        <v>0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0</v>
      </c>
      <c r="X54" s="17">
        <f t="shared" si="32"/>
        <v>0</v>
      </c>
      <c r="Y54" s="17">
        <f t="shared" si="32"/>
        <v>0</v>
      </c>
      <c r="Z54" s="18">
        <f t="shared" si="1"/>
        <v>0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10">
        <v>33</v>
      </c>
      <c r="B55" s="10">
        <v>252610377</v>
      </c>
      <c r="C55" s="12" t="s">
        <v>209</v>
      </c>
      <c r="D55" s="11" t="s">
        <v>22</v>
      </c>
      <c r="E55" s="15">
        <v>1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0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1</v>
      </c>
      <c r="X55" s="17">
        <f t="shared" si="33"/>
        <v>0</v>
      </c>
      <c r="Y55" s="17">
        <f t="shared" si="33"/>
        <v>0</v>
      </c>
      <c r="Z55" s="18">
        <f t="shared" si="1"/>
        <v>1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252610378</v>
      </c>
      <c r="C56" s="12" t="s">
        <v>210</v>
      </c>
      <c r="D56" s="11" t="s">
        <v>22</v>
      </c>
      <c r="E56" s="15">
        <v>0</v>
      </c>
      <c r="F56" s="15">
        <v>0</v>
      </c>
      <c r="G56" s="15">
        <v>0</v>
      </c>
      <c r="H56" s="16">
        <v>0</v>
      </c>
      <c r="I56" s="16">
        <v>0</v>
      </c>
      <c r="J56" s="16">
        <v>0</v>
      </c>
      <c r="K56" s="15">
        <v>0</v>
      </c>
      <c r="L56" s="15">
        <v>0</v>
      </c>
      <c r="M56" s="15">
        <v>0</v>
      </c>
      <c r="N56" s="16">
        <v>0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0</v>
      </c>
      <c r="X56" s="17">
        <f t="shared" si="34"/>
        <v>0</v>
      </c>
      <c r="Y56" s="17">
        <f t="shared" si="34"/>
        <v>0</v>
      </c>
      <c r="Z56" s="18">
        <f t="shared" si="1"/>
        <v>0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10">
        <v>35</v>
      </c>
      <c r="B57" s="10">
        <v>252610379</v>
      </c>
      <c r="C57" s="12" t="s">
        <v>211</v>
      </c>
      <c r="D57" s="11" t="s">
        <v>22</v>
      </c>
      <c r="E57" s="15">
        <v>0</v>
      </c>
      <c r="F57" s="15">
        <v>0</v>
      </c>
      <c r="G57" s="15">
        <v>0</v>
      </c>
      <c r="H57" s="16">
        <v>1</v>
      </c>
      <c r="I57" s="16">
        <v>0</v>
      </c>
      <c r="J57" s="16">
        <v>0</v>
      </c>
      <c r="K57" s="15">
        <v>3</v>
      </c>
      <c r="L57" s="15">
        <v>1</v>
      </c>
      <c r="M57" s="15">
        <v>0</v>
      </c>
      <c r="N57" s="16">
        <v>1</v>
      </c>
      <c r="O57" s="16">
        <v>1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5</v>
      </c>
      <c r="X57" s="17">
        <f t="shared" si="35"/>
        <v>2</v>
      </c>
      <c r="Y57" s="17">
        <f t="shared" si="35"/>
        <v>0</v>
      </c>
      <c r="Z57" s="18">
        <f t="shared" si="1"/>
        <v>7</v>
      </c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3"/>
    </row>
    <row r="58" spans="1:44" ht="30.75" customHeight="1" x14ac:dyDescent="0.2">
      <c r="A58" s="10">
        <v>36</v>
      </c>
      <c r="B58" s="10">
        <v>252610380</v>
      </c>
      <c r="C58" s="12" t="s">
        <v>212</v>
      </c>
      <c r="D58" s="11" t="s">
        <v>25</v>
      </c>
      <c r="E58" s="15">
        <v>0</v>
      </c>
      <c r="F58" s="15">
        <v>0</v>
      </c>
      <c r="G58" s="15">
        <v>0</v>
      </c>
      <c r="H58" s="16">
        <v>0</v>
      </c>
      <c r="I58" s="16">
        <v>0</v>
      </c>
      <c r="J58" s="16">
        <v>0</v>
      </c>
      <c r="K58" s="15">
        <v>0</v>
      </c>
      <c r="L58" s="15">
        <v>0</v>
      </c>
      <c r="M58" s="15">
        <v>0</v>
      </c>
      <c r="N58" s="16">
        <v>0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0</v>
      </c>
      <c r="X58" s="17">
        <f t="shared" si="36"/>
        <v>0</v>
      </c>
      <c r="Y58" s="17">
        <f t="shared" si="36"/>
        <v>0</v>
      </c>
      <c r="Z58" s="18">
        <f t="shared" si="1"/>
        <v>0</v>
      </c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3"/>
    </row>
    <row r="59" spans="1:44" ht="30.75" customHeight="1" x14ac:dyDescent="0.2">
      <c r="A59" s="10">
        <v>37</v>
      </c>
      <c r="B59" s="10">
        <v>252610381</v>
      </c>
      <c r="C59" s="12" t="s">
        <v>213</v>
      </c>
      <c r="D59" s="11" t="s">
        <v>25</v>
      </c>
      <c r="E59" s="15">
        <v>1</v>
      </c>
      <c r="F59" s="15">
        <v>0</v>
      </c>
      <c r="G59" s="15">
        <v>0</v>
      </c>
      <c r="H59" s="16">
        <v>0</v>
      </c>
      <c r="I59" s="16">
        <v>0</v>
      </c>
      <c r="J59" s="16">
        <v>0</v>
      </c>
      <c r="K59" s="15">
        <v>0</v>
      </c>
      <c r="L59" s="15">
        <v>0</v>
      </c>
      <c r="M59" s="15">
        <v>0</v>
      </c>
      <c r="N59" s="16">
        <v>0</v>
      </c>
      <c r="O59" s="16">
        <v>0</v>
      </c>
      <c r="P59" s="16">
        <v>0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1</v>
      </c>
      <c r="X59" s="17">
        <f t="shared" si="37"/>
        <v>0</v>
      </c>
      <c r="Y59" s="17">
        <f t="shared" si="37"/>
        <v>0</v>
      </c>
      <c r="Z59" s="18">
        <f t="shared" si="1"/>
        <v>1</v>
      </c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3"/>
    </row>
    <row r="60" spans="1:44" ht="30.75" customHeight="1" x14ac:dyDescent="0.2">
      <c r="A60" s="10">
        <v>38</v>
      </c>
      <c r="B60" s="10">
        <v>252610382</v>
      </c>
      <c r="C60" s="12" t="s">
        <v>214</v>
      </c>
      <c r="D60" s="11" t="s">
        <v>22</v>
      </c>
      <c r="E60" s="15">
        <v>0</v>
      </c>
      <c r="F60" s="15">
        <v>0</v>
      </c>
      <c r="G60" s="15">
        <v>0</v>
      </c>
      <c r="H60" s="16">
        <v>0</v>
      </c>
      <c r="I60" s="16">
        <v>0</v>
      </c>
      <c r="J60" s="16">
        <v>0</v>
      </c>
      <c r="K60" s="15">
        <v>0</v>
      </c>
      <c r="L60" s="15">
        <v>0</v>
      </c>
      <c r="M60" s="15">
        <v>1</v>
      </c>
      <c r="N60" s="16">
        <v>0</v>
      </c>
      <c r="O60" s="16">
        <v>0</v>
      </c>
      <c r="P60" s="16">
        <v>0</v>
      </c>
      <c r="Q60" s="15"/>
      <c r="R60" s="15"/>
      <c r="S60" s="15"/>
      <c r="T60" s="16"/>
      <c r="U60" s="16"/>
      <c r="V60" s="16"/>
      <c r="W60" s="17">
        <f t="shared" ref="W60:Y60" si="38">SUM(E60,H60,K60,N60,Q60,T60)</f>
        <v>0</v>
      </c>
      <c r="X60" s="17">
        <f t="shared" si="38"/>
        <v>0</v>
      </c>
      <c r="Y60" s="17">
        <f t="shared" si="38"/>
        <v>1</v>
      </c>
      <c r="Z60" s="18">
        <f t="shared" si="1"/>
        <v>1</v>
      </c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3"/>
    </row>
    <row r="61" spans="1:44" ht="30" customHeight="1" x14ac:dyDescent="0.2">
      <c r="A61" s="69" t="s">
        <v>82</v>
      </c>
      <c r="B61" s="62"/>
      <c r="C61" s="63"/>
      <c r="D61" s="24"/>
      <c r="E61" s="70">
        <f>'X TKJ 1'!E60</f>
        <v>17</v>
      </c>
      <c r="F61" s="62"/>
      <c r="G61" s="63"/>
      <c r="H61" s="70">
        <f>'X TKJ 1'!H60</f>
        <v>17</v>
      </c>
      <c r="I61" s="62"/>
      <c r="J61" s="63"/>
      <c r="K61" s="70">
        <f>'X TKJ 1'!K60</f>
        <v>13</v>
      </c>
      <c r="L61" s="62"/>
      <c r="M61" s="63"/>
      <c r="N61" s="70">
        <f>'X TKJ 1'!N60</f>
        <v>19</v>
      </c>
      <c r="O61" s="62"/>
      <c r="P61" s="63"/>
      <c r="Q61" s="70"/>
      <c r="R61" s="62"/>
      <c r="S61" s="63"/>
      <c r="T61" s="70"/>
      <c r="U61" s="62"/>
      <c r="V61" s="63"/>
      <c r="W61" s="24">
        <f t="shared" ref="W61:Z61" si="39">SUM(W23:W60)</f>
        <v>44</v>
      </c>
      <c r="X61" s="24">
        <f t="shared" si="39"/>
        <v>8</v>
      </c>
      <c r="Y61" s="24">
        <f t="shared" si="39"/>
        <v>10</v>
      </c>
      <c r="Z61" s="24">
        <f t="shared" si="39"/>
        <v>62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8.7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83</v>
      </c>
      <c r="Q63" s="62"/>
      <c r="R63" s="62"/>
      <c r="S63" s="62"/>
      <c r="T63" s="62"/>
      <c r="U63" s="62"/>
      <c r="V63" s="62"/>
      <c r="W63" s="75">
        <f>SUM(Z61)</f>
        <v>62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4" t="s">
        <v>84</v>
      </c>
      <c r="Q64" s="62"/>
      <c r="R64" s="62"/>
      <c r="S64" s="62"/>
      <c r="T64" s="62"/>
      <c r="U64" s="62"/>
      <c r="V64" s="62"/>
      <c r="W64" s="75">
        <f>A60</f>
        <v>38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74" t="s">
        <v>85</v>
      </c>
      <c r="Q65" s="62"/>
      <c r="R65" s="62"/>
      <c r="S65" s="62"/>
      <c r="T65" s="62"/>
      <c r="U65" s="62"/>
      <c r="V65" s="62"/>
      <c r="W65" s="71">
        <f>W63/(W64*W66)</f>
        <v>2.4720893141945772E-2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6" t="s">
        <v>86</v>
      </c>
      <c r="Q66" s="27"/>
      <c r="R66" s="27"/>
      <c r="S66" s="27"/>
      <c r="T66" s="27"/>
      <c r="U66" s="27"/>
      <c r="V66" s="27"/>
      <c r="W66" s="72">
        <f>SUM(E61:V61)</f>
        <v>66</v>
      </c>
      <c r="X66" s="62"/>
      <c r="Y66" s="63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73" t="s">
        <v>87</v>
      </c>
      <c r="Q67" s="62"/>
      <c r="R67" s="62"/>
      <c r="S67" s="62"/>
      <c r="T67" s="62"/>
      <c r="U67" s="62"/>
      <c r="V67" s="62"/>
      <c r="W67" s="71">
        <f>(((W64*W66)-W63)/(W64*W66))</f>
        <v>0.97527910685805419</v>
      </c>
      <c r="X67" s="62"/>
      <c r="Y67" s="63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6.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18" customHeight="1" x14ac:dyDescent="0.2">
      <c r="A69" s="25"/>
      <c r="B69" s="25"/>
      <c r="C69" s="28" t="s">
        <v>88</v>
      </c>
      <c r="D69" s="28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9" t="str">
        <f>'X TKJ 1'!U68</f>
        <v>Depok, Juli 2026</v>
      </c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20.25" customHeight="1" x14ac:dyDescent="0.2">
      <c r="A70" s="25"/>
      <c r="B70" s="25"/>
      <c r="C70" s="31" t="s">
        <v>90</v>
      </c>
      <c r="D70" s="31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0" t="s">
        <v>91</v>
      </c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21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25"/>
      <c r="B73" s="25"/>
      <c r="C73" s="33"/>
      <c r="D73" s="3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4"/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5.75" customHeight="1" x14ac:dyDescent="0.2">
      <c r="A74" s="25"/>
      <c r="B74" s="25"/>
      <c r="C74" s="33"/>
      <c r="D74" s="33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34"/>
      <c r="V74" s="25"/>
      <c r="W74" s="30"/>
      <c r="X74" s="25"/>
      <c r="Y74" s="25"/>
      <c r="Z74" s="2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8" customHeight="1" x14ac:dyDescent="0.2">
      <c r="A75" s="25"/>
      <c r="B75" s="25"/>
      <c r="C75" s="35" t="s">
        <v>92</v>
      </c>
      <c r="D75" s="3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45" t="s">
        <v>215</v>
      </c>
      <c r="V75" s="25"/>
      <c r="W75" s="30"/>
      <c r="X75" s="25"/>
      <c r="Y75" s="25"/>
      <c r="Z75" s="25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6.5" customHeight="1" x14ac:dyDescent="0.2">
      <c r="A76" s="25"/>
      <c r="B76" s="25"/>
      <c r="C76" s="28" t="s">
        <v>94</v>
      </c>
      <c r="D76" s="28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30"/>
      <c r="T76" s="30"/>
      <c r="U76" s="34" t="s">
        <v>216</v>
      </c>
      <c r="V76" s="38"/>
      <c r="W76" s="30"/>
      <c r="X76" s="25"/>
      <c r="Y76" s="25"/>
      <c r="Z76" s="25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spans="1:44" ht="15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</sheetData>
  <mergeCells count="31">
    <mergeCell ref="W65:Y65"/>
    <mergeCell ref="W66:Y66"/>
    <mergeCell ref="P67:V67"/>
    <mergeCell ref="W67:Y67"/>
    <mergeCell ref="Q61:S61"/>
    <mergeCell ref="T61:V61"/>
    <mergeCell ref="P63:V63"/>
    <mergeCell ref="W63:Y63"/>
    <mergeCell ref="P64:V64"/>
    <mergeCell ref="W64:Y64"/>
    <mergeCell ref="P65:V65"/>
    <mergeCell ref="A61:C61"/>
    <mergeCell ref="E61:G61"/>
    <mergeCell ref="H61:J61"/>
    <mergeCell ref="K61:M61"/>
    <mergeCell ref="N61:P61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R1004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217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0">
        <v>252610490</v>
      </c>
      <c r="C23" s="47" t="s">
        <v>218</v>
      </c>
      <c r="D23" s="10" t="s">
        <v>22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0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0</v>
      </c>
      <c r="X23" s="17">
        <f t="shared" si="0"/>
        <v>0</v>
      </c>
      <c r="Y23" s="17">
        <f t="shared" si="0"/>
        <v>0</v>
      </c>
      <c r="Z23" s="18">
        <f t="shared" ref="Z23:Z51" si="1">SUM(W23:Y23)</f>
        <v>0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252610491</v>
      </c>
      <c r="C24" s="47" t="s">
        <v>219</v>
      </c>
      <c r="D24" s="10" t="s">
        <v>22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0</v>
      </c>
      <c r="Y24" s="17">
        <f t="shared" si="2"/>
        <v>0</v>
      </c>
      <c r="Z24" s="18">
        <f t="shared" si="1"/>
        <v>0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0">
        <v>252610492</v>
      </c>
      <c r="C25" s="47" t="s">
        <v>220</v>
      </c>
      <c r="D25" s="10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252610493</v>
      </c>
      <c r="C26" s="47" t="s">
        <v>221</v>
      </c>
      <c r="D26" s="10" t="s">
        <v>22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0</v>
      </c>
      <c r="X26" s="17">
        <f t="shared" si="4"/>
        <v>0</v>
      </c>
      <c r="Y26" s="17">
        <f t="shared" si="4"/>
        <v>0</v>
      </c>
      <c r="Z26" s="18">
        <f t="shared" si="1"/>
        <v>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252610494</v>
      </c>
      <c r="C27" s="47" t="s">
        <v>222</v>
      </c>
      <c r="D27" s="10" t="s">
        <v>25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0</v>
      </c>
      <c r="X27" s="17">
        <f t="shared" si="5"/>
        <v>0</v>
      </c>
      <c r="Y27" s="17">
        <f t="shared" si="5"/>
        <v>0</v>
      </c>
      <c r="Z27" s="18">
        <f t="shared" si="1"/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252610495</v>
      </c>
      <c r="C28" s="47" t="s">
        <v>223</v>
      </c>
      <c r="D28" s="10" t="s">
        <v>25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0</v>
      </c>
      <c r="X28" s="17">
        <f t="shared" si="6"/>
        <v>0</v>
      </c>
      <c r="Y28" s="17">
        <f t="shared" si="6"/>
        <v>0</v>
      </c>
      <c r="Z28" s="18">
        <f t="shared" si="1"/>
        <v>0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0">
        <v>252610496</v>
      </c>
      <c r="C29" s="47" t="s">
        <v>224</v>
      </c>
      <c r="D29" s="10" t="s">
        <v>25</v>
      </c>
      <c r="E29" s="15">
        <v>1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1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2</v>
      </c>
      <c r="X29" s="17">
        <f t="shared" si="7"/>
        <v>0</v>
      </c>
      <c r="Y29" s="17">
        <f t="shared" si="7"/>
        <v>0</v>
      </c>
      <c r="Z29" s="18">
        <f t="shared" si="1"/>
        <v>2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252610497</v>
      </c>
      <c r="C30" s="47" t="s">
        <v>225</v>
      </c>
      <c r="D30" s="10" t="s">
        <v>22</v>
      </c>
      <c r="E30" s="15">
        <v>0</v>
      </c>
      <c r="F30" s="15">
        <v>1</v>
      </c>
      <c r="G30" s="15">
        <v>1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0</v>
      </c>
      <c r="X30" s="17">
        <f t="shared" si="8"/>
        <v>1</v>
      </c>
      <c r="Y30" s="17">
        <f t="shared" si="8"/>
        <v>1</v>
      </c>
      <c r="Z30" s="18">
        <f t="shared" si="1"/>
        <v>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0">
        <v>252610498</v>
      </c>
      <c r="C31" s="47" t="s">
        <v>226</v>
      </c>
      <c r="D31" s="10" t="s">
        <v>25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0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0</v>
      </c>
      <c r="Y31" s="17">
        <f t="shared" si="9"/>
        <v>0</v>
      </c>
      <c r="Z31" s="18">
        <f t="shared" si="1"/>
        <v>0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252610499</v>
      </c>
      <c r="C32" s="47" t="s">
        <v>227</v>
      </c>
      <c r="D32" s="10" t="s">
        <v>25</v>
      </c>
      <c r="E32" s="15">
        <v>2</v>
      </c>
      <c r="F32" s="15">
        <v>0</v>
      </c>
      <c r="G32" s="15">
        <v>0</v>
      </c>
      <c r="H32" s="16">
        <v>1</v>
      </c>
      <c r="I32" s="16">
        <v>0</v>
      </c>
      <c r="J32" s="16">
        <v>0</v>
      </c>
      <c r="K32" s="15">
        <v>4</v>
      </c>
      <c r="L32" s="15">
        <v>0</v>
      </c>
      <c r="M32" s="15">
        <v>0</v>
      </c>
      <c r="N32" s="16">
        <v>2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9</v>
      </c>
      <c r="X32" s="17">
        <f t="shared" si="10"/>
        <v>0</v>
      </c>
      <c r="Y32" s="17">
        <f t="shared" si="10"/>
        <v>0</v>
      </c>
      <c r="Z32" s="18">
        <f t="shared" si="1"/>
        <v>9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252610500</v>
      </c>
      <c r="C33" s="47" t="s">
        <v>228</v>
      </c>
      <c r="D33" s="10" t="s">
        <v>22</v>
      </c>
      <c r="E33" s="15">
        <v>2</v>
      </c>
      <c r="F33" s="15">
        <v>4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2</v>
      </c>
      <c r="M33" s="15">
        <v>0</v>
      </c>
      <c r="N33" s="16">
        <v>2</v>
      </c>
      <c r="O33" s="16">
        <v>1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4</v>
      </c>
      <c r="X33" s="17">
        <f t="shared" si="11"/>
        <v>7</v>
      </c>
      <c r="Y33" s="17">
        <f t="shared" si="11"/>
        <v>0</v>
      </c>
      <c r="Z33" s="18">
        <f t="shared" si="1"/>
        <v>11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252610501</v>
      </c>
      <c r="C34" s="47" t="s">
        <v>229</v>
      </c>
      <c r="D34" s="10" t="s">
        <v>22</v>
      </c>
      <c r="E34" s="15">
        <v>1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1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2</v>
      </c>
      <c r="X34" s="17">
        <f t="shared" si="12"/>
        <v>0</v>
      </c>
      <c r="Y34" s="17">
        <f t="shared" si="12"/>
        <v>0</v>
      </c>
      <c r="Z34" s="18">
        <f t="shared" si="1"/>
        <v>2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252610502</v>
      </c>
      <c r="C35" s="47" t="s">
        <v>230</v>
      </c>
      <c r="D35" s="10" t="s">
        <v>22</v>
      </c>
      <c r="E35" s="15">
        <v>2</v>
      </c>
      <c r="F35" s="15">
        <v>1</v>
      </c>
      <c r="G35" s="15">
        <v>0</v>
      </c>
      <c r="H35" s="16">
        <v>0</v>
      </c>
      <c r="I35" s="16">
        <v>0</v>
      </c>
      <c r="J35" s="16">
        <v>0</v>
      </c>
      <c r="K35" s="15">
        <v>1</v>
      </c>
      <c r="L35" s="15">
        <v>0</v>
      </c>
      <c r="M35" s="15">
        <v>0</v>
      </c>
      <c r="N35" s="16">
        <v>2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5</v>
      </c>
      <c r="X35" s="17">
        <f t="shared" si="13"/>
        <v>1</v>
      </c>
      <c r="Y35" s="17">
        <f t="shared" si="13"/>
        <v>0</v>
      </c>
      <c r="Z35" s="18">
        <f t="shared" si="1"/>
        <v>6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252610503</v>
      </c>
      <c r="C36" s="47" t="s">
        <v>231</v>
      </c>
      <c r="D36" s="10" t="s">
        <v>22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0</v>
      </c>
      <c r="Y36" s="17">
        <f t="shared" si="14"/>
        <v>0</v>
      </c>
      <c r="Z36" s="18">
        <f t="shared" si="1"/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0">
        <v>252610504</v>
      </c>
      <c r="C37" s="47" t="s">
        <v>232</v>
      </c>
      <c r="D37" s="10" t="s">
        <v>25</v>
      </c>
      <c r="E37" s="15">
        <v>1</v>
      </c>
      <c r="F37" s="15">
        <v>1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1</v>
      </c>
      <c r="X37" s="17">
        <f t="shared" si="15"/>
        <v>1</v>
      </c>
      <c r="Y37" s="17">
        <f t="shared" si="15"/>
        <v>0</v>
      </c>
      <c r="Z37" s="18">
        <f t="shared" si="1"/>
        <v>2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252610505</v>
      </c>
      <c r="C38" s="47" t="s">
        <v>233</v>
      </c>
      <c r="D38" s="10" t="s">
        <v>25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0</v>
      </c>
      <c r="X38" s="17">
        <f t="shared" si="16"/>
        <v>0</v>
      </c>
      <c r="Y38" s="17">
        <f t="shared" si="16"/>
        <v>0</v>
      </c>
      <c r="Z38" s="18">
        <f t="shared" si="1"/>
        <v>0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17</v>
      </c>
      <c r="B39" s="10">
        <v>252610506</v>
      </c>
      <c r="C39" s="47" t="s">
        <v>234</v>
      </c>
      <c r="D39" s="10" t="s">
        <v>25</v>
      </c>
      <c r="E39" s="15">
        <v>0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0</v>
      </c>
      <c r="X39" s="17">
        <f t="shared" si="17"/>
        <v>0</v>
      </c>
      <c r="Y39" s="17">
        <f t="shared" si="17"/>
        <v>0</v>
      </c>
      <c r="Z39" s="18">
        <f t="shared" si="1"/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252610507</v>
      </c>
      <c r="C40" s="47" t="s">
        <v>235</v>
      </c>
      <c r="D40" s="10" t="s">
        <v>25</v>
      </c>
      <c r="E40" s="15">
        <v>6</v>
      </c>
      <c r="F40" s="15">
        <v>3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2</v>
      </c>
      <c r="M40" s="15">
        <v>0</v>
      </c>
      <c r="N40" s="16">
        <v>3</v>
      </c>
      <c r="O40" s="16">
        <v>1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9</v>
      </c>
      <c r="X40" s="17">
        <f t="shared" si="18"/>
        <v>6</v>
      </c>
      <c r="Y40" s="17">
        <f t="shared" si="18"/>
        <v>0</v>
      </c>
      <c r="Z40" s="18">
        <f t="shared" si="1"/>
        <v>15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252610508</v>
      </c>
      <c r="C41" s="47" t="s">
        <v>236</v>
      </c>
      <c r="D41" s="10" t="s">
        <v>22</v>
      </c>
      <c r="E41" s="15">
        <v>1</v>
      </c>
      <c r="F41" s="15">
        <v>0</v>
      </c>
      <c r="G41" s="15">
        <v>0</v>
      </c>
      <c r="H41" s="16">
        <v>0</v>
      </c>
      <c r="I41" s="16">
        <v>0</v>
      </c>
      <c r="J41" s="16">
        <v>0</v>
      </c>
      <c r="K41" s="15">
        <v>1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2</v>
      </c>
      <c r="X41" s="17">
        <f t="shared" si="19"/>
        <v>0</v>
      </c>
      <c r="Y41" s="17">
        <f t="shared" si="19"/>
        <v>0</v>
      </c>
      <c r="Z41" s="18">
        <f t="shared" si="1"/>
        <v>2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252610509</v>
      </c>
      <c r="C42" s="47" t="s">
        <v>237</v>
      </c>
      <c r="D42" s="10" t="s">
        <v>22</v>
      </c>
      <c r="E42" s="15">
        <v>1</v>
      </c>
      <c r="F42" s="15">
        <v>0</v>
      </c>
      <c r="G42" s="15">
        <v>1</v>
      </c>
      <c r="H42" s="16">
        <v>0</v>
      </c>
      <c r="I42" s="16">
        <v>0</v>
      </c>
      <c r="J42" s="16">
        <v>0</v>
      </c>
      <c r="K42" s="15">
        <v>1</v>
      </c>
      <c r="L42" s="15">
        <v>0</v>
      </c>
      <c r="M42" s="15">
        <v>0</v>
      </c>
      <c r="N42" s="16">
        <v>1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3</v>
      </c>
      <c r="X42" s="17">
        <f t="shared" si="20"/>
        <v>0</v>
      </c>
      <c r="Y42" s="17">
        <f t="shared" si="20"/>
        <v>1</v>
      </c>
      <c r="Z42" s="18">
        <f t="shared" si="1"/>
        <v>4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0">
        <v>252610510</v>
      </c>
      <c r="C43" s="47" t="s">
        <v>238</v>
      </c>
      <c r="D43" s="10" t="s">
        <v>22</v>
      </c>
      <c r="E43" s="15">
        <v>0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1</v>
      </c>
      <c r="L43" s="15">
        <v>0</v>
      </c>
      <c r="M43" s="15">
        <v>0</v>
      </c>
      <c r="N43" s="16">
        <v>0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1</v>
      </c>
      <c r="X43" s="17">
        <f t="shared" si="21"/>
        <v>0</v>
      </c>
      <c r="Y43" s="17">
        <f t="shared" si="21"/>
        <v>0</v>
      </c>
      <c r="Z43" s="18">
        <f t="shared" si="1"/>
        <v>1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252610511</v>
      </c>
      <c r="C44" s="47" t="s">
        <v>239</v>
      </c>
      <c r="D44" s="10" t="s">
        <v>25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0</v>
      </c>
      <c r="X44" s="17">
        <f t="shared" si="22"/>
        <v>0</v>
      </c>
      <c r="Y44" s="17">
        <f t="shared" si="22"/>
        <v>0</v>
      </c>
      <c r="Z44" s="18">
        <f t="shared" si="1"/>
        <v>0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23</v>
      </c>
      <c r="B45" s="10">
        <v>252610512</v>
      </c>
      <c r="C45" s="47" t="s">
        <v>240</v>
      </c>
      <c r="D45" s="10" t="s">
        <v>22</v>
      </c>
      <c r="E45" s="15">
        <v>0</v>
      </c>
      <c r="F45" s="15">
        <v>2</v>
      </c>
      <c r="G45" s="15">
        <v>1</v>
      </c>
      <c r="H45" s="16">
        <v>0</v>
      </c>
      <c r="I45" s="16">
        <v>0</v>
      </c>
      <c r="J45" s="16">
        <v>0</v>
      </c>
      <c r="K45" s="15">
        <v>0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0</v>
      </c>
      <c r="X45" s="17">
        <f t="shared" si="23"/>
        <v>2</v>
      </c>
      <c r="Y45" s="17">
        <f t="shared" si="23"/>
        <v>1</v>
      </c>
      <c r="Z45" s="18">
        <f t="shared" si="1"/>
        <v>3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252610513</v>
      </c>
      <c r="C46" s="47" t="s">
        <v>241</v>
      </c>
      <c r="D46" s="10" t="s">
        <v>22</v>
      </c>
      <c r="E46" s="15">
        <v>0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0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0</v>
      </c>
      <c r="X46" s="17">
        <f t="shared" si="24"/>
        <v>0</v>
      </c>
      <c r="Y46" s="17">
        <f t="shared" si="24"/>
        <v>0</v>
      </c>
      <c r="Z46" s="18">
        <f t="shared" si="1"/>
        <v>0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252610514</v>
      </c>
      <c r="C47" s="47" t="s">
        <v>242</v>
      </c>
      <c r="D47" s="10" t="s">
        <v>22</v>
      </c>
      <c r="E47" s="15">
        <v>1</v>
      </c>
      <c r="F47" s="15">
        <v>2</v>
      </c>
      <c r="G47" s="15">
        <v>1</v>
      </c>
      <c r="H47" s="16">
        <v>1</v>
      </c>
      <c r="I47" s="16">
        <v>0</v>
      </c>
      <c r="J47" s="16">
        <v>0</v>
      </c>
      <c r="K47" s="15">
        <v>0</v>
      </c>
      <c r="L47" s="15">
        <v>0</v>
      </c>
      <c r="M47" s="15">
        <v>4</v>
      </c>
      <c r="N47" s="16">
        <v>1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3</v>
      </c>
      <c r="X47" s="17">
        <f t="shared" si="25"/>
        <v>2</v>
      </c>
      <c r="Y47" s="17">
        <f t="shared" si="25"/>
        <v>5</v>
      </c>
      <c r="Z47" s="18">
        <f t="shared" si="1"/>
        <v>10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252610516</v>
      </c>
      <c r="C48" s="47" t="s">
        <v>243</v>
      </c>
      <c r="D48" s="10" t="s">
        <v>25</v>
      </c>
      <c r="E48" s="15">
        <v>0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0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0</v>
      </c>
      <c r="X48" s="17">
        <f t="shared" si="26"/>
        <v>0</v>
      </c>
      <c r="Y48" s="17">
        <f t="shared" si="26"/>
        <v>0</v>
      </c>
      <c r="Z48" s="18">
        <f t="shared" si="1"/>
        <v>0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252610517</v>
      </c>
      <c r="C49" s="47" t="s">
        <v>244</v>
      </c>
      <c r="D49" s="10" t="s">
        <v>25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252610518</v>
      </c>
      <c r="C50" s="47" t="s">
        <v>245</v>
      </c>
      <c r="D50" s="10" t="s">
        <v>25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0</v>
      </c>
      <c r="X50" s="17">
        <f t="shared" si="28"/>
        <v>0</v>
      </c>
      <c r="Y50" s="17">
        <f t="shared" si="28"/>
        <v>0</v>
      </c>
      <c r="Z50" s="18">
        <f t="shared" si="1"/>
        <v>0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29</v>
      </c>
      <c r="B51" s="10">
        <v>252610519</v>
      </c>
      <c r="C51" s="47" t="s">
        <v>246</v>
      </c>
      <c r="D51" s="10" t="s">
        <v>25</v>
      </c>
      <c r="E51" s="15">
        <v>3</v>
      </c>
      <c r="F51" s="15">
        <v>1</v>
      </c>
      <c r="G51" s="15">
        <v>0</v>
      </c>
      <c r="H51" s="16">
        <v>0</v>
      </c>
      <c r="I51" s="16">
        <v>0</v>
      </c>
      <c r="J51" s="16">
        <v>0</v>
      </c>
      <c r="K51" s="15">
        <v>0</v>
      </c>
      <c r="L51" s="15">
        <v>0</v>
      </c>
      <c r="M51" s="15">
        <v>0</v>
      </c>
      <c r="N51" s="16">
        <v>0</v>
      </c>
      <c r="O51" s="16">
        <v>1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3</v>
      </c>
      <c r="X51" s="17">
        <f t="shared" si="29"/>
        <v>2</v>
      </c>
      <c r="Y51" s="17">
        <f t="shared" si="29"/>
        <v>0</v>
      </c>
      <c r="Z51" s="18">
        <f t="shared" si="1"/>
        <v>5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" customHeight="1" x14ac:dyDescent="0.2">
      <c r="A52" s="69" t="s">
        <v>82</v>
      </c>
      <c r="B52" s="62"/>
      <c r="C52" s="63"/>
      <c r="D52" s="24"/>
      <c r="E52" s="70">
        <f>'X TKJ 1'!E60</f>
        <v>17</v>
      </c>
      <c r="F52" s="62"/>
      <c r="G52" s="63"/>
      <c r="H52" s="70">
        <f>'X TKJ 1'!H60</f>
        <v>17</v>
      </c>
      <c r="I52" s="62"/>
      <c r="J52" s="63"/>
      <c r="K52" s="70">
        <f>'X TKJ 1'!K60</f>
        <v>13</v>
      </c>
      <c r="L52" s="62"/>
      <c r="M52" s="63"/>
      <c r="N52" s="70">
        <f>'X TKJ 1'!N60</f>
        <v>19</v>
      </c>
      <c r="O52" s="62"/>
      <c r="P52" s="63"/>
      <c r="Q52" s="70"/>
      <c r="R52" s="62"/>
      <c r="S52" s="63"/>
      <c r="T52" s="70"/>
      <c r="U52" s="62"/>
      <c r="V52" s="63"/>
      <c r="W52" s="24">
        <f t="shared" ref="W52:Z52" si="30">SUM(W23:W51)</f>
        <v>44</v>
      </c>
      <c r="X52" s="24">
        <f t="shared" si="30"/>
        <v>22</v>
      </c>
      <c r="Y52" s="24">
        <f t="shared" si="30"/>
        <v>8</v>
      </c>
      <c r="Z52" s="24">
        <f t="shared" si="30"/>
        <v>74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18.7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16.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74" t="s">
        <v>83</v>
      </c>
      <c r="Q54" s="62"/>
      <c r="R54" s="62"/>
      <c r="S54" s="62"/>
      <c r="T54" s="62"/>
      <c r="U54" s="62"/>
      <c r="V54" s="62"/>
      <c r="W54" s="75">
        <f>Z52</f>
        <v>74</v>
      </c>
      <c r="X54" s="62"/>
      <c r="Y54" s="63"/>
      <c r="Z54" s="25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16.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74" t="s">
        <v>84</v>
      </c>
      <c r="Q55" s="62"/>
      <c r="R55" s="62"/>
      <c r="S55" s="62"/>
      <c r="T55" s="62"/>
      <c r="U55" s="62"/>
      <c r="V55" s="62"/>
      <c r="W55" s="75">
        <f>A51</f>
        <v>29</v>
      </c>
      <c r="X55" s="62"/>
      <c r="Y55" s="63"/>
      <c r="Z55" s="25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16.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74" t="s">
        <v>85</v>
      </c>
      <c r="Q56" s="62"/>
      <c r="R56" s="62"/>
      <c r="S56" s="62"/>
      <c r="T56" s="62"/>
      <c r="U56" s="62"/>
      <c r="V56" s="62"/>
      <c r="W56" s="71">
        <f>W54/(W55*W57)</f>
        <v>3.8662486938349006E-2</v>
      </c>
      <c r="X56" s="62"/>
      <c r="Y56" s="63"/>
      <c r="Z56" s="25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16.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6" t="s">
        <v>86</v>
      </c>
      <c r="Q57" s="27"/>
      <c r="R57" s="27"/>
      <c r="S57" s="27"/>
      <c r="T57" s="27"/>
      <c r="U57" s="27"/>
      <c r="V57" s="27"/>
      <c r="W57" s="72">
        <f>SUM(E52:V52)</f>
        <v>66</v>
      </c>
      <c r="X57" s="62"/>
      <c r="Y57" s="63"/>
      <c r="Z57" s="25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16.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73" t="s">
        <v>87</v>
      </c>
      <c r="Q58" s="62"/>
      <c r="R58" s="62"/>
      <c r="S58" s="62"/>
      <c r="T58" s="62"/>
      <c r="U58" s="62"/>
      <c r="V58" s="62"/>
      <c r="W58" s="71">
        <f>(((W55*W57)-W54)/(W55*W57))</f>
        <v>0.96133751306165094</v>
      </c>
      <c r="X58" s="62"/>
      <c r="Y58" s="63"/>
      <c r="Z58" s="25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16.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18" customHeight="1" x14ac:dyDescent="0.2">
      <c r="A60" s="25"/>
      <c r="B60" s="25"/>
      <c r="C60" s="28" t="s">
        <v>88</v>
      </c>
      <c r="D60" s="28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9" t="str">
        <f>'X TKJ 1'!U68</f>
        <v>Depok, Juli 2026</v>
      </c>
      <c r="V60" s="25"/>
      <c r="W60" s="30"/>
      <c r="X60" s="25"/>
      <c r="Y60" s="25"/>
      <c r="Z60" s="2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20.25" customHeight="1" x14ac:dyDescent="0.2">
      <c r="A61" s="25"/>
      <c r="B61" s="25"/>
      <c r="C61" s="31" t="s">
        <v>90</v>
      </c>
      <c r="D61" s="31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0" t="s">
        <v>91</v>
      </c>
      <c r="V61" s="25"/>
      <c r="W61" s="30"/>
      <c r="X61" s="25"/>
      <c r="Y61" s="25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21.75" customHeight="1" x14ac:dyDescent="0.2">
      <c r="A62" s="25"/>
      <c r="B62" s="25"/>
      <c r="C62" s="33"/>
      <c r="D62" s="33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34"/>
      <c r="V62" s="25"/>
      <c r="W62" s="30"/>
      <c r="X62" s="25"/>
      <c r="Y62" s="25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5.75" customHeight="1" x14ac:dyDescent="0.2">
      <c r="A63" s="25"/>
      <c r="B63" s="25"/>
      <c r="C63" s="33"/>
      <c r="D63" s="33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34"/>
      <c r="V63" s="25"/>
      <c r="W63" s="30"/>
      <c r="X63" s="25"/>
      <c r="Y63" s="25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5.75" customHeight="1" x14ac:dyDescent="0.2">
      <c r="A64" s="25"/>
      <c r="B64" s="25"/>
      <c r="C64" s="33"/>
      <c r="D64" s="33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34"/>
      <c r="V64" s="25"/>
      <c r="W64" s="30"/>
      <c r="X64" s="25"/>
      <c r="Y64" s="25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5.75" customHeight="1" x14ac:dyDescent="0.2">
      <c r="A65" s="25"/>
      <c r="B65" s="25"/>
      <c r="C65" s="33"/>
      <c r="D65" s="33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34"/>
      <c r="V65" s="25"/>
      <c r="W65" s="30"/>
      <c r="X65" s="25"/>
      <c r="Y65" s="25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8" customHeight="1" x14ac:dyDescent="0.2">
      <c r="A66" s="25"/>
      <c r="B66" s="25"/>
      <c r="C66" s="35" t="s">
        <v>92</v>
      </c>
      <c r="D66" s="3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45" t="s">
        <v>247</v>
      </c>
      <c r="V66" s="25"/>
      <c r="W66" s="30"/>
      <c r="X66" s="25"/>
      <c r="Y66" s="25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8" t="s">
        <v>94</v>
      </c>
      <c r="D67" s="28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30"/>
      <c r="T67" s="30"/>
      <c r="U67" s="34" t="s">
        <v>248</v>
      </c>
      <c r="V67" s="38"/>
      <c r="W67" s="30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</sheetData>
  <mergeCells count="31">
    <mergeCell ref="W56:Y56"/>
    <mergeCell ref="W57:Y57"/>
    <mergeCell ref="P58:V58"/>
    <mergeCell ref="W58:Y58"/>
    <mergeCell ref="Q52:S52"/>
    <mergeCell ref="T52:V52"/>
    <mergeCell ref="P54:V54"/>
    <mergeCell ref="W54:Y54"/>
    <mergeCell ref="P55:V55"/>
    <mergeCell ref="W55:Y55"/>
    <mergeCell ref="P56:V56"/>
    <mergeCell ref="A52:C52"/>
    <mergeCell ref="E52:G52"/>
    <mergeCell ref="H52:J52"/>
    <mergeCell ref="K52:M52"/>
    <mergeCell ref="N52:P52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R1004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249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0">
        <v>252610520</v>
      </c>
      <c r="C23" s="12" t="s">
        <v>250</v>
      </c>
      <c r="D23" s="11" t="s">
        <v>22</v>
      </c>
      <c r="E23" s="13">
        <v>0</v>
      </c>
      <c r="F23" s="13">
        <v>0</v>
      </c>
      <c r="G23" s="13">
        <v>1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0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0</v>
      </c>
      <c r="X23" s="17">
        <f t="shared" si="0"/>
        <v>0</v>
      </c>
      <c r="Y23" s="17">
        <f t="shared" si="0"/>
        <v>1</v>
      </c>
      <c r="Z23" s="18">
        <f t="shared" ref="Z23:Z51" si="1">SUM(W23:Y23)</f>
        <v>1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252610521</v>
      </c>
      <c r="C24" s="12" t="s">
        <v>251</v>
      </c>
      <c r="D24" s="11" t="s">
        <v>25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1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0</v>
      </c>
      <c r="Y24" s="17">
        <f t="shared" si="2"/>
        <v>1</v>
      </c>
      <c r="Z24" s="18">
        <f t="shared" si="1"/>
        <v>1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0">
        <v>252610522</v>
      </c>
      <c r="C25" s="12" t="s">
        <v>252</v>
      </c>
      <c r="D25" s="11" t="s">
        <v>22</v>
      </c>
      <c r="E25" s="15">
        <v>0</v>
      </c>
      <c r="F25" s="15">
        <v>0</v>
      </c>
      <c r="G25" s="15">
        <v>1</v>
      </c>
      <c r="H25" s="16">
        <v>0</v>
      </c>
      <c r="I25" s="16">
        <v>0</v>
      </c>
      <c r="J25" s="16">
        <v>0</v>
      </c>
      <c r="K25" s="15">
        <v>1</v>
      </c>
      <c r="L25" s="15">
        <v>0</v>
      </c>
      <c r="M25" s="15">
        <v>0</v>
      </c>
      <c r="N25" s="16">
        <v>0</v>
      </c>
      <c r="O25" s="16">
        <v>0</v>
      </c>
      <c r="P25" s="16">
        <v>1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1</v>
      </c>
      <c r="X25" s="17">
        <f t="shared" si="3"/>
        <v>0</v>
      </c>
      <c r="Y25" s="17">
        <f t="shared" si="3"/>
        <v>2</v>
      </c>
      <c r="Z25" s="18">
        <f t="shared" si="1"/>
        <v>3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252610523</v>
      </c>
      <c r="C26" s="12" t="s">
        <v>253</v>
      </c>
      <c r="D26" s="11" t="s">
        <v>25</v>
      </c>
      <c r="E26" s="15">
        <v>1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1</v>
      </c>
      <c r="X26" s="17">
        <f t="shared" si="4"/>
        <v>0</v>
      </c>
      <c r="Y26" s="17">
        <f t="shared" si="4"/>
        <v>0</v>
      </c>
      <c r="Z26" s="18">
        <f t="shared" si="1"/>
        <v>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252610524</v>
      </c>
      <c r="C27" s="12" t="s">
        <v>254</v>
      </c>
      <c r="D27" s="11" t="s">
        <v>25</v>
      </c>
      <c r="E27" s="15">
        <v>3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1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4</v>
      </c>
      <c r="X27" s="17">
        <f t="shared" si="5"/>
        <v>0</v>
      </c>
      <c r="Y27" s="17">
        <f t="shared" si="5"/>
        <v>0</v>
      </c>
      <c r="Z27" s="18">
        <f t="shared" si="1"/>
        <v>4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252610525</v>
      </c>
      <c r="C28" s="12" t="s">
        <v>255</v>
      </c>
      <c r="D28" s="11" t="s">
        <v>22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1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1</v>
      </c>
      <c r="X28" s="17">
        <f t="shared" si="6"/>
        <v>0</v>
      </c>
      <c r="Y28" s="17">
        <f t="shared" si="6"/>
        <v>0</v>
      </c>
      <c r="Z28" s="18">
        <f t="shared" si="1"/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0">
        <v>252610526</v>
      </c>
      <c r="C29" s="12" t="s">
        <v>256</v>
      </c>
      <c r="D29" s="11" t="s">
        <v>22</v>
      </c>
      <c r="E29" s="15">
        <v>0</v>
      </c>
      <c r="F29" s="15">
        <v>0</v>
      </c>
      <c r="G29" s="15">
        <v>0</v>
      </c>
      <c r="H29" s="16">
        <v>1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1</v>
      </c>
      <c r="X29" s="17">
        <f t="shared" si="7"/>
        <v>0</v>
      </c>
      <c r="Y29" s="17">
        <f t="shared" si="7"/>
        <v>0</v>
      </c>
      <c r="Z29" s="18">
        <f t="shared" si="1"/>
        <v>1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252610527</v>
      </c>
      <c r="C30" s="12" t="s">
        <v>257</v>
      </c>
      <c r="D30" s="11" t="s">
        <v>22</v>
      </c>
      <c r="E30" s="15">
        <v>0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0</v>
      </c>
      <c r="X30" s="17">
        <f t="shared" si="8"/>
        <v>0</v>
      </c>
      <c r="Y30" s="17">
        <f t="shared" si="8"/>
        <v>0</v>
      </c>
      <c r="Z30" s="18">
        <f t="shared" si="1"/>
        <v>0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0">
        <v>252610528</v>
      </c>
      <c r="C31" s="12" t="s">
        <v>258</v>
      </c>
      <c r="D31" s="11" t="s">
        <v>25</v>
      </c>
      <c r="E31" s="15">
        <v>3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2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5</v>
      </c>
      <c r="X31" s="17">
        <f t="shared" si="9"/>
        <v>0</v>
      </c>
      <c r="Y31" s="17">
        <f t="shared" si="9"/>
        <v>0</v>
      </c>
      <c r="Z31" s="18">
        <f t="shared" si="1"/>
        <v>5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252610529</v>
      </c>
      <c r="C32" s="12" t="s">
        <v>259</v>
      </c>
      <c r="D32" s="11" t="s">
        <v>25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1</v>
      </c>
      <c r="L32" s="15">
        <v>0</v>
      </c>
      <c r="M32" s="15">
        <v>0</v>
      </c>
      <c r="N32" s="16">
        <v>3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4</v>
      </c>
      <c r="X32" s="17">
        <f t="shared" si="10"/>
        <v>0</v>
      </c>
      <c r="Y32" s="17">
        <f t="shared" si="10"/>
        <v>0</v>
      </c>
      <c r="Z32" s="18">
        <f t="shared" si="1"/>
        <v>4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252610530</v>
      </c>
      <c r="C33" s="12" t="s">
        <v>260</v>
      </c>
      <c r="D33" s="11" t="s">
        <v>22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1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0</v>
      </c>
      <c r="X33" s="17">
        <f t="shared" si="11"/>
        <v>0</v>
      </c>
      <c r="Y33" s="17">
        <f t="shared" si="11"/>
        <v>1</v>
      </c>
      <c r="Z33" s="18">
        <f t="shared" si="1"/>
        <v>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252610531</v>
      </c>
      <c r="C34" s="12" t="s">
        <v>261</v>
      </c>
      <c r="D34" s="11" t="s">
        <v>22</v>
      </c>
      <c r="E34" s="15">
        <v>0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1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1</v>
      </c>
      <c r="X34" s="17">
        <f t="shared" si="12"/>
        <v>0</v>
      </c>
      <c r="Y34" s="17">
        <f t="shared" si="12"/>
        <v>0</v>
      </c>
      <c r="Z34" s="18">
        <f t="shared" si="1"/>
        <v>1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252610532</v>
      </c>
      <c r="C35" s="12" t="s">
        <v>262</v>
      </c>
      <c r="D35" s="11" t="s">
        <v>22</v>
      </c>
      <c r="E35" s="15">
        <v>1</v>
      </c>
      <c r="F35" s="15">
        <v>0</v>
      </c>
      <c r="G35" s="15">
        <v>0</v>
      </c>
      <c r="H35" s="16">
        <v>1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2</v>
      </c>
      <c r="X35" s="17">
        <f t="shared" si="13"/>
        <v>0</v>
      </c>
      <c r="Y35" s="17">
        <f t="shared" si="13"/>
        <v>0</v>
      </c>
      <c r="Z35" s="18">
        <f t="shared" si="1"/>
        <v>2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252610533</v>
      </c>
      <c r="C36" s="12" t="s">
        <v>263</v>
      </c>
      <c r="D36" s="11" t="s">
        <v>25</v>
      </c>
      <c r="E36" s="15">
        <v>1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1</v>
      </c>
      <c r="M36" s="15">
        <v>1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1</v>
      </c>
      <c r="X36" s="17">
        <f t="shared" si="14"/>
        <v>1</v>
      </c>
      <c r="Y36" s="17">
        <f t="shared" si="14"/>
        <v>1</v>
      </c>
      <c r="Z36" s="18">
        <f t="shared" si="1"/>
        <v>3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0">
        <v>252610534</v>
      </c>
      <c r="C37" s="12" t="s">
        <v>264</v>
      </c>
      <c r="D37" s="46" t="s">
        <v>25</v>
      </c>
      <c r="E37" s="15">
        <v>0</v>
      </c>
      <c r="F37" s="15">
        <v>0</v>
      </c>
      <c r="G37" s="15">
        <v>1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2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2</v>
      </c>
      <c r="X37" s="17">
        <f t="shared" si="15"/>
        <v>0</v>
      </c>
      <c r="Y37" s="17">
        <f t="shared" si="15"/>
        <v>1</v>
      </c>
      <c r="Z37" s="18">
        <f t="shared" si="1"/>
        <v>3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252610535</v>
      </c>
      <c r="C38" s="12" t="s">
        <v>265</v>
      </c>
      <c r="D38" s="11" t="s">
        <v>22</v>
      </c>
      <c r="E38" s="15">
        <v>1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1</v>
      </c>
      <c r="X38" s="17">
        <f t="shared" si="16"/>
        <v>0</v>
      </c>
      <c r="Y38" s="17">
        <f t="shared" si="16"/>
        <v>0</v>
      </c>
      <c r="Z38" s="18">
        <f t="shared" si="1"/>
        <v>1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17</v>
      </c>
      <c r="B39" s="10">
        <v>252610536</v>
      </c>
      <c r="C39" s="12" t="s">
        <v>266</v>
      </c>
      <c r="D39" s="11" t="s">
        <v>22</v>
      </c>
      <c r="E39" s="15">
        <v>1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1</v>
      </c>
      <c r="X39" s="17">
        <f t="shared" si="17"/>
        <v>0</v>
      </c>
      <c r="Y39" s="17">
        <f t="shared" si="17"/>
        <v>0</v>
      </c>
      <c r="Z39" s="18">
        <f t="shared" si="1"/>
        <v>1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252610537</v>
      </c>
      <c r="C40" s="12" t="s">
        <v>267</v>
      </c>
      <c r="D40" s="11" t="s">
        <v>25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0</v>
      </c>
      <c r="Y40" s="17">
        <f t="shared" si="18"/>
        <v>0</v>
      </c>
      <c r="Z40" s="18">
        <f t="shared" si="1"/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252610538</v>
      </c>
      <c r="C41" s="12" t="s">
        <v>268</v>
      </c>
      <c r="D41" s="11" t="s">
        <v>22</v>
      </c>
      <c r="E41" s="15">
        <v>3</v>
      </c>
      <c r="F41" s="15">
        <v>0</v>
      </c>
      <c r="G41" s="15">
        <v>1</v>
      </c>
      <c r="H41" s="16">
        <v>0</v>
      </c>
      <c r="I41" s="16">
        <v>0</v>
      </c>
      <c r="J41" s="16">
        <v>0</v>
      </c>
      <c r="K41" s="15">
        <v>2</v>
      </c>
      <c r="L41" s="15">
        <v>0</v>
      </c>
      <c r="M41" s="15">
        <v>2</v>
      </c>
      <c r="N41" s="16">
        <v>1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6</v>
      </c>
      <c r="X41" s="17">
        <f t="shared" si="19"/>
        <v>0</v>
      </c>
      <c r="Y41" s="17">
        <f t="shared" si="19"/>
        <v>3</v>
      </c>
      <c r="Z41" s="18">
        <f t="shared" si="1"/>
        <v>9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252610539</v>
      </c>
      <c r="C42" s="12" t="s">
        <v>269</v>
      </c>
      <c r="D42" s="11" t="s">
        <v>25</v>
      </c>
      <c r="E42" s="15">
        <v>1</v>
      </c>
      <c r="F42" s="15">
        <v>0</v>
      </c>
      <c r="G42" s="15">
        <v>0</v>
      </c>
      <c r="H42" s="16">
        <v>0</v>
      </c>
      <c r="I42" s="16">
        <v>0</v>
      </c>
      <c r="J42" s="16">
        <v>0</v>
      </c>
      <c r="K42" s="15">
        <v>6</v>
      </c>
      <c r="L42" s="15">
        <v>0</v>
      </c>
      <c r="M42" s="15">
        <v>0</v>
      </c>
      <c r="N42" s="16">
        <v>0</v>
      </c>
      <c r="O42" s="16">
        <v>1</v>
      </c>
      <c r="P42" s="16">
        <v>2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7</v>
      </c>
      <c r="X42" s="17">
        <f t="shared" si="20"/>
        <v>1</v>
      </c>
      <c r="Y42" s="17">
        <f t="shared" si="20"/>
        <v>2</v>
      </c>
      <c r="Z42" s="18">
        <f t="shared" si="1"/>
        <v>10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0">
        <v>252610540</v>
      </c>
      <c r="C43" s="12" t="s">
        <v>270</v>
      </c>
      <c r="D43" s="11" t="s">
        <v>22</v>
      </c>
      <c r="E43" s="15">
        <v>0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0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0</v>
      </c>
      <c r="X43" s="17">
        <f t="shared" si="21"/>
        <v>0</v>
      </c>
      <c r="Y43" s="17">
        <f t="shared" si="21"/>
        <v>0</v>
      </c>
      <c r="Z43" s="18">
        <f t="shared" si="1"/>
        <v>0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252610541</v>
      </c>
      <c r="C44" s="12" t="s">
        <v>271</v>
      </c>
      <c r="D44" s="11" t="s">
        <v>22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1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0</v>
      </c>
      <c r="X44" s="17">
        <f t="shared" si="22"/>
        <v>0</v>
      </c>
      <c r="Y44" s="17">
        <f t="shared" si="22"/>
        <v>1</v>
      </c>
      <c r="Z44" s="18">
        <f t="shared" si="1"/>
        <v>1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23</v>
      </c>
      <c r="B45" s="10">
        <v>252610542</v>
      </c>
      <c r="C45" s="12" t="s">
        <v>272</v>
      </c>
      <c r="D45" s="11" t="s">
        <v>25</v>
      </c>
      <c r="E45" s="15">
        <v>0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0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0</v>
      </c>
      <c r="X45" s="17">
        <f t="shared" si="23"/>
        <v>0</v>
      </c>
      <c r="Y45" s="17">
        <f t="shared" si="23"/>
        <v>0</v>
      </c>
      <c r="Z45" s="18">
        <f t="shared" si="1"/>
        <v>0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252610543</v>
      </c>
      <c r="C46" s="12" t="s">
        <v>273</v>
      </c>
      <c r="D46" s="46" t="s">
        <v>25</v>
      </c>
      <c r="E46" s="15">
        <v>4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3</v>
      </c>
      <c r="L46" s="15">
        <v>1</v>
      </c>
      <c r="M46" s="15">
        <v>0</v>
      </c>
      <c r="N46" s="16">
        <v>0</v>
      </c>
      <c r="O46" s="16">
        <v>1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7</v>
      </c>
      <c r="X46" s="17">
        <f t="shared" si="24"/>
        <v>2</v>
      </c>
      <c r="Y46" s="17">
        <f t="shared" si="24"/>
        <v>0</v>
      </c>
      <c r="Z46" s="18">
        <f t="shared" si="1"/>
        <v>9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252610544</v>
      </c>
      <c r="C47" s="12" t="s">
        <v>274</v>
      </c>
      <c r="D47" s="11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0</v>
      </c>
      <c r="Z47" s="18">
        <f t="shared" si="1"/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252610545</v>
      </c>
      <c r="C48" s="12" t="s">
        <v>275</v>
      </c>
      <c r="D48" s="11" t="s">
        <v>25</v>
      </c>
      <c r="E48" s="15">
        <v>1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0</v>
      </c>
      <c r="O48" s="16">
        <v>1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1</v>
      </c>
      <c r="X48" s="17">
        <f t="shared" si="26"/>
        <v>1</v>
      </c>
      <c r="Y48" s="17">
        <f t="shared" si="26"/>
        <v>0</v>
      </c>
      <c r="Z48" s="18">
        <f t="shared" si="1"/>
        <v>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252610546</v>
      </c>
      <c r="C49" s="12" t="s">
        <v>276</v>
      </c>
      <c r="D49" s="46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252610547</v>
      </c>
      <c r="C50" s="12" t="s">
        <v>277</v>
      </c>
      <c r="D50" s="11" t="s">
        <v>25</v>
      </c>
      <c r="E50" s="15">
        <v>1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1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2</v>
      </c>
      <c r="X50" s="17">
        <f t="shared" si="28"/>
        <v>0</v>
      </c>
      <c r="Y50" s="17">
        <f t="shared" si="28"/>
        <v>0</v>
      </c>
      <c r="Z50" s="18">
        <f t="shared" si="1"/>
        <v>2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29</v>
      </c>
      <c r="B51" s="10">
        <v>252610548</v>
      </c>
      <c r="C51" s="12" t="s">
        <v>278</v>
      </c>
      <c r="D51" s="11" t="s">
        <v>25</v>
      </c>
      <c r="E51" s="15">
        <v>0</v>
      </c>
      <c r="F51" s="15">
        <v>0</v>
      </c>
      <c r="G51" s="15">
        <v>0</v>
      </c>
      <c r="H51" s="16">
        <v>1</v>
      </c>
      <c r="I51" s="16">
        <v>0</v>
      </c>
      <c r="J51" s="16">
        <v>0</v>
      </c>
      <c r="K51" s="15">
        <v>0</v>
      </c>
      <c r="L51" s="15">
        <v>0</v>
      </c>
      <c r="M51" s="15">
        <v>0</v>
      </c>
      <c r="N51" s="16">
        <v>2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3</v>
      </c>
      <c r="X51" s="17">
        <f t="shared" si="29"/>
        <v>0</v>
      </c>
      <c r="Y51" s="17">
        <f t="shared" si="29"/>
        <v>0</v>
      </c>
      <c r="Z51" s="18">
        <f t="shared" si="1"/>
        <v>3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" customHeight="1" x14ac:dyDescent="0.2">
      <c r="A52" s="69" t="s">
        <v>82</v>
      </c>
      <c r="B52" s="62"/>
      <c r="C52" s="63"/>
      <c r="D52" s="24"/>
      <c r="E52" s="70">
        <f>'X TKJ 1'!E60</f>
        <v>17</v>
      </c>
      <c r="F52" s="62"/>
      <c r="G52" s="63"/>
      <c r="H52" s="70">
        <f>'X TKJ 1'!H60</f>
        <v>17</v>
      </c>
      <c r="I52" s="62"/>
      <c r="J52" s="63"/>
      <c r="K52" s="70">
        <f>'X TKJ 1'!K60</f>
        <v>13</v>
      </c>
      <c r="L52" s="62"/>
      <c r="M52" s="63"/>
      <c r="N52" s="70">
        <f>'X TKJ 1'!N60</f>
        <v>19</v>
      </c>
      <c r="O52" s="62"/>
      <c r="P52" s="63"/>
      <c r="Q52" s="70"/>
      <c r="R52" s="62"/>
      <c r="S52" s="63"/>
      <c r="T52" s="70"/>
      <c r="U52" s="62"/>
      <c r="V52" s="63"/>
      <c r="W52" s="24">
        <f t="shared" ref="W52:Z52" si="30">SUM(W23:W51)</f>
        <v>51</v>
      </c>
      <c r="X52" s="24">
        <f t="shared" si="30"/>
        <v>5</v>
      </c>
      <c r="Y52" s="24">
        <f t="shared" si="30"/>
        <v>13</v>
      </c>
      <c r="Z52" s="24">
        <f t="shared" si="30"/>
        <v>69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18.7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16.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74" t="s">
        <v>83</v>
      </c>
      <c r="Q54" s="62"/>
      <c r="R54" s="62"/>
      <c r="S54" s="62"/>
      <c r="T54" s="62"/>
      <c r="U54" s="62"/>
      <c r="V54" s="62"/>
      <c r="W54" s="75">
        <f>Z52</f>
        <v>69</v>
      </c>
      <c r="X54" s="62"/>
      <c r="Y54" s="63"/>
      <c r="Z54" s="25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16.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74" t="s">
        <v>84</v>
      </c>
      <c r="Q55" s="62"/>
      <c r="R55" s="62"/>
      <c r="S55" s="62"/>
      <c r="T55" s="62"/>
      <c r="U55" s="62"/>
      <c r="V55" s="62"/>
      <c r="W55" s="75">
        <f>A51</f>
        <v>29</v>
      </c>
      <c r="X55" s="62"/>
      <c r="Y55" s="63"/>
      <c r="Z55" s="25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16.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74" t="s">
        <v>85</v>
      </c>
      <c r="Q56" s="62"/>
      <c r="R56" s="62"/>
      <c r="S56" s="62"/>
      <c r="T56" s="62"/>
      <c r="U56" s="62"/>
      <c r="V56" s="62"/>
      <c r="W56" s="71">
        <f>W54/(W55*W57)</f>
        <v>3.6050156739811913E-2</v>
      </c>
      <c r="X56" s="62"/>
      <c r="Y56" s="63"/>
      <c r="Z56" s="25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16.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6" t="s">
        <v>86</v>
      </c>
      <c r="Q57" s="27"/>
      <c r="R57" s="27"/>
      <c r="S57" s="27"/>
      <c r="T57" s="27"/>
      <c r="U57" s="27"/>
      <c r="V57" s="27"/>
      <c r="W57" s="72">
        <f>SUM(E52:V52)</f>
        <v>66</v>
      </c>
      <c r="X57" s="62"/>
      <c r="Y57" s="63"/>
      <c r="Z57" s="25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16.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73" t="s">
        <v>87</v>
      </c>
      <c r="Q58" s="62"/>
      <c r="R58" s="62"/>
      <c r="S58" s="62"/>
      <c r="T58" s="62"/>
      <c r="U58" s="62"/>
      <c r="V58" s="62"/>
      <c r="W58" s="71">
        <f>(((W55*W57)-W54)/(W55*W57))</f>
        <v>0.96394984326018807</v>
      </c>
      <c r="X58" s="62"/>
      <c r="Y58" s="63"/>
      <c r="Z58" s="25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16.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18" customHeight="1" x14ac:dyDescent="0.2">
      <c r="A60" s="25"/>
      <c r="B60" s="25"/>
      <c r="C60" s="28" t="s">
        <v>88</v>
      </c>
      <c r="D60" s="28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9" t="str">
        <f>'X TKJ 1'!U68</f>
        <v>Depok, Juli 2026</v>
      </c>
      <c r="V60" s="25"/>
      <c r="W60" s="30"/>
      <c r="X60" s="25"/>
      <c r="Y60" s="25"/>
      <c r="Z60" s="2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20.25" customHeight="1" x14ac:dyDescent="0.2">
      <c r="A61" s="25"/>
      <c r="B61" s="25"/>
      <c r="C61" s="31" t="s">
        <v>90</v>
      </c>
      <c r="D61" s="31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0" t="s">
        <v>91</v>
      </c>
      <c r="V61" s="25"/>
      <c r="W61" s="30"/>
      <c r="X61" s="25"/>
      <c r="Y61" s="25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21.75" customHeight="1" x14ac:dyDescent="0.2">
      <c r="A62" s="25"/>
      <c r="B62" s="25"/>
      <c r="C62" s="33"/>
      <c r="D62" s="33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34"/>
      <c r="V62" s="25"/>
      <c r="W62" s="30"/>
      <c r="X62" s="25"/>
      <c r="Y62" s="25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5.75" customHeight="1" x14ac:dyDescent="0.2">
      <c r="A63" s="25"/>
      <c r="B63" s="25"/>
      <c r="C63" s="33"/>
      <c r="D63" s="33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34"/>
      <c r="V63" s="25"/>
      <c r="W63" s="30"/>
      <c r="X63" s="25"/>
      <c r="Y63" s="25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5.75" customHeight="1" x14ac:dyDescent="0.2">
      <c r="A64" s="25"/>
      <c r="B64" s="25"/>
      <c r="C64" s="33"/>
      <c r="D64" s="33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34"/>
      <c r="V64" s="25"/>
      <c r="W64" s="30"/>
      <c r="X64" s="25"/>
      <c r="Y64" s="25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5.75" customHeight="1" x14ac:dyDescent="0.2">
      <c r="A65" s="25"/>
      <c r="B65" s="25"/>
      <c r="C65" s="33"/>
      <c r="D65" s="33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34"/>
      <c r="V65" s="25"/>
      <c r="W65" s="30"/>
      <c r="X65" s="25"/>
      <c r="Y65" s="25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8" customHeight="1" x14ac:dyDescent="0.2">
      <c r="A66" s="25"/>
      <c r="B66" s="25"/>
      <c r="C66" s="35" t="s">
        <v>92</v>
      </c>
      <c r="D66" s="3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36" t="s">
        <v>279</v>
      </c>
      <c r="V66" s="25"/>
      <c r="W66" s="30"/>
      <c r="X66" s="25"/>
      <c r="Y66" s="25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8" t="s">
        <v>94</v>
      </c>
      <c r="D67" s="28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30"/>
      <c r="T67" s="30"/>
      <c r="U67" s="37" t="s">
        <v>280</v>
      </c>
      <c r="V67" s="38"/>
      <c r="W67" s="30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</sheetData>
  <mergeCells count="31">
    <mergeCell ref="W56:Y56"/>
    <mergeCell ref="W57:Y57"/>
    <mergeCell ref="P58:V58"/>
    <mergeCell ref="W58:Y58"/>
    <mergeCell ref="Q52:S52"/>
    <mergeCell ref="T52:V52"/>
    <mergeCell ref="P54:V54"/>
    <mergeCell ref="W54:Y54"/>
    <mergeCell ref="P55:V55"/>
    <mergeCell ref="W55:Y55"/>
    <mergeCell ref="P56:V56"/>
    <mergeCell ref="A52:C52"/>
    <mergeCell ref="E52:G52"/>
    <mergeCell ref="H52:J52"/>
    <mergeCell ref="K52:M52"/>
    <mergeCell ref="N52:P52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R1021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281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42">
        <v>1</v>
      </c>
      <c r="B23" s="10">
        <v>252610001</v>
      </c>
      <c r="C23" s="49" t="s">
        <v>282</v>
      </c>
      <c r="D23" s="11" t="s">
        <v>22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1</v>
      </c>
      <c r="L23" s="13">
        <v>0</v>
      </c>
      <c r="M23" s="13">
        <v>0</v>
      </c>
      <c r="N23" s="14">
        <v>0</v>
      </c>
      <c r="O23" s="14">
        <v>1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1</v>
      </c>
      <c r="X23" s="17">
        <f t="shared" si="0"/>
        <v>1</v>
      </c>
      <c r="Y23" s="17">
        <f t="shared" si="0"/>
        <v>0</v>
      </c>
      <c r="Z23" s="18">
        <f t="shared" ref="Z23:Z68" si="1">SUM(W23:Y23)</f>
        <v>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252610002</v>
      </c>
      <c r="C24" s="49" t="s">
        <v>283</v>
      </c>
      <c r="D24" s="11" t="s">
        <v>22</v>
      </c>
      <c r="E24" s="15">
        <v>1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1</v>
      </c>
      <c r="X24" s="17">
        <f t="shared" si="2"/>
        <v>0</v>
      </c>
      <c r="Y24" s="17">
        <f t="shared" si="2"/>
        <v>0</v>
      </c>
      <c r="Z24" s="18">
        <f t="shared" si="1"/>
        <v>1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42">
        <v>3</v>
      </c>
      <c r="B25" s="10">
        <v>252610003</v>
      </c>
      <c r="C25" s="49" t="s">
        <v>284</v>
      </c>
      <c r="D25" s="46" t="s">
        <v>22</v>
      </c>
      <c r="E25" s="15">
        <v>1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1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1</v>
      </c>
      <c r="X25" s="17">
        <f t="shared" si="3"/>
        <v>1</v>
      </c>
      <c r="Y25" s="17">
        <f t="shared" si="3"/>
        <v>0</v>
      </c>
      <c r="Z25" s="18">
        <f t="shared" si="1"/>
        <v>2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252610004</v>
      </c>
      <c r="C26" s="49" t="s">
        <v>285</v>
      </c>
      <c r="D26" s="11" t="s">
        <v>22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0</v>
      </c>
      <c r="X26" s="17">
        <f t="shared" si="4"/>
        <v>0</v>
      </c>
      <c r="Y26" s="17">
        <f t="shared" si="4"/>
        <v>0</v>
      </c>
      <c r="Z26" s="18">
        <f t="shared" si="1"/>
        <v>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42">
        <v>5</v>
      </c>
      <c r="B27" s="10">
        <v>252610005</v>
      </c>
      <c r="C27" s="49" t="s">
        <v>101</v>
      </c>
      <c r="D27" s="46" t="s">
        <v>22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0</v>
      </c>
      <c r="X27" s="17">
        <f t="shared" si="5"/>
        <v>0</v>
      </c>
      <c r="Y27" s="17">
        <f t="shared" si="5"/>
        <v>0</v>
      </c>
      <c r="Z27" s="18">
        <f t="shared" si="1"/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252610006</v>
      </c>
      <c r="C28" s="49" t="s">
        <v>286</v>
      </c>
      <c r="D28" s="46" t="s">
        <v>22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0</v>
      </c>
      <c r="X28" s="17">
        <f t="shared" si="6"/>
        <v>0</v>
      </c>
      <c r="Y28" s="17">
        <f t="shared" si="6"/>
        <v>0</v>
      </c>
      <c r="Z28" s="18">
        <f t="shared" si="1"/>
        <v>0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42">
        <v>7</v>
      </c>
      <c r="B29" s="10">
        <v>252610007</v>
      </c>
      <c r="C29" s="49" t="s">
        <v>287</v>
      </c>
      <c r="D29" s="11" t="s">
        <v>22</v>
      </c>
      <c r="E29" s="15">
        <v>0</v>
      </c>
      <c r="F29" s="15">
        <v>0</v>
      </c>
      <c r="G29" s="15">
        <v>0</v>
      </c>
      <c r="H29" s="16">
        <v>1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1</v>
      </c>
      <c r="X29" s="17">
        <f t="shared" si="7"/>
        <v>0</v>
      </c>
      <c r="Y29" s="17">
        <f t="shared" si="7"/>
        <v>0</v>
      </c>
      <c r="Z29" s="18">
        <f t="shared" si="1"/>
        <v>1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252610008</v>
      </c>
      <c r="C30" s="49" t="s">
        <v>288</v>
      </c>
      <c r="D30" s="11" t="s">
        <v>22</v>
      </c>
      <c r="E30" s="15">
        <v>1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1</v>
      </c>
      <c r="X30" s="17">
        <f t="shared" si="8"/>
        <v>0</v>
      </c>
      <c r="Y30" s="17">
        <f t="shared" si="8"/>
        <v>0</v>
      </c>
      <c r="Z30" s="18">
        <f t="shared" si="1"/>
        <v>1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42">
        <v>9</v>
      </c>
      <c r="B31" s="10">
        <v>252610009</v>
      </c>
      <c r="C31" s="49" t="s">
        <v>289</v>
      </c>
      <c r="D31" s="11" t="s">
        <v>22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1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1</v>
      </c>
      <c r="X31" s="17">
        <f t="shared" si="9"/>
        <v>0</v>
      </c>
      <c r="Y31" s="17">
        <f t="shared" si="9"/>
        <v>0</v>
      </c>
      <c r="Z31" s="18">
        <f t="shared" si="1"/>
        <v>1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252610010</v>
      </c>
      <c r="C32" s="49" t="s">
        <v>290</v>
      </c>
      <c r="D32" s="19" t="s">
        <v>22</v>
      </c>
      <c r="E32" s="15">
        <v>0</v>
      </c>
      <c r="F32" s="15">
        <v>1</v>
      </c>
      <c r="G32" s="15">
        <v>0</v>
      </c>
      <c r="H32" s="16">
        <v>0</v>
      </c>
      <c r="I32" s="16">
        <v>0</v>
      </c>
      <c r="J32" s="16">
        <v>0</v>
      </c>
      <c r="K32" s="15">
        <v>1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1</v>
      </c>
      <c r="X32" s="17">
        <f t="shared" si="10"/>
        <v>1</v>
      </c>
      <c r="Y32" s="17">
        <f t="shared" si="10"/>
        <v>0</v>
      </c>
      <c r="Z32" s="18">
        <f t="shared" si="1"/>
        <v>2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42">
        <v>11</v>
      </c>
      <c r="B33" s="10">
        <v>252610011</v>
      </c>
      <c r="C33" s="49" t="s">
        <v>291</v>
      </c>
      <c r="D33" s="11" t="s">
        <v>22</v>
      </c>
      <c r="E33" s="15">
        <v>1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1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1</v>
      </c>
      <c r="X33" s="17">
        <f t="shared" si="11"/>
        <v>0</v>
      </c>
      <c r="Y33" s="17">
        <f t="shared" si="11"/>
        <v>1</v>
      </c>
      <c r="Z33" s="18">
        <f t="shared" si="1"/>
        <v>2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252610012</v>
      </c>
      <c r="C34" s="49" t="s">
        <v>292</v>
      </c>
      <c r="D34" s="11" t="s">
        <v>25</v>
      </c>
      <c r="E34" s="15">
        <v>1</v>
      </c>
      <c r="F34" s="15">
        <v>0</v>
      </c>
      <c r="G34" s="15">
        <v>1</v>
      </c>
      <c r="H34" s="16">
        <v>0</v>
      </c>
      <c r="I34" s="16">
        <v>0</v>
      </c>
      <c r="J34" s="16">
        <v>0</v>
      </c>
      <c r="K34" s="15">
        <v>1</v>
      </c>
      <c r="L34" s="15">
        <v>0</v>
      </c>
      <c r="M34" s="15">
        <v>0</v>
      </c>
      <c r="N34" s="16">
        <v>2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4</v>
      </c>
      <c r="X34" s="17">
        <f t="shared" si="12"/>
        <v>0</v>
      </c>
      <c r="Y34" s="17">
        <f t="shared" si="12"/>
        <v>1</v>
      </c>
      <c r="Z34" s="18">
        <f t="shared" si="1"/>
        <v>5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42">
        <v>13</v>
      </c>
      <c r="B35" s="10">
        <v>252610013</v>
      </c>
      <c r="C35" s="49" t="s">
        <v>293</v>
      </c>
      <c r="D35" s="11" t="s">
        <v>22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0</v>
      </c>
      <c r="X35" s="17">
        <f t="shared" si="13"/>
        <v>0</v>
      </c>
      <c r="Y35" s="17">
        <f t="shared" si="13"/>
        <v>0</v>
      </c>
      <c r="Z35" s="18">
        <f t="shared" si="1"/>
        <v>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252610014</v>
      </c>
      <c r="C36" s="49" t="s">
        <v>294</v>
      </c>
      <c r="D36" s="19" t="s">
        <v>22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0</v>
      </c>
      <c r="Y36" s="17">
        <f t="shared" si="14"/>
        <v>0</v>
      </c>
      <c r="Z36" s="18">
        <f t="shared" si="1"/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42">
        <v>15</v>
      </c>
      <c r="B37" s="10">
        <v>252610015</v>
      </c>
      <c r="C37" s="49" t="s">
        <v>295</v>
      </c>
      <c r="D37" s="46" t="s">
        <v>22</v>
      </c>
      <c r="E37" s="15">
        <v>0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1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0</v>
      </c>
      <c r="X37" s="17">
        <f t="shared" si="15"/>
        <v>0</v>
      </c>
      <c r="Y37" s="17">
        <f t="shared" si="15"/>
        <v>1</v>
      </c>
      <c r="Z37" s="18">
        <f t="shared" si="1"/>
        <v>1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252610016</v>
      </c>
      <c r="C38" s="49" t="s">
        <v>296</v>
      </c>
      <c r="D38" s="11" t="s">
        <v>22</v>
      </c>
      <c r="E38" s="15">
        <v>0</v>
      </c>
      <c r="F38" s="15">
        <v>1</v>
      </c>
      <c r="G38" s="15">
        <v>0</v>
      </c>
      <c r="H38" s="16">
        <v>0</v>
      </c>
      <c r="I38" s="16">
        <v>0</v>
      </c>
      <c r="J38" s="16">
        <v>0</v>
      </c>
      <c r="K38" s="15">
        <v>1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1</v>
      </c>
      <c r="X38" s="17">
        <f t="shared" si="16"/>
        <v>1</v>
      </c>
      <c r="Y38" s="17">
        <f t="shared" si="16"/>
        <v>0</v>
      </c>
      <c r="Z38" s="18">
        <f t="shared" si="1"/>
        <v>2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42">
        <v>17</v>
      </c>
      <c r="B39" s="10">
        <v>252610017</v>
      </c>
      <c r="C39" s="49" t="s">
        <v>297</v>
      </c>
      <c r="D39" s="11" t="s">
        <v>22</v>
      </c>
      <c r="E39" s="15">
        <v>0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0</v>
      </c>
      <c r="X39" s="17">
        <f t="shared" si="17"/>
        <v>0</v>
      </c>
      <c r="Y39" s="17">
        <f t="shared" si="17"/>
        <v>0</v>
      </c>
      <c r="Z39" s="18">
        <f t="shared" si="1"/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252610018</v>
      </c>
      <c r="C40" s="49" t="s">
        <v>298</v>
      </c>
      <c r="D40" s="46" t="s">
        <v>22</v>
      </c>
      <c r="E40" s="15">
        <v>1</v>
      </c>
      <c r="F40" s="15">
        <v>1</v>
      </c>
      <c r="G40" s="15">
        <v>1</v>
      </c>
      <c r="H40" s="16">
        <v>0</v>
      </c>
      <c r="I40" s="16">
        <v>0</v>
      </c>
      <c r="J40" s="16">
        <v>0</v>
      </c>
      <c r="K40" s="15">
        <v>4</v>
      </c>
      <c r="L40" s="15">
        <v>2</v>
      </c>
      <c r="M40" s="15">
        <v>1</v>
      </c>
      <c r="N40" s="16">
        <v>0</v>
      </c>
      <c r="O40" s="16">
        <v>0</v>
      </c>
      <c r="P40" s="16">
        <v>1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5</v>
      </c>
      <c r="X40" s="17">
        <f t="shared" si="18"/>
        <v>3</v>
      </c>
      <c r="Y40" s="17">
        <f t="shared" si="18"/>
        <v>3</v>
      </c>
      <c r="Z40" s="18">
        <f t="shared" si="1"/>
        <v>11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42">
        <v>19</v>
      </c>
      <c r="B41" s="10">
        <v>252610019</v>
      </c>
      <c r="C41" s="49" t="s">
        <v>299</v>
      </c>
      <c r="D41" s="11" t="s">
        <v>22</v>
      </c>
      <c r="E41" s="15">
        <v>0</v>
      </c>
      <c r="F41" s="15">
        <v>1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0</v>
      </c>
      <c r="X41" s="17">
        <f t="shared" si="19"/>
        <v>1</v>
      </c>
      <c r="Y41" s="17">
        <f t="shared" si="19"/>
        <v>0</v>
      </c>
      <c r="Z41" s="18">
        <f t="shared" si="1"/>
        <v>1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252610020</v>
      </c>
      <c r="C42" s="49" t="s">
        <v>300</v>
      </c>
      <c r="D42" s="11" t="s">
        <v>22</v>
      </c>
      <c r="E42" s="15">
        <v>2</v>
      </c>
      <c r="F42" s="15">
        <v>0</v>
      </c>
      <c r="G42" s="15">
        <v>1</v>
      </c>
      <c r="H42" s="16">
        <v>0</v>
      </c>
      <c r="I42" s="16">
        <v>0</v>
      </c>
      <c r="J42" s="16">
        <v>0</v>
      </c>
      <c r="K42" s="15">
        <v>0</v>
      </c>
      <c r="L42" s="15">
        <v>1</v>
      </c>
      <c r="M42" s="15">
        <v>0</v>
      </c>
      <c r="N42" s="16">
        <v>0</v>
      </c>
      <c r="O42" s="16">
        <v>0</v>
      </c>
      <c r="P42" s="16">
        <v>1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2</v>
      </c>
      <c r="X42" s="17">
        <f t="shared" si="20"/>
        <v>1</v>
      </c>
      <c r="Y42" s="17">
        <f t="shared" si="20"/>
        <v>2</v>
      </c>
      <c r="Z42" s="18">
        <f t="shared" si="1"/>
        <v>5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42">
        <v>21</v>
      </c>
      <c r="B43" s="10">
        <v>252610021</v>
      </c>
      <c r="C43" s="49" t="s">
        <v>301</v>
      </c>
      <c r="D43" s="11" t="s">
        <v>25</v>
      </c>
      <c r="E43" s="15">
        <v>0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0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0</v>
      </c>
      <c r="X43" s="17">
        <f t="shared" si="21"/>
        <v>0</v>
      </c>
      <c r="Y43" s="17">
        <f t="shared" si="21"/>
        <v>0</v>
      </c>
      <c r="Z43" s="18">
        <f t="shared" si="1"/>
        <v>0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252610022</v>
      </c>
      <c r="C44" s="49" t="s">
        <v>302</v>
      </c>
      <c r="D44" s="11" t="s">
        <v>25</v>
      </c>
      <c r="E44" s="15">
        <v>0</v>
      </c>
      <c r="F44" s="15">
        <v>1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0</v>
      </c>
      <c r="X44" s="17">
        <f t="shared" si="22"/>
        <v>1</v>
      </c>
      <c r="Y44" s="17">
        <f t="shared" si="22"/>
        <v>0</v>
      </c>
      <c r="Z44" s="18">
        <f t="shared" si="1"/>
        <v>1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42">
        <v>23</v>
      </c>
      <c r="B45" s="10">
        <v>252610023</v>
      </c>
      <c r="C45" s="49" t="s">
        <v>303</v>
      </c>
      <c r="D45" s="46" t="s">
        <v>25</v>
      </c>
      <c r="E45" s="15">
        <v>0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0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0</v>
      </c>
      <c r="X45" s="17">
        <f t="shared" si="23"/>
        <v>0</v>
      </c>
      <c r="Y45" s="17">
        <f t="shared" si="23"/>
        <v>0</v>
      </c>
      <c r="Z45" s="18">
        <f t="shared" si="1"/>
        <v>0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252610024</v>
      </c>
      <c r="C46" s="49" t="s">
        <v>304</v>
      </c>
      <c r="D46" s="11" t="s">
        <v>22</v>
      </c>
      <c r="E46" s="15">
        <v>2</v>
      </c>
      <c r="F46" s="15">
        <v>0</v>
      </c>
      <c r="G46" s="15">
        <v>1</v>
      </c>
      <c r="H46" s="16">
        <v>0</v>
      </c>
      <c r="I46" s="16">
        <v>0</v>
      </c>
      <c r="J46" s="16">
        <v>0</v>
      </c>
      <c r="K46" s="15">
        <v>2</v>
      </c>
      <c r="L46" s="15">
        <v>0</v>
      </c>
      <c r="M46" s="15">
        <v>3</v>
      </c>
      <c r="N46" s="16">
        <v>0</v>
      </c>
      <c r="O46" s="16">
        <v>0</v>
      </c>
      <c r="P46" s="16">
        <v>1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4</v>
      </c>
      <c r="X46" s="17">
        <f t="shared" si="24"/>
        <v>0</v>
      </c>
      <c r="Y46" s="17">
        <f t="shared" si="24"/>
        <v>5</v>
      </c>
      <c r="Z46" s="18">
        <f t="shared" si="1"/>
        <v>9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42">
        <v>25</v>
      </c>
      <c r="B47" s="10">
        <v>252610025</v>
      </c>
      <c r="C47" s="49" t="s">
        <v>305</v>
      </c>
      <c r="D47" s="11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0</v>
      </c>
      <c r="Z47" s="18">
        <f t="shared" si="1"/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252610026</v>
      </c>
      <c r="C48" s="49" t="s">
        <v>306</v>
      </c>
      <c r="D48" s="10" t="s">
        <v>22</v>
      </c>
      <c r="E48" s="15">
        <v>0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0</v>
      </c>
      <c r="O48" s="16">
        <v>0</v>
      </c>
      <c r="P48" s="16">
        <v>1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0</v>
      </c>
      <c r="X48" s="17">
        <f t="shared" si="26"/>
        <v>0</v>
      </c>
      <c r="Y48" s="17">
        <f t="shared" si="26"/>
        <v>1</v>
      </c>
      <c r="Z48" s="18">
        <f t="shared" si="1"/>
        <v>1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42">
        <v>27</v>
      </c>
      <c r="B49" s="10">
        <v>252610027</v>
      </c>
      <c r="C49" s="49" t="s">
        <v>307</v>
      </c>
      <c r="D49" s="46" t="s">
        <v>22</v>
      </c>
      <c r="E49" s="15">
        <v>1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3</v>
      </c>
      <c r="L49" s="15">
        <v>1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4</v>
      </c>
      <c r="X49" s="17">
        <f t="shared" si="27"/>
        <v>1</v>
      </c>
      <c r="Y49" s="17">
        <f t="shared" si="27"/>
        <v>0</v>
      </c>
      <c r="Z49" s="18">
        <f t="shared" si="1"/>
        <v>5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252610028</v>
      </c>
      <c r="C50" s="49" t="s">
        <v>308</v>
      </c>
      <c r="D50" s="46" t="s">
        <v>22</v>
      </c>
      <c r="E50" s="15">
        <v>0</v>
      </c>
      <c r="F50" s="15">
        <v>0</v>
      </c>
      <c r="G50" s="15">
        <v>0</v>
      </c>
      <c r="H50" s="16">
        <v>1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1</v>
      </c>
      <c r="X50" s="17">
        <f t="shared" si="28"/>
        <v>0</v>
      </c>
      <c r="Y50" s="17">
        <f t="shared" si="28"/>
        <v>0</v>
      </c>
      <c r="Z50" s="18">
        <f t="shared" si="1"/>
        <v>1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42">
        <v>29</v>
      </c>
      <c r="B51" s="10">
        <v>252610029</v>
      </c>
      <c r="C51" s="49" t="s">
        <v>309</v>
      </c>
      <c r="D51" s="11" t="s">
        <v>22</v>
      </c>
      <c r="E51" s="15">
        <v>0</v>
      </c>
      <c r="F51" s="15">
        <v>1</v>
      </c>
      <c r="G51" s="15">
        <v>0</v>
      </c>
      <c r="H51" s="16">
        <v>0</v>
      </c>
      <c r="I51" s="16">
        <v>0</v>
      </c>
      <c r="J51" s="16">
        <v>0</v>
      </c>
      <c r="K51" s="15">
        <v>0</v>
      </c>
      <c r="L51" s="15">
        <v>0</v>
      </c>
      <c r="M51" s="15">
        <v>0</v>
      </c>
      <c r="N51" s="16">
        <v>0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0</v>
      </c>
      <c r="X51" s="17">
        <f t="shared" si="29"/>
        <v>1</v>
      </c>
      <c r="Y51" s="17">
        <f t="shared" si="29"/>
        <v>0</v>
      </c>
      <c r="Z51" s="18">
        <f t="shared" si="1"/>
        <v>1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252610030</v>
      </c>
      <c r="C52" s="49" t="s">
        <v>310</v>
      </c>
      <c r="D52" s="46" t="s">
        <v>22</v>
      </c>
      <c r="E52" s="15">
        <v>1</v>
      </c>
      <c r="F52" s="15">
        <v>1</v>
      </c>
      <c r="G52" s="15">
        <v>2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2</v>
      </c>
      <c r="N52" s="16">
        <v>1</v>
      </c>
      <c r="O52" s="16">
        <v>2</v>
      </c>
      <c r="P52" s="16">
        <v>1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2</v>
      </c>
      <c r="X52" s="17">
        <f t="shared" si="30"/>
        <v>3</v>
      </c>
      <c r="Y52" s="17">
        <f t="shared" si="30"/>
        <v>5</v>
      </c>
      <c r="Z52" s="18">
        <f t="shared" si="1"/>
        <v>10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42">
        <v>31</v>
      </c>
      <c r="B53" s="10">
        <v>252610031</v>
      </c>
      <c r="C53" s="49" t="s">
        <v>311</v>
      </c>
      <c r="D53" s="46" t="s">
        <v>22</v>
      </c>
      <c r="E53" s="15">
        <v>0</v>
      </c>
      <c r="F53" s="15">
        <v>0</v>
      </c>
      <c r="G53" s="15">
        <v>2</v>
      </c>
      <c r="H53" s="16">
        <v>1</v>
      </c>
      <c r="I53" s="16">
        <v>0</v>
      </c>
      <c r="J53" s="16">
        <v>0</v>
      </c>
      <c r="K53" s="15">
        <v>0</v>
      </c>
      <c r="L53" s="15">
        <v>0</v>
      </c>
      <c r="M53" s="15">
        <v>2</v>
      </c>
      <c r="N53" s="16">
        <v>0</v>
      </c>
      <c r="O53" s="16">
        <v>0</v>
      </c>
      <c r="P53" s="16">
        <v>4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1</v>
      </c>
      <c r="X53" s="17">
        <f t="shared" si="31"/>
        <v>0</v>
      </c>
      <c r="Y53" s="17">
        <f t="shared" si="31"/>
        <v>8</v>
      </c>
      <c r="Z53" s="18">
        <f t="shared" si="1"/>
        <v>9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252610032</v>
      </c>
      <c r="C54" s="49" t="s">
        <v>312</v>
      </c>
      <c r="D54" s="11" t="s">
        <v>22</v>
      </c>
      <c r="E54" s="15">
        <v>0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1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0</v>
      </c>
      <c r="X54" s="17">
        <f t="shared" si="32"/>
        <v>1</v>
      </c>
      <c r="Y54" s="17">
        <f t="shared" si="32"/>
        <v>0</v>
      </c>
      <c r="Z54" s="18">
        <f t="shared" si="1"/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42">
        <v>33</v>
      </c>
      <c r="B55" s="10">
        <v>252610033</v>
      </c>
      <c r="C55" s="49" t="s">
        <v>313</v>
      </c>
      <c r="D55" s="46" t="s">
        <v>22</v>
      </c>
      <c r="E55" s="15">
        <v>1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1</v>
      </c>
      <c r="N55" s="16">
        <v>0</v>
      </c>
      <c r="O55" s="16">
        <v>0</v>
      </c>
      <c r="P55" s="16">
        <v>1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1</v>
      </c>
      <c r="X55" s="17">
        <f t="shared" si="33"/>
        <v>0</v>
      </c>
      <c r="Y55" s="17">
        <f t="shared" si="33"/>
        <v>2</v>
      </c>
      <c r="Z55" s="18">
        <f t="shared" si="1"/>
        <v>3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252610034</v>
      </c>
      <c r="C56" s="49" t="s">
        <v>314</v>
      </c>
      <c r="D56" s="46" t="s">
        <v>22</v>
      </c>
      <c r="E56" s="15">
        <v>0</v>
      </c>
      <c r="F56" s="15">
        <v>0</v>
      </c>
      <c r="G56" s="15">
        <v>0</v>
      </c>
      <c r="H56" s="16">
        <v>0</v>
      </c>
      <c r="I56" s="16">
        <v>0</v>
      </c>
      <c r="J56" s="16">
        <v>0</v>
      </c>
      <c r="K56" s="15">
        <v>2</v>
      </c>
      <c r="L56" s="15">
        <v>0</v>
      </c>
      <c r="M56" s="15">
        <v>1</v>
      </c>
      <c r="N56" s="16">
        <v>0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2</v>
      </c>
      <c r="X56" s="17">
        <f t="shared" si="34"/>
        <v>0</v>
      </c>
      <c r="Y56" s="17">
        <f t="shared" si="34"/>
        <v>1</v>
      </c>
      <c r="Z56" s="18">
        <f t="shared" si="1"/>
        <v>3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42">
        <v>35</v>
      </c>
      <c r="B57" s="10">
        <v>252610035</v>
      </c>
      <c r="C57" s="49" t="s">
        <v>315</v>
      </c>
      <c r="D57" s="11" t="s">
        <v>22</v>
      </c>
      <c r="E57" s="15">
        <v>0</v>
      </c>
      <c r="F57" s="15">
        <v>0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0</v>
      </c>
      <c r="N57" s="16">
        <v>0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0</v>
      </c>
      <c r="X57" s="17">
        <f t="shared" si="35"/>
        <v>0</v>
      </c>
      <c r="Y57" s="17">
        <f t="shared" si="35"/>
        <v>0</v>
      </c>
      <c r="Z57" s="18">
        <f t="shared" si="1"/>
        <v>0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.75" customHeight="1" x14ac:dyDescent="0.2">
      <c r="A58" s="10">
        <v>36</v>
      </c>
      <c r="B58" s="10">
        <v>252610036</v>
      </c>
      <c r="C58" s="49" t="s">
        <v>316</v>
      </c>
      <c r="D58" s="46" t="s">
        <v>22</v>
      </c>
      <c r="E58" s="15">
        <v>0</v>
      </c>
      <c r="F58" s="15">
        <v>0</v>
      </c>
      <c r="G58" s="15">
        <v>0</v>
      </c>
      <c r="H58" s="16">
        <v>0</v>
      </c>
      <c r="I58" s="16">
        <v>0</v>
      </c>
      <c r="J58" s="16">
        <v>0</v>
      </c>
      <c r="K58" s="15">
        <v>0</v>
      </c>
      <c r="L58" s="15">
        <v>0</v>
      </c>
      <c r="M58" s="15">
        <v>0</v>
      </c>
      <c r="N58" s="16">
        <v>1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1</v>
      </c>
      <c r="X58" s="17">
        <f t="shared" si="36"/>
        <v>0</v>
      </c>
      <c r="Y58" s="17">
        <f t="shared" si="36"/>
        <v>0</v>
      </c>
      <c r="Z58" s="18">
        <f t="shared" si="1"/>
        <v>1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30.75" customHeight="1" x14ac:dyDescent="0.2">
      <c r="A59" s="42">
        <v>37</v>
      </c>
      <c r="B59" s="10">
        <v>252610037</v>
      </c>
      <c r="C59" s="49" t="s">
        <v>317</v>
      </c>
      <c r="D59" s="46" t="s">
        <v>22</v>
      </c>
      <c r="E59" s="15">
        <v>0</v>
      </c>
      <c r="F59" s="15">
        <v>1</v>
      </c>
      <c r="G59" s="15">
        <v>0</v>
      </c>
      <c r="H59" s="16">
        <v>0</v>
      </c>
      <c r="I59" s="16">
        <v>0</v>
      </c>
      <c r="J59" s="16">
        <v>0</v>
      </c>
      <c r="K59" s="15">
        <v>0</v>
      </c>
      <c r="L59" s="15">
        <v>0</v>
      </c>
      <c r="M59" s="15">
        <v>0</v>
      </c>
      <c r="N59" s="16">
        <v>0</v>
      </c>
      <c r="O59" s="16">
        <v>0</v>
      </c>
      <c r="P59" s="16">
        <v>0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0</v>
      </c>
      <c r="X59" s="17">
        <f t="shared" si="37"/>
        <v>1</v>
      </c>
      <c r="Y59" s="17">
        <f t="shared" si="37"/>
        <v>0</v>
      </c>
      <c r="Z59" s="18">
        <f t="shared" si="1"/>
        <v>1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30.75" customHeight="1" x14ac:dyDescent="0.2">
      <c r="A60" s="10">
        <v>38</v>
      </c>
      <c r="B60" s="10">
        <v>252610038</v>
      </c>
      <c r="C60" s="49" t="s">
        <v>318</v>
      </c>
      <c r="D60" s="46" t="s">
        <v>22</v>
      </c>
      <c r="E60" s="15">
        <v>0</v>
      </c>
      <c r="F60" s="15">
        <v>0</v>
      </c>
      <c r="G60" s="15">
        <v>0</v>
      </c>
      <c r="H60" s="16">
        <v>0</v>
      </c>
      <c r="I60" s="16">
        <v>0</v>
      </c>
      <c r="J60" s="16">
        <v>0</v>
      </c>
      <c r="K60" s="15">
        <v>0</v>
      </c>
      <c r="L60" s="15">
        <v>0</v>
      </c>
      <c r="M60" s="15">
        <v>0</v>
      </c>
      <c r="N60" s="16">
        <v>0</v>
      </c>
      <c r="O60" s="16">
        <v>0</v>
      </c>
      <c r="P60" s="16">
        <v>0</v>
      </c>
      <c r="Q60" s="15"/>
      <c r="R60" s="15"/>
      <c r="S60" s="15"/>
      <c r="T60" s="16"/>
      <c r="U60" s="16"/>
      <c r="V60" s="16"/>
      <c r="W60" s="17">
        <f t="shared" ref="W60:Y60" si="38">SUM(E60,H60,K60,N60,Q60,T60)</f>
        <v>0</v>
      </c>
      <c r="X60" s="17">
        <f t="shared" si="38"/>
        <v>0</v>
      </c>
      <c r="Y60" s="17">
        <f t="shared" si="38"/>
        <v>0</v>
      </c>
      <c r="Z60" s="18">
        <f t="shared" si="1"/>
        <v>0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30.75" customHeight="1" x14ac:dyDescent="0.2">
      <c r="A61" s="42">
        <v>39</v>
      </c>
      <c r="B61" s="10">
        <v>252610039</v>
      </c>
      <c r="C61" s="49" t="s">
        <v>319</v>
      </c>
      <c r="D61" s="11" t="s">
        <v>22</v>
      </c>
      <c r="E61" s="15">
        <v>1</v>
      </c>
      <c r="F61" s="15">
        <v>0</v>
      </c>
      <c r="G61" s="15">
        <v>2</v>
      </c>
      <c r="H61" s="16">
        <v>0</v>
      </c>
      <c r="I61" s="16">
        <v>0</v>
      </c>
      <c r="J61" s="16">
        <v>1</v>
      </c>
      <c r="K61" s="15">
        <v>2</v>
      </c>
      <c r="L61" s="15">
        <v>0</v>
      </c>
      <c r="M61" s="15">
        <v>0</v>
      </c>
      <c r="N61" s="16">
        <v>1</v>
      </c>
      <c r="O61" s="16">
        <v>0</v>
      </c>
      <c r="P61" s="16">
        <v>2</v>
      </c>
      <c r="Q61" s="15"/>
      <c r="R61" s="15"/>
      <c r="S61" s="15"/>
      <c r="T61" s="16"/>
      <c r="U61" s="16"/>
      <c r="V61" s="16"/>
      <c r="W61" s="17">
        <f t="shared" ref="W61:Y61" si="39">SUM(E61,H61,K61,N61,Q61,T61)</f>
        <v>4</v>
      </c>
      <c r="X61" s="17">
        <f t="shared" si="39"/>
        <v>0</v>
      </c>
      <c r="Y61" s="17">
        <f t="shared" si="39"/>
        <v>5</v>
      </c>
      <c r="Z61" s="18">
        <f t="shared" si="1"/>
        <v>9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30.75" customHeight="1" x14ac:dyDescent="0.2">
      <c r="A62" s="42">
        <v>40</v>
      </c>
      <c r="B62" s="10">
        <v>252610040</v>
      </c>
      <c r="C62" s="49" t="s">
        <v>320</v>
      </c>
      <c r="D62" s="11" t="s">
        <v>22</v>
      </c>
      <c r="E62" s="15">
        <v>1</v>
      </c>
      <c r="F62" s="15">
        <v>0</v>
      </c>
      <c r="G62" s="15">
        <v>0</v>
      </c>
      <c r="H62" s="16">
        <v>0</v>
      </c>
      <c r="I62" s="16">
        <v>0</v>
      </c>
      <c r="J62" s="16">
        <v>0</v>
      </c>
      <c r="K62" s="15">
        <v>2</v>
      </c>
      <c r="L62" s="15">
        <v>1</v>
      </c>
      <c r="M62" s="15">
        <v>1</v>
      </c>
      <c r="N62" s="16">
        <v>0</v>
      </c>
      <c r="O62" s="16">
        <v>0</v>
      </c>
      <c r="P62" s="16">
        <v>0</v>
      </c>
      <c r="Q62" s="15"/>
      <c r="R62" s="15"/>
      <c r="S62" s="15"/>
      <c r="T62" s="16"/>
      <c r="U62" s="16"/>
      <c r="V62" s="16"/>
      <c r="W62" s="17">
        <f t="shared" ref="W62:Y62" si="40">SUM(E62,H62,K62,N62,Q62,T62)</f>
        <v>3</v>
      </c>
      <c r="X62" s="17">
        <f t="shared" si="40"/>
        <v>1</v>
      </c>
      <c r="Y62" s="17">
        <f t="shared" si="40"/>
        <v>1</v>
      </c>
      <c r="Z62" s="18">
        <f t="shared" si="1"/>
        <v>5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30.75" customHeight="1" x14ac:dyDescent="0.2">
      <c r="A63" s="42">
        <v>41</v>
      </c>
      <c r="B63" s="10">
        <v>252610041</v>
      </c>
      <c r="C63" s="49" t="s">
        <v>321</v>
      </c>
      <c r="D63" s="11" t="s">
        <v>22</v>
      </c>
      <c r="E63" s="15">
        <v>2</v>
      </c>
      <c r="F63" s="15">
        <v>0</v>
      </c>
      <c r="G63" s="15">
        <v>0</v>
      </c>
      <c r="H63" s="16">
        <v>0</v>
      </c>
      <c r="I63" s="16">
        <v>0</v>
      </c>
      <c r="J63" s="16">
        <v>0</v>
      </c>
      <c r="K63" s="15">
        <v>1</v>
      </c>
      <c r="L63" s="15">
        <v>0</v>
      </c>
      <c r="M63" s="15">
        <v>3</v>
      </c>
      <c r="N63" s="16">
        <v>2</v>
      </c>
      <c r="O63" s="16">
        <v>0</v>
      </c>
      <c r="P63" s="16">
        <v>0</v>
      </c>
      <c r="Q63" s="15"/>
      <c r="R63" s="15"/>
      <c r="S63" s="15"/>
      <c r="T63" s="16"/>
      <c r="U63" s="16"/>
      <c r="V63" s="16"/>
      <c r="W63" s="17">
        <f t="shared" ref="W63:Y63" si="41">SUM(E63,H63,K63,N63,Q63,T63)</f>
        <v>5</v>
      </c>
      <c r="X63" s="17">
        <f t="shared" si="41"/>
        <v>0</v>
      </c>
      <c r="Y63" s="17">
        <f t="shared" si="41"/>
        <v>3</v>
      </c>
      <c r="Z63" s="18">
        <f t="shared" si="1"/>
        <v>8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30.75" customHeight="1" x14ac:dyDescent="0.2">
      <c r="A64" s="42">
        <v>42</v>
      </c>
      <c r="B64" s="10">
        <v>252610042</v>
      </c>
      <c r="C64" s="49" t="s">
        <v>322</v>
      </c>
      <c r="D64" s="11" t="s">
        <v>22</v>
      </c>
      <c r="E64" s="15">
        <v>1</v>
      </c>
      <c r="F64" s="15">
        <v>1</v>
      </c>
      <c r="G64" s="15">
        <v>1</v>
      </c>
      <c r="H64" s="16">
        <v>0</v>
      </c>
      <c r="I64" s="16">
        <v>0</v>
      </c>
      <c r="J64" s="16">
        <v>0</v>
      </c>
      <c r="K64" s="15">
        <v>1</v>
      </c>
      <c r="L64" s="15">
        <v>0</v>
      </c>
      <c r="M64" s="15">
        <v>0</v>
      </c>
      <c r="N64" s="16">
        <v>0</v>
      </c>
      <c r="O64" s="16">
        <v>0</v>
      </c>
      <c r="P64" s="16">
        <v>3</v>
      </c>
      <c r="Q64" s="15"/>
      <c r="R64" s="15"/>
      <c r="S64" s="15"/>
      <c r="T64" s="16"/>
      <c r="U64" s="16"/>
      <c r="V64" s="16"/>
      <c r="W64" s="17">
        <f t="shared" ref="W64:Y64" si="42">SUM(E64,H64,K64,N64,Q64,T64)</f>
        <v>2</v>
      </c>
      <c r="X64" s="17">
        <f t="shared" si="42"/>
        <v>1</v>
      </c>
      <c r="Y64" s="17">
        <f t="shared" si="42"/>
        <v>4</v>
      </c>
      <c r="Z64" s="18">
        <f t="shared" si="1"/>
        <v>7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30.75" customHeight="1" x14ac:dyDescent="0.2">
      <c r="A65" s="42">
        <v>43</v>
      </c>
      <c r="B65" s="10">
        <v>252610043</v>
      </c>
      <c r="C65" s="49" t="s">
        <v>323</v>
      </c>
      <c r="D65" s="11" t="s">
        <v>22</v>
      </c>
      <c r="E65" s="15">
        <v>0</v>
      </c>
      <c r="F65" s="15">
        <v>0</v>
      </c>
      <c r="G65" s="15">
        <v>0</v>
      </c>
      <c r="H65" s="16">
        <v>0</v>
      </c>
      <c r="I65" s="16">
        <v>0</v>
      </c>
      <c r="J65" s="16">
        <v>0</v>
      </c>
      <c r="K65" s="15">
        <v>0</v>
      </c>
      <c r="L65" s="15">
        <v>0</v>
      </c>
      <c r="M65" s="15">
        <v>1</v>
      </c>
      <c r="N65" s="16">
        <v>0</v>
      </c>
      <c r="O65" s="16">
        <v>0</v>
      </c>
      <c r="P65" s="16">
        <v>0</v>
      </c>
      <c r="Q65" s="15"/>
      <c r="R65" s="15"/>
      <c r="S65" s="15"/>
      <c r="T65" s="16"/>
      <c r="U65" s="16"/>
      <c r="V65" s="16"/>
      <c r="W65" s="17">
        <f t="shared" ref="W65:Y65" si="43">SUM(E65,H65,K65,N65,Q65,T65)</f>
        <v>0</v>
      </c>
      <c r="X65" s="17">
        <f t="shared" si="43"/>
        <v>0</v>
      </c>
      <c r="Y65" s="17">
        <f t="shared" si="43"/>
        <v>1</v>
      </c>
      <c r="Z65" s="18">
        <f t="shared" si="1"/>
        <v>1</v>
      </c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3"/>
    </row>
    <row r="66" spans="1:44" ht="30.75" customHeight="1" x14ac:dyDescent="0.2">
      <c r="A66" s="42">
        <v>44</v>
      </c>
      <c r="B66" s="10">
        <v>252610044</v>
      </c>
      <c r="C66" s="49" t="s">
        <v>324</v>
      </c>
      <c r="D66" s="11" t="s">
        <v>25</v>
      </c>
      <c r="E66" s="15">
        <v>0</v>
      </c>
      <c r="F66" s="15">
        <v>0</v>
      </c>
      <c r="G66" s="15">
        <v>0</v>
      </c>
      <c r="H66" s="16">
        <v>0</v>
      </c>
      <c r="I66" s="16">
        <v>0</v>
      </c>
      <c r="J66" s="16">
        <v>0</v>
      </c>
      <c r="K66" s="15">
        <v>0</v>
      </c>
      <c r="L66" s="15">
        <v>0</v>
      </c>
      <c r="M66" s="15">
        <v>0</v>
      </c>
      <c r="N66" s="16">
        <v>0</v>
      </c>
      <c r="O66" s="16">
        <v>0</v>
      </c>
      <c r="P66" s="16">
        <v>0</v>
      </c>
      <c r="Q66" s="15"/>
      <c r="R66" s="15"/>
      <c r="S66" s="15"/>
      <c r="T66" s="16"/>
      <c r="U66" s="16"/>
      <c r="V66" s="16"/>
      <c r="W66" s="17">
        <f t="shared" ref="W66:Y66" si="44">SUM(E66,H66,K66,N66,Q66,T66)</f>
        <v>0</v>
      </c>
      <c r="X66" s="17">
        <f t="shared" si="44"/>
        <v>0</v>
      </c>
      <c r="Y66" s="17">
        <f t="shared" si="44"/>
        <v>0</v>
      </c>
      <c r="Z66" s="18">
        <f t="shared" si="1"/>
        <v>0</v>
      </c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3"/>
    </row>
    <row r="67" spans="1:44" ht="30.75" customHeight="1" x14ac:dyDescent="0.2">
      <c r="A67" s="42">
        <v>45</v>
      </c>
      <c r="B67" s="10">
        <v>252610045</v>
      </c>
      <c r="C67" s="49" t="s">
        <v>325</v>
      </c>
      <c r="D67" s="11" t="s">
        <v>22</v>
      </c>
      <c r="E67" s="15">
        <v>0</v>
      </c>
      <c r="F67" s="15">
        <v>0</v>
      </c>
      <c r="G67" s="15">
        <v>0</v>
      </c>
      <c r="H67" s="16">
        <v>0</v>
      </c>
      <c r="I67" s="16">
        <v>0</v>
      </c>
      <c r="J67" s="16">
        <v>0</v>
      </c>
      <c r="K67" s="15">
        <v>0</v>
      </c>
      <c r="L67" s="15">
        <v>0</v>
      </c>
      <c r="M67" s="15">
        <v>0</v>
      </c>
      <c r="N67" s="16">
        <v>0</v>
      </c>
      <c r="O67" s="16">
        <v>0</v>
      </c>
      <c r="P67" s="16">
        <v>0</v>
      </c>
      <c r="Q67" s="15"/>
      <c r="R67" s="15"/>
      <c r="S67" s="15"/>
      <c r="T67" s="16"/>
      <c r="U67" s="16"/>
      <c r="V67" s="16"/>
      <c r="W67" s="17">
        <f t="shared" ref="W67:Y67" si="45">SUM(E67,H67,K67,N67,Q67,T67)</f>
        <v>0</v>
      </c>
      <c r="X67" s="17">
        <f t="shared" si="45"/>
        <v>0</v>
      </c>
      <c r="Y67" s="17">
        <f t="shared" si="45"/>
        <v>0</v>
      </c>
      <c r="Z67" s="18">
        <f t="shared" si="1"/>
        <v>0</v>
      </c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3"/>
    </row>
    <row r="68" spans="1:44" ht="30.75" customHeight="1" x14ac:dyDescent="0.2">
      <c r="A68" s="42">
        <v>46</v>
      </c>
      <c r="B68" s="10">
        <v>252610085</v>
      </c>
      <c r="C68" s="49" t="s">
        <v>326</v>
      </c>
      <c r="D68" s="11" t="s">
        <v>22</v>
      </c>
      <c r="E68" s="15">
        <v>0</v>
      </c>
      <c r="F68" s="15">
        <v>0</v>
      </c>
      <c r="G68" s="15">
        <v>0</v>
      </c>
      <c r="H68" s="16">
        <v>0</v>
      </c>
      <c r="I68" s="16">
        <v>0</v>
      </c>
      <c r="J68" s="16">
        <v>0</v>
      </c>
      <c r="K68" s="15">
        <v>0</v>
      </c>
      <c r="L68" s="15">
        <v>0</v>
      </c>
      <c r="M68" s="15">
        <v>1</v>
      </c>
      <c r="N68" s="16">
        <v>0</v>
      </c>
      <c r="O68" s="16">
        <v>0</v>
      </c>
      <c r="P68" s="16">
        <v>0</v>
      </c>
      <c r="Q68" s="15"/>
      <c r="R68" s="15"/>
      <c r="S68" s="15"/>
      <c r="T68" s="16"/>
      <c r="U68" s="16"/>
      <c r="V68" s="16"/>
      <c r="W68" s="17">
        <f t="shared" ref="W68:Y68" si="46">SUM(E68,H68,K68,N68,Q68,T68)</f>
        <v>0</v>
      </c>
      <c r="X68" s="17">
        <f t="shared" si="46"/>
        <v>0</v>
      </c>
      <c r="Y68" s="17">
        <f t="shared" si="46"/>
        <v>1</v>
      </c>
      <c r="Z68" s="18">
        <f t="shared" si="1"/>
        <v>1</v>
      </c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3"/>
    </row>
    <row r="69" spans="1:44" ht="30" customHeight="1" x14ac:dyDescent="0.2">
      <c r="A69" s="69" t="s">
        <v>82</v>
      </c>
      <c r="B69" s="62"/>
      <c r="C69" s="63"/>
      <c r="D69" s="24"/>
      <c r="E69" s="70">
        <f>'X TKJ 1'!E60</f>
        <v>17</v>
      </c>
      <c r="F69" s="62"/>
      <c r="G69" s="63"/>
      <c r="H69" s="70">
        <f>'X TKJ 1'!H60</f>
        <v>17</v>
      </c>
      <c r="I69" s="62"/>
      <c r="J69" s="63"/>
      <c r="K69" s="70">
        <f>'X TKJ 1'!K60</f>
        <v>13</v>
      </c>
      <c r="L69" s="62"/>
      <c r="M69" s="63"/>
      <c r="N69" s="70">
        <f>'X TKJ 1'!N60</f>
        <v>19</v>
      </c>
      <c r="O69" s="62"/>
      <c r="P69" s="63"/>
      <c r="Q69" s="70"/>
      <c r="R69" s="62"/>
      <c r="S69" s="63"/>
      <c r="T69" s="70"/>
      <c r="U69" s="62"/>
      <c r="V69" s="63"/>
      <c r="W69" s="24">
        <f t="shared" ref="W69:Z69" si="47">SUM(W23:W68)</f>
        <v>50</v>
      </c>
      <c r="X69" s="24">
        <f t="shared" si="47"/>
        <v>19</v>
      </c>
      <c r="Y69" s="24">
        <f t="shared" si="47"/>
        <v>45</v>
      </c>
      <c r="Z69" s="24">
        <f t="shared" si="47"/>
        <v>114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8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6.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74" t="s">
        <v>83</v>
      </c>
      <c r="Q71" s="62"/>
      <c r="R71" s="62"/>
      <c r="S71" s="62"/>
      <c r="T71" s="62"/>
      <c r="U71" s="62"/>
      <c r="V71" s="62"/>
      <c r="W71" s="75">
        <f>SUM(Z69)</f>
        <v>114</v>
      </c>
      <c r="X71" s="62"/>
      <c r="Y71" s="63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6.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74" t="s">
        <v>84</v>
      </c>
      <c r="Q72" s="62"/>
      <c r="R72" s="62"/>
      <c r="S72" s="62"/>
      <c r="T72" s="62"/>
      <c r="U72" s="62"/>
      <c r="V72" s="62"/>
      <c r="W72" s="75">
        <f>A68</f>
        <v>46</v>
      </c>
      <c r="X72" s="62"/>
      <c r="Y72" s="63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6.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74" t="s">
        <v>85</v>
      </c>
      <c r="Q73" s="62"/>
      <c r="R73" s="62"/>
      <c r="S73" s="62"/>
      <c r="T73" s="62"/>
      <c r="U73" s="62"/>
      <c r="V73" s="62"/>
      <c r="W73" s="71">
        <f>W71/(W72*W74)</f>
        <v>3.7549407114624504E-2</v>
      </c>
      <c r="X73" s="62"/>
      <c r="Y73" s="63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6.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6" t="s">
        <v>86</v>
      </c>
      <c r="Q74" s="27"/>
      <c r="R74" s="27"/>
      <c r="S74" s="27"/>
      <c r="T74" s="27"/>
      <c r="U74" s="27"/>
      <c r="V74" s="27"/>
      <c r="W74" s="72">
        <f>SUM(E69:V69)</f>
        <v>66</v>
      </c>
      <c r="X74" s="62"/>
      <c r="Y74" s="63"/>
      <c r="Z74" s="2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6.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73" t="s">
        <v>87</v>
      </c>
      <c r="Q75" s="62"/>
      <c r="R75" s="62"/>
      <c r="S75" s="62"/>
      <c r="T75" s="62"/>
      <c r="U75" s="62"/>
      <c r="V75" s="62"/>
      <c r="W75" s="71">
        <f>(((W72*W74)-W71)/(W72*W74))</f>
        <v>0.96245059288537549</v>
      </c>
      <c r="X75" s="62"/>
      <c r="Y75" s="63"/>
      <c r="Z75" s="25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6.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8" customHeight="1" x14ac:dyDescent="0.2">
      <c r="A77" s="25"/>
      <c r="B77" s="25"/>
      <c r="C77" s="28" t="s">
        <v>88</v>
      </c>
      <c r="D77" s="28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9" t="str">
        <f>'X TKJ 1'!U68</f>
        <v>Depok, Juli 2026</v>
      </c>
      <c r="V77" s="25"/>
      <c r="W77" s="30"/>
      <c r="X77" s="25"/>
      <c r="Y77" s="25"/>
      <c r="Z77" s="25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20.25" customHeight="1" x14ac:dyDescent="0.2">
      <c r="A78" s="25"/>
      <c r="B78" s="25"/>
      <c r="C78" s="31" t="s">
        <v>90</v>
      </c>
      <c r="D78" s="31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0" t="s">
        <v>91</v>
      </c>
      <c r="V78" s="25"/>
      <c r="W78" s="30"/>
      <c r="X78" s="25"/>
      <c r="Y78" s="25"/>
      <c r="Z78" s="25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21.75" customHeight="1" x14ac:dyDescent="0.2">
      <c r="A79" s="25"/>
      <c r="B79" s="25"/>
      <c r="C79" s="33"/>
      <c r="D79" s="33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34"/>
      <c r="V79" s="25"/>
      <c r="W79" s="30"/>
      <c r="X79" s="25"/>
      <c r="Y79" s="25"/>
      <c r="Z79" s="25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25"/>
      <c r="B80" s="25"/>
      <c r="C80" s="33"/>
      <c r="D80" s="33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34"/>
      <c r="V80" s="25"/>
      <c r="W80" s="30"/>
      <c r="X80" s="25"/>
      <c r="Y80" s="25"/>
      <c r="Z80" s="25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25"/>
      <c r="B81" s="25"/>
      <c r="C81" s="33"/>
      <c r="D81" s="33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34"/>
      <c r="V81" s="25"/>
      <c r="W81" s="30"/>
      <c r="X81" s="25"/>
      <c r="Y81" s="25"/>
      <c r="Z81" s="25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25"/>
      <c r="B82" s="25"/>
      <c r="C82" s="33"/>
      <c r="D82" s="33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34"/>
      <c r="V82" s="25"/>
      <c r="W82" s="30"/>
      <c r="X82" s="25"/>
      <c r="Y82" s="25"/>
      <c r="Z82" s="25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8" customHeight="1" x14ac:dyDescent="0.2">
      <c r="A83" s="25"/>
      <c r="B83" s="25"/>
      <c r="C83" s="35" t="s">
        <v>92</v>
      </c>
      <c r="D83" s="3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45" t="s">
        <v>327</v>
      </c>
      <c r="V83" s="25"/>
      <c r="W83" s="30"/>
      <c r="X83" s="25"/>
      <c r="Y83" s="25"/>
      <c r="Z83" s="25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6.5" customHeight="1" x14ac:dyDescent="0.2">
      <c r="A84" s="25"/>
      <c r="B84" s="25"/>
      <c r="C84" s="28" t="s">
        <v>94</v>
      </c>
      <c r="D84" s="28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30"/>
      <c r="T84" s="30"/>
      <c r="U84" s="34" t="s">
        <v>328</v>
      </c>
      <c r="V84" s="38"/>
      <c r="W84" s="30"/>
      <c r="X84" s="25"/>
      <c r="Y84" s="25"/>
      <c r="Z84" s="25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1"/>
    </row>
    <row r="277" spans="1:44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1"/>
    </row>
    <row r="278" spans="1:44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1"/>
    </row>
    <row r="279" spans="1:44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1"/>
    </row>
    <row r="280" spans="1:44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1"/>
    </row>
    <row r="281" spans="1:44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1"/>
    </row>
    <row r="282" spans="1:44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1"/>
    </row>
    <row r="283" spans="1:44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1"/>
    </row>
    <row r="284" spans="1:44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spans="1:44" ht="15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 spans="1:44" ht="15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 spans="1:44" ht="15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 spans="1:44" ht="15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 spans="1:44" ht="15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 spans="1:44" ht="15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 spans="1:44" ht="15.7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 spans="1:44" ht="15.7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 spans="1:44" ht="15.7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</sheetData>
  <mergeCells count="31">
    <mergeCell ref="W73:Y73"/>
    <mergeCell ref="W74:Y74"/>
    <mergeCell ref="P75:V75"/>
    <mergeCell ref="W75:Y75"/>
    <mergeCell ref="Q69:S69"/>
    <mergeCell ref="T69:V69"/>
    <mergeCell ref="P71:V71"/>
    <mergeCell ref="W71:Y71"/>
    <mergeCell ref="P72:V72"/>
    <mergeCell ref="W72:Y72"/>
    <mergeCell ref="P73:V73"/>
    <mergeCell ref="A69:C69"/>
    <mergeCell ref="E69:G69"/>
    <mergeCell ref="H69:J69"/>
    <mergeCell ref="K69:M69"/>
    <mergeCell ref="N69:P69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R1011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9.832031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329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42">
        <v>1</v>
      </c>
      <c r="B23" s="10">
        <v>252610383</v>
      </c>
      <c r="C23" s="12" t="s">
        <v>330</v>
      </c>
      <c r="D23" s="11" t="s">
        <v>25</v>
      </c>
      <c r="E23" s="13">
        <v>1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1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2</v>
      </c>
      <c r="X23" s="17">
        <f t="shared" si="0"/>
        <v>0</v>
      </c>
      <c r="Y23" s="17">
        <f t="shared" si="0"/>
        <v>0</v>
      </c>
      <c r="Z23" s="18">
        <f t="shared" ref="Z23:Z58" si="1">SUM(W23:Y23)</f>
        <v>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252610384</v>
      </c>
      <c r="C24" s="12" t="s">
        <v>331</v>
      </c>
      <c r="D24" s="11" t="s">
        <v>22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0</v>
      </c>
      <c r="Y24" s="17">
        <f t="shared" si="2"/>
        <v>0</v>
      </c>
      <c r="Z24" s="18">
        <f t="shared" si="1"/>
        <v>0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42">
        <v>3</v>
      </c>
      <c r="B25" s="10">
        <v>252610385</v>
      </c>
      <c r="C25" s="12" t="s">
        <v>332</v>
      </c>
      <c r="D25" s="11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252610386</v>
      </c>
      <c r="C26" s="12" t="s">
        <v>333</v>
      </c>
      <c r="D26" s="46" t="s">
        <v>25</v>
      </c>
      <c r="E26" s="15">
        <v>2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1</v>
      </c>
      <c r="L26" s="15">
        <v>0</v>
      </c>
      <c r="M26" s="15">
        <v>0</v>
      </c>
      <c r="N26" s="16">
        <v>1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4</v>
      </c>
      <c r="X26" s="17">
        <f t="shared" si="4"/>
        <v>0</v>
      </c>
      <c r="Y26" s="17">
        <f t="shared" si="4"/>
        <v>0</v>
      </c>
      <c r="Z26" s="18">
        <f t="shared" si="1"/>
        <v>4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42">
        <v>5</v>
      </c>
      <c r="B27" s="10">
        <v>252610387</v>
      </c>
      <c r="C27" s="12" t="s">
        <v>334</v>
      </c>
      <c r="D27" s="11" t="s">
        <v>25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1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1</v>
      </c>
      <c r="X27" s="17">
        <f t="shared" si="5"/>
        <v>0</v>
      </c>
      <c r="Y27" s="17">
        <f t="shared" si="5"/>
        <v>0</v>
      </c>
      <c r="Z27" s="18">
        <f t="shared" si="1"/>
        <v>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252610388</v>
      </c>
      <c r="C28" s="12" t="s">
        <v>335</v>
      </c>
      <c r="D28" s="11" t="s">
        <v>25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1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1</v>
      </c>
      <c r="X28" s="17">
        <f t="shared" si="6"/>
        <v>0</v>
      </c>
      <c r="Y28" s="17">
        <f t="shared" si="6"/>
        <v>0</v>
      </c>
      <c r="Z28" s="18">
        <f t="shared" si="1"/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42">
        <v>7</v>
      </c>
      <c r="B29" s="10">
        <v>252610389</v>
      </c>
      <c r="C29" s="12" t="s">
        <v>336</v>
      </c>
      <c r="D29" s="11" t="s">
        <v>25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0</v>
      </c>
      <c r="Y29" s="17">
        <f t="shared" si="7"/>
        <v>0</v>
      </c>
      <c r="Z29" s="18">
        <f t="shared" si="1"/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252610390</v>
      </c>
      <c r="C30" s="12" t="s">
        <v>337</v>
      </c>
      <c r="D30" s="11" t="s">
        <v>22</v>
      </c>
      <c r="E30" s="15">
        <v>2</v>
      </c>
      <c r="F30" s="15">
        <v>0</v>
      </c>
      <c r="G30" s="15">
        <v>0</v>
      </c>
      <c r="H30" s="16">
        <v>1</v>
      </c>
      <c r="I30" s="16">
        <v>0</v>
      </c>
      <c r="J30" s="16">
        <v>0</v>
      </c>
      <c r="K30" s="15">
        <v>1</v>
      </c>
      <c r="L30" s="15">
        <v>0</v>
      </c>
      <c r="M30" s="15">
        <v>0</v>
      </c>
      <c r="N30" s="16">
        <v>3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7</v>
      </c>
      <c r="X30" s="17">
        <f t="shared" si="8"/>
        <v>0</v>
      </c>
      <c r="Y30" s="17">
        <f t="shared" si="8"/>
        <v>0</v>
      </c>
      <c r="Z30" s="18">
        <f t="shared" si="1"/>
        <v>7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42">
        <v>9</v>
      </c>
      <c r="B31" s="10">
        <v>252610391</v>
      </c>
      <c r="C31" s="12" t="s">
        <v>338</v>
      </c>
      <c r="D31" s="11" t="s">
        <v>25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0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0</v>
      </c>
      <c r="Y31" s="17">
        <f t="shared" si="9"/>
        <v>0</v>
      </c>
      <c r="Z31" s="18">
        <f t="shared" si="1"/>
        <v>0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252610392</v>
      </c>
      <c r="C32" s="12" t="s">
        <v>339</v>
      </c>
      <c r="D32" s="11" t="s">
        <v>25</v>
      </c>
      <c r="E32" s="15">
        <v>0</v>
      </c>
      <c r="F32" s="15">
        <v>0</v>
      </c>
      <c r="G32" s="15">
        <v>0</v>
      </c>
      <c r="H32" s="16">
        <v>0</v>
      </c>
      <c r="I32" s="16">
        <v>1</v>
      </c>
      <c r="J32" s="16">
        <v>0</v>
      </c>
      <c r="K32" s="15">
        <v>0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0</v>
      </c>
      <c r="X32" s="17">
        <f t="shared" si="10"/>
        <v>1</v>
      </c>
      <c r="Y32" s="17">
        <f t="shared" si="10"/>
        <v>0</v>
      </c>
      <c r="Z32" s="18">
        <f t="shared" si="1"/>
        <v>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42">
        <v>11</v>
      </c>
      <c r="B33" s="10">
        <v>252610393</v>
      </c>
      <c r="C33" s="12" t="s">
        <v>340</v>
      </c>
      <c r="D33" s="11" t="s">
        <v>22</v>
      </c>
      <c r="E33" s="15">
        <v>2</v>
      </c>
      <c r="F33" s="15">
        <v>0</v>
      </c>
      <c r="G33" s="15">
        <v>1</v>
      </c>
      <c r="H33" s="16">
        <v>0</v>
      </c>
      <c r="I33" s="16">
        <v>0</v>
      </c>
      <c r="J33" s="16">
        <v>0</v>
      </c>
      <c r="K33" s="15">
        <v>1</v>
      </c>
      <c r="L33" s="15">
        <v>0</v>
      </c>
      <c r="M33" s="15">
        <v>0</v>
      </c>
      <c r="N33" s="16">
        <v>2</v>
      </c>
      <c r="O33" s="16">
        <v>0</v>
      </c>
      <c r="P33" s="16">
        <v>1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5</v>
      </c>
      <c r="X33" s="17">
        <f t="shared" si="11"/>
        <v>0</v>
      </c>
      <c r="Y33" s="17">
        <f t="shared" si="11"/>
        <v>2</v>
      </c>
      <c r="Z33" s="18">
        <f t="shared" si="1"/>
        <v>7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252610394</v>
      </c>
      <c r="C34" s="12" t="s">
        <v>341</v>
      </c>
      <c r="D34" s="11" t="s">
        <v>22</v>
      </c>
      <c r="E34" s="15">
        <v>2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1</v>
      </c>
      <c r="L34" s="15">
        <v>0</v>
      </c>
      <c r="M34" s="15">
        <v>1</v>
      </c>
      <c r="N34" s="16">
        <v>1</v>
      </c>
      <c r="O34" s="16">
        <v>0</v>
      </c>
      <c r="P34" s="16">
        <v>1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4</v>
      </c>
      <c r="X34" s="17">
        <f t="shared" si="12"/>
        <v>0</v>
      </c>
      <c r="Y34" s="17">
        <f t="shared" si="12"/>
        <v>2</v>
      </c>
      <c r="Z34" s="18">
        <f t="shared" si="1"/>
        <v>6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42">
        <v>13</v>
      </c>
      <c r="B35" s="10">
        <v>252610395</v>
      </c>
      <c r="C35" s="12" t="s">
        <v>342</v>
      </c>
      <c r="D35" s="11" t="s">
        <v>25</v>
      </c>
      <c r="E35" s="15">
        <v>2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1</v>
      </c>
      <c r="L35" s="15">
        <v>0</v>
      </c>
      <c r="M35" s="15">
        <v>0</v>
      </c>
      <c r="N35" s="16">
        <v>0</v>
      </c>
      <c r="O35" s="16">
        <v>2</v>
      </c>
      <c r="P35" s="16">
        <v>1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3</v>
      </c>
      <c r="X35" s="17">
        <f t="shared" si="13"/>
        <v>2</v>
      </c>
      <c r="Y35" s="17">
        <f t="shared" si="13"/>
        <v>1</v>
      </c>
      <c r="Z35" s="18">
        <f t="shared" si="1"/>
        <v>6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252610396</v>
      </c>
      <c r="C36" s="12" t="s">
        <v>343</v>
      </c>
      <c r="D36" s="11" t="s">
        <v>22</v>
      </c>
      <c r="E36" s="15">
        <v>1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1</v>
      </c>
      <c r="X36" s="17">
        <f t="shared" si="14"/>
        <v>0</v>
      </c>
      <c r="Y36" s="17">
        <f t="shared" si="14"/>
        <v>0</v>
      </c>
      <c r="Z36" s="18">
        <f t="shared" si="1"/>
        <v>1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42">
        <v>15</v>
      </c>
      <c r="B37" s="10">
        <v>252610397</v>
      </c>
      <c r="C37" s="12" t="s">
        <v>344</v>
      </c>
      <c r="D37" s="11" t="s">
        <v>25</v>
      </c>
      <c r="E37" s="15">
        <v>0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0</v>
      </c>
      <c r="X37" s="17">
        <f t="shared" si="15"/>
        <v>0</v>
      </c>
      <c r="Y37" s="17">
        <f t="shared" si="15"/>
        <v>0</v>
      </c>
      <c r="Z37" s="18">
        <f t="shared" si="1"/>
        <v>0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252610398</v>
      </c>
      <c r="C38" s="12" t="s">
        <v>345</v>
      </c>
      <c r="D38" s="11" t="s">
        <v>25</v>
      </c>
      <c r="E38" s="15">
        <v>0</v>
      </c>
      <c r="F38" s="15">
        <v>0</v>
      </c>
      <c r="G38" s="15">
        <v>1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1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1</v>
      </c>
      <c r="X38" s="17">
        <f t="shared" si="16"/>
        <v>0</v>
      </c>
      <c r="Y38" s="17">
        <f t="shared" si="16"/>
        <v>1</v>
      </c>
      <c r="Z38" s="18">
        <f t="shared" si="1"/>
        <v>2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42">
        <v>17</v>
      </c>
      <c r="B39" s="10">
        <v>252610399</v>
      </c>
      <c r="C39" s="12" t="s">
        <v>346</v>
      </c>
      <c r="D39" s="11" t="s">
        <v>22</v>
      </c>
      <c r="E39" s="15">
        <v>0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0</v>
      </c>
      <c r="X39" s="17">
        <f t="shared" si="17"/>
        <v>0</v>
      </c>
      <c r="Y39" s="17">
        <f t="shared" si="17"/>
        <v>0</v>
      </c>
      <c r="Z39" s="18">
        <f t="shared" si="1"/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252610400</v>
      </c>
      <c r="C40" s="12" t="s">
        <v>347</v>
      </c>
      <c r="D40" s="11" t="s">
        <v>25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1</v>
      </c>
      <c r="L40" s="15">
        <v>0</v>
      </c>
      <c r="M40" s="15">
        <v>0</v>
      </c>
      <c r="N40" s="16">
        <v>1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2</v>
      </c>
      <c r="X40" s="17">
        <f t="shared" si="18"/>
        <v>0</v>
      </c>
      <c r="Y40" s="17">
        <f t="shared" si="18"/>
        <v>0</v>
      </c>
      <c r="Z40" s="18">
        <f t="shared" si="1"/>
        <v>2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42">
        <v>19</v>
      </c>
      <c r="B41" s="10">
        <v>252610401</v>
      </c>
      <c r="C41" s="12" t="s">
        <v>348</v>
      </c>
      <c r="D41" s="46" t="s">
        <v>25</v>
      </c>
      <c r="E41" s="15">
        <v>1</v>
      </c>
      <c r="F41" s="15">
        <v>0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1</v>
      </c>
      <c r="X41" s="17">
        <f t="shared" si="19"/>
        <v>0</v>
      </c>
      <c r="Y41" s="17">
        <f t="shared" si="19"/>
        <v>0</v>
      </c>
      <c r="Z41" s="18">
        <f t="shared" si="1"/>
        <v>1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252610402</v>
      </c>
      <c r="C42" s="12" t="s">
        <v>349</v>
      </c>
      <c r="D42" s="11" t="s">
        <v>25</v>
      </c>
      <c r="E42" s="15">
        <v>2</v>
      </c>
      <c r="F42" s="15">
        <v>1</v>
      </c>
      <c r="G42" s="15">
        <v>2</v>
      </c>
      <c r="H42" s="16">
        <v>1</v>
      </c>
      <c r="I42" s="16">
        <v>0</v>
      </c>
      <c r="J42" s="16">
        <v>1</v>
      </c>
      <c r="K42" s="15">
        <v>0</v>
      </c>
      <c r="L42" s="15">
        <v>0</v>
      </c>
      <c r="M42" s="15">
        <v>2</v>
      </c>
      <c r="N42" s="16">
        <v>1</v>
      </c>
      <c r="O42" s="16">
        <v>1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4</v>
      </c>
      <c r="X42" s="17">
        <f t="shared" si="20"/>
        <v>2</v>
      </c>
      <c r="Y42" s="17">
        <f t="shared" si="20"/>
        <v>5</v>
      </c>
      <c r="Z42" s="18">
        <f t="shared" si="1"/>
        <v>11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42">
        <v>21</v>
      </c>
      <c r="B43" s="10">
        <v>252610403</v>
      </c>
      <c r="C43" s="12" t="s">
        <v>350</v>
      </c>
      <c r="D43" s="11" t="s">
        <v>25</v>
      </c>
      <c r="E43" s="15">
        <v>0</v>
      </c>
      <c r="F43" s="15">
        <v>1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0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0</v>
      </c>
      <c r="X43" s="17">
        <f t="shared" si="21"/>
        <v>1</v>
      </c>
      <c r="Y43" s="17">
        <f t="shared" si="21"/>
        <v>0</v>
      </c>
      <c r="Z43" s="18">
        <f t="shared" si="1"/>
        <v>1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252610404</v>
      </c>
      <c r="C44" s="12" t="s">
        <v>351</v>
      </c>
      <c r="D44" s="11" t="s">
        <v>22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0</v>
      </c>
      <c r="X44" s="17">
        <f t="shared" si="22"/>
        <v>0</v>
      </c>
      <c r="Y44" s="17">
        <f t="shared" si="22"/>
        <v>0</v>
      </c>
      <c r="Z44" s="18">
        <f t="shared" si="1"/>
        <v>0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42">
        <v>23</v>
      </c>
      <c r="B45" s="10">
        <v>252610405</v>
      </c>
      <c r="C45" s="12" t="s">
        <v>352</v>
      </c>
      <c r="D45" s="11" t="s">
        <v>22</v>
      </c>
      <c r="E45" s="15">
        <v>3</v>
      </c>
      <c r="F45" s="15">
        <v>1</v>
      </c>
      <c r="G45" s="15">
        <v>1</v>
      </c>
      <c r="H45" s="16">
        <v>0</v>
      </c>
      <c r="I45" s="16">
        <v>0</v>
      </c>
      <c r="J45" s="16">
        <v>0</v>
      </c>
      <c r="K45" s="15">
        <v>0</v>
      </c>
      <c r="L45" s="15">
        <v>0</v>
      </c>
      <c r="M45" s="15">
        <v>2</v>
      </c>
      <c r="N45" s="16">
        <v>2</v>
      </c>
      <c r="O45" s="16">
        <v>0</v>
      </c>
      <c r="P45" s="16">
        <v>1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5</v>
      </c>
      <c r="X45" s="17">
        <f t="shared" si="23"/>
        <v>1</v>
      </c>
      <c r="Y45" s="17">
        <f t="shared" si="23"/>
        <v>4</v>
      </c>
      <c r="Z45" s="18">
        <f t="shared" si="1"/>
        <v>10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252610406</v>
      </c>
      <c r="C46" s="12" t="s">
        <v>353</v>
      </c>
      <c r="D46" s="11" t="s">
        <v>22</v>
      </c>
      <c r="E46" s="15">
        <v>0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0</v>
      </c>
      <c r="L46" s="15">
        <v>0</v>
      </c>
      <c r="M46" s="15">
        <v>0</v>
      </c>
      <c r="N46" s="16">
        <v>1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1</v>
      </c>
      <c r="X46" s="17">
        <f t="shared" si="24"/>
        <v>0</v>
      </c>
      <c r="Y46" s="17">
        <f t="shared" si="24"/>
        <v>0</v>
      </c>
      <c r="Z46" s="18">
        <f t="shared" si="1"/>
        <v>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42">
        <v>25</v>
      </c>
      <c r="B47" s="10">
        <v>252610407</v>
      </c>
      <c r="C47" s="12" t="s">
        <v>354</v>
      </c>
      <c r="D47" s="11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0</v>
      </c>
      <c r="Z47" s="18">
        <f t="shared" si="1"/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252610408</v>
      </c>
      <c r="C48" s="12" t="s">
        <v>355</v>
      </c>
      <c r="D48" s="11" t="s">
        <v>25</v>
      </c>
      <c r="E48" s="15">
        <v>0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1</v>
      </c>
      <c r="L48" s="15">
        <v>0</v>
      </c>
      <c r="M48" s="15">
        <v>0</v>
      </c>
      <c r="N48" s="16">
        <v>1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2</v>
      </c>
      <c r="X48" s="17">
        <f t="shared" si="26"/>
        <v>0</v>
      </c>
      <c r="Y48" s="17">
        <f t="shared" si="26"/>
        <v>0</v>
      </c>
      <c r="Z48" s="18">
        <f t="shared" si="1"/>
        <v>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42">
        <v>27</v>
      </c>
      <c r="B49" s="10">
        <v>252610409</v>
      </c>
      <c r="C49" s="12" t="s">
        <v>356</v>
      </c>
      <c r="D49" s="11" t="s">
        <v>25</v>
      </c>
      <c r="E49" s="15">
        <v>1</v>
      </c>
      <c r="F49" s="15">
        <v>0</v>
      </c>
      <c r="G49" s="15">
        <v>0</v>
      </c>
      <c r="H49" s="16">
        <v>1</v>
      </c>
      <c r="I49" s="16">
        <v>0</v>
      </c>
      <c r="J49" s="16">
        <v>0</v>
      </c>
      <c r="K49" s="15">
        <v>1</v>
      </c>
      <c r="L49" s="15">
        <v>0</v>
      </c>
      <c r="M49" s="15">
        <v>0</v>
      </c>
      <c r="N49" s="16">
        <v>1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4</v>
      </c>
      <c r="X49" s="17">
        <f t="shared" si="27"/>
        <v>0</v>
      </c>
      <c r="Y49" s="17">
        <f t="shared" si="27"/>
        <v>0</v>
      </c>
      <c r="Z49" s="18">
        <f t="shared" si="1"/>
        <v>4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252610410</v>
      </c>
      <c r="C50" s="12" t="s">
        <v>357</v>
      </c>
      <c r="D50" s="11" t="s">
        <v>25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0</v>
      </c>
      <c r="X50" s="17">
        <f t="shared" si="28"/>
        <v>0</v>
      </c>
      <c r="Y50" s="17">
        <f t="shared" si="28"/>
        <v>0</v>
      </c>
      <c r="Z50" s="18">
        <f t="shared" si="1"/>
        <v>0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42">
        <v>29</v>
      </c>
      <c r="B51" s="10">
        <v>252610411</v>
      </c>
      <c r="C51" s="12" t="s">
        <v>358</v>
      </c>
      <c r="D51" s="11" t="s">
        <v>25</v>
      </c>
      <c r="E51" s="15">
        <v>0</v>
      </c>
      <c r="F51" s="15">
        <v>0</v>
      </c>
      <c r="G51" s="15">
        <v>0</v>
      </c>
      <c r="H51" s="16">
        <v>0</v>
      </c>
      <c r="I51" s="16">
        <v>0</v>
      </c>
      <c r="J51" s="16">
        <v>0</v>
      </c>
      <c r="K51" s="15">
        <v>0</v>
      </c>
      <c r="L51" s="15">
        <v>0</v>
      </c>
      <c r="M51" s="15">
        <v>0</v>
      </c>
      <c r="N51" s="16">
        <v>2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2</v>
      </c>
      <c r="X51" s="17">
        <f t="shared" si="29"/>
        <v>0</v>
      </c>
      <c r="Y51" s="17">
        <f t="shared" si="29"/>
        <v>0</v>
      </c>
      <c r="Z51" s="18">
        <f t="shared" si="1"/>
        <v>2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252610412</v>
      </c>
      <c r="C52" s="12" t="s">
        <v>359</v>
      </c>
      <c r="D52" s="11" t="s">
        <v>22</v>
      </c>
      <c r="E52" s="15">
        <v>0</v>
      </c>
      <c r="F52" s="15">
        <v>1</v>
      </c>
      <c r="G52" s="15">
        <v>0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0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0</v>
      </c>
      <c r="X52" s="17">
        <f t="shared" si="30"/>
        <v>1</v>
      </c>
      <c r="Y52" s="17">
        <f t="shared" si="30"/>
        <v>0</v>
      </c>
      <c r="Z52" s="18">
        <f t="shared" si="1"/>
        <v>1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42">
        <v>31</v>
      </c>
      <c r="B53" s="10">
        <v>252610413</v>
      </c>
      <c r="C53" s="12" t="s">
        <v>360</v>
      </c>
      <c r="D53" s="11" t="s">
        <v>25</v>
      </c>
      <c r="E53" s="15">
        <v>1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1</v>
      </c>
      <c r="X53" s="17">
        <f t="shared" si="31"/>
        <v>0</v>
      </c>
      <c r="Y53" s="17">
        <f t="shared" si="31"/>
        <v>0</v>
      </c>
      <c r="Z53" s="18">
        <f t="shared" si="1"/>
        <v>1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252610414</v>
      </c>
      <c r="C54" s="12" t="s">
        <v>361</v>
      </c>
      <c r="D54" s="11" t="s">
        <v>25</v>
      </c>
      <c r="E54" s="15">
        <v>1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1</v>
      </c>
      <c r="X54" s="17">
        <f t="shared" si="32"/>
        <v>0</v>
      </c>
      <c r="Y54" s="17">
        <f t="shared" si="32"/>
        <v>0</v>
      </c>
      <c r="Z54" s="18">
        <f t="shared" si="1"/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42">
        <v>33</v>
      </c>
      <c r="B55" s="10">
        <v>252610415</v>
      </c>
      <c r="C55" s="12" t="s">
        <v>362</v>
      </c>
      <c r="D55" s="11" t="s">
        <v>22</v>
      </c>
      <c r="E55" s="15">
        <v>1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1</v>
      </c>
      <c r="L55" s="15">
        <v>0</v>
      </c>
      <c r="M55" s="15">
        <v>1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2</v>
      </c>
      <c r="X55" s="17">
        <f t="shared" si="33"/>
        <v>0</v>
      </c>
      <c r="Y55" s="17">
        <f t="shared" si="33"/>
        <v>1</v>
      </c>
      <c r="Z55" s="18">
        <f t="shared" si="1"/>
        <v>3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252610416</v>
      </c>
      <c r="C56" s="12" t="s">
        <v>363</v>
      </c>
      <c r="D56" s="11" t="s">
        <v>22</v>
      </c>
      <c r="E56" s="15">
        <v>0</v>
      </c>
      <c r="F56" s="15">
        <v>0</v>
      </c>
      <c r="G56" s="15">
        <v>0</v>
      </c>
      <c r="H56" s="16">
        <v>0</v>
      </c>
      <c r="I56" s="16">
        <v>0</v>
      </c>
      <c r="J56" s="16">
        <v>0</v>
      </c>
      <c r="K56" s="15">
        <v>0</v>
      </c>
      <c r="L56" s="15">
        <v>0</v>
      </c>
      <c r="M56" s="15">
        <v>0</v>
      </c>
      <c r="N56" s="16">
        <v>0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0</v>
      </c>
      <c r="X56" s="17">
        <f t="shared" si="34"/>
        <v>0</v>
      </c>
      <c r="Y56" s="17">
        <f t="shared" si="34"/>
        <v>0</v>
      </c>
      <c r="Z56" s="18">
        <f t="shared" si="1"/>
        <v>0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42">
        <v>35</v>
      </c>
      <c r="B57" s="10">
        <v>252610417</v>
      </c>
      <c r="C57" s="12" t="s">
        <v>364</v>
      </c>
      <c r="D57" s="11" t="s">
        <v>25</v>
      </c>
      <c r="E57" s="15">
        <v>2</v>
      </c>
      <c r="F57" s="15">
        <v>0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0</v>
      </c>
      <c r="N57" s="16">
        <v>0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2</v>
      </c>
      <c r="X57" s="17">
        <f t="shared" si="35"/>
        <v>0</v>
      </c>
      <c r="Y57" s="17">
        <f t="shared" si="35"/>
        <v>0</v>
      </c>
      <c r="Z57" s="18">
        <f t="shared" si="1"/>
        <v>2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.75" customHeight="1" x14ac:dyDescent="0.2">
      <c r="A58" s="10">
        <v>36</v>
      </c>
      <c r="B58" s="10">
        <v>252610455</v>
      </c>
      <c r="C58" s="12" t="s">
        <v>365</v>
      </c>
      <c r="D58" s="11" t="s">
        <v>25</v>
      </c>
      <c r="E58" s="15">
        <v>0</v>
      </c>
      <c r="F58" s="15">
        <v>0</v>
      </c>
      <c r="G58" s="15">
        <v>0</v>
      </c>
      <c r="H58" s="16">
        <v>0</v>
      </c>
      <c r="I58" s="16">
        <v>0</v>
      </c>
      <c r="J58" s="16">
        <v>0</v>
      </c>
      <c r="K58" s="15">
        <v>0</v>
      </c>
      <c r="L58" s="15">
        <v>0</v>
      </c>
      <c r="M58" s="15">
        <v>1</v>
      </c>
      <c r="N58" s="16">
        <v>0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0</v>
      </c>
      <c r="X58" s="17">
        <f t="shared" si="36"/>
        <v>0</v>
      </c>
      <c r="Y58" s="17">
        <f t="shared" si="36"/>
        <v>1</v>
      </c>
      <c r="Z58" s="18">
        <f t="shared" si="1"/>
        <v>1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30" customHeight="1" x14ac:dyDescent="0.2">
      <c r="A59" s="69" t="s">
        <v>82</v>
      </c>
      <c r="B59" s="62"/>
      <c r="C59" s="63"/>
      <c r="D59" s="24"/>
      <c r="E59" s="70">
        <f>'X TKJ 1'!E60</f>
        <v>17</v>
      </c>
      <c r="F59" s="62"/>
      <c r="G59" s="63"/>
      <c r="H59" s="70">
        <f>'X TKJ 1'!H60</f>
        <v>17</v>
      </c>
      <c r="I59" s="62"/>
      <c r="J59" s="63"/>
      <c r="K59" s="70">
        <f>'X TKJ 1'!K60</f>
        <v>13</v>
      </c>
      <c r="L59" s="62"/>
      <c r="M59" s="63"/>
      <c r="N59" s="70">
        <f>'X TKJ 1'!N60</f>
        <v>19</v>
      </c>
      <c r="O59" s="62"/>
      <c r="P59" s="63"/>
      <c r="Q59" s="70"/>
      <c r="R59" s="62"/>
      <c r="S59" s="63"/>
      <c r="T59" s="70"/>
      <c r="U59" s="62"/>
      <c r="V59" s="63"/>
      <c r="W59" s="24">
        <f t="shared" ref="W59:Z59" si="37">SUM(W23:W58)</f>
        <v>56</v>
      </c>
      <c r="X59" s="24">
        <f t="shared" si="37"/>
        <v>8</v>
      </c>
      <c r="Y59" s="24">
        <f t="shared" si="37"/>
        <v>17</v>
      </c>
      <c r="Z59" s="24">
        <f t="shared" si="37"/>
        <v>81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18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6.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74" t="s">
        <v>83</v>
      </c>
      <c r="Q61" s="62"/>
      <c r="R61" s="62"/>
      <c r="S61" s="62"/>
      <c r="T61" s="62"/>
      <c r="U61" s="62"/>
      <c r="V61" s="62"/>
      <c r="W61" s="75">
        <f>SUM(Z59)</f>
        <v>81</v>
      </c>
      <c r="X61" s="62"/>
      <c r="Y61" s="63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84</v>
      </c>
      <c r="Q62" s="62"/>
      <c r="R62" s="62"/>
      <c r="S62" s="62"/>
      <c r="T62" s="62"/>
      <c r="U62" s="62"/>
      <c r="V62" s="62"/>
      <c r="W62" s="75">
        <f>A58</f>
        <v>36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85</v>
      </c>
      <c r="Q63" s="62"/>
      <c r="R63" s="62"/>
      <c r="S63" s="62"/>
      <c r="T63" s="62"/>
      <c r="U63" s="62"/>
      <c r="V63" s="62"/>
      <c r="W63" s="71">
        <f>W61/(W62*W64)</f>
        <v>3.4090909090909088E-2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6" t="s">
        <v>86</v>
      </c>
      <c r="Q64" s="27"/>
      <c r="R64" s="27"/>
      <c r="S64" s="27"/>
      <c r="T64" s="27"/>
      <c r="U64" s="27"/>
      <c r="V64" s="27"/>
      <c r="W64" s="72">
        <f>SUM(E59:V59)</f>
        <v>66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73" t="s">
        <v>87</v>
      </c>
      <c r="Q65" s="62"/>
      <c r="R65" s="62"/>
      <c r="S65" s="62"/>
      <c r="T65" s="62"/>
      <c r="U65" s="62"/>
      <c r="V65" s="62"/>
      <c r="W65" s="71">
        <f>(((W62*W64)-W61)/(W62*W64))</f>
        <v>0.96590909090909094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8" customHeight="1" x14ac:dyDescent="0.2">
      <c r="A67" s="25"/>
      <c r="B67" s="25"/>
      <c r="C67" s="28" t="s">
        <v>88</v>
      </c>
      <c r="D67" s="28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9" t="str">
        <f>'X TKJ 1'!U68</f>
        <v>Depok, Juli 2026</v>
      </c>
      <c r="V67" s="25"/>
      <c r="W67" s="30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20.25" customHeight="1" x14ac:dyDescent="0.2">
      <c r="A68" s="25"/>
      <c r="B68" s="25"/>
      <c r="C68" s="31" t="s">
        <v>90</v>
      </c>
      <c r="D68" s="31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0" t="s">
        <v>91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1.75" customHeight="1" x14ac:dyDescent="0.2">
      <c r="A69" s="25"/>
      <c r="B69" s="25"/>
      <c r="C69" s="33"/>
      <c r="D69" s="33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34"/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5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8" customHeight="1" x14ac:dyDescent="0.2">
      <c r="A73" s="25"/>
      <c r="B73" s="25"/>
      <c r="C73" s="35" t="s">
        <v>92</v>
      </c>
      <c r="D73" s="3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45" t="s">
        <v>366</v>
      </c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6.5" customHeight="1" x14ac:dyDescent="0.2">
      <c r="A74" s="25"/>
      <c r="B74" s="25"/>
      <c r="C74" s="28" t="s">
        <v>94</v>
      </c>
      <c r="D74" s="28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30"/>
      <c r="T74" s="30"/>
      <c r="U74" s="34" t="s">
        <v>367</v>
      </c>
      <c r="V74" s="38"/>
      <c r="W74" s="30"/>
      <c r="X74" s="25"/>
      <c r="Y74" s="25"/>
      <c r="Z74" s="2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</sheetData>
  <mergeCells count="31">
    <mergeCell ref="W63:Y63"/>
    <mergeCell ref="W64:Y64"/>
    <mergeCell ref="P65:V65"/>
    <mergeCell ref="W65:Y65"/>
    <mergeCell ref="Q59:S59"/>
    <mergeCell ref="T59:V59"/>
    <mergeCell ref="P61:V61"/>
    <mergeCell ref="W61:Y61"/>
    <mergeCell ref="P62:V62"/>
    <mergeCell ref="W62:Y62"/>
    <mergeCell ref="P63:V63"/>
    <mergeCell ref="A59:C59"/>
    <mergeCell ref="E59:G59"/>
    <mergeCell ref="H59:J59"/>
    <mergeCell ref="K59:M59"/>
    <mergeCell ref="N59:P59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R1012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368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42">
        <v>1</v>
      </c>
      <c r="B23" s="10">
        <v>252610418</v>
      </c>
      <c r="C23" s="49" t="s">
        <v>369</v>
      </c>
      <c r="D23" s="11" t="s">
        <v>22</v>
      </c>
      <c r="E23" s="13">
        <v>0</v>
      </c>
      <c r="F23" s="13">
        <v>0</v>
      </c>
      <c r="G23" s="13">
        <v>1</v>
      </c>
      <c r="H23" s="14">
        <v>0</v>
      </c>
      <c r="I23" s="14">
        <v>0</v>
      </c>
      <c r="J23" s="14">
        <v>0</v>
      </c>
      <c r="K23" s="13">
        <v>1</v>
      </c>
      <c r="L23" s="13">
        <v>0</v>
      </c>
      <c r="M23" s="13">
        <v>2</v>
      </c>
      <c r="N23" s="14">
        <v>0</v>
      </c>
      <c r="O23" s="14">
        <v>0</v>
      </c>
      <c r="P23" s="14">
        <v>1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1</v>
      </c>
      <c r="X23" s="17">
        <f t="shared" si="0"/>
        <v>0</v>
      </c>
      <c r="Y23" s="17">
        <f t="shared" si="0"/>
        <v>4</v>
      </c>
      <c r="Z23" s="18">
        <f t="shared" ref="Z23:Z59" si="1">SUM(W23:Y23)</f>
        <v>5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252610419</v>
      </c>
      <c r="C24" s="49" t="s">
        <v>370</v>
      </c>
      <c r="D24" s="11" t="s">
        <v>25</v>
      </c>
      <c r="E24" s="15">
        <v>2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1</v>
      </c>
      <c r="L24" s="15">
        <v>0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3</v>
      </c>
      <c r="X24" s="17">
        <f t="shared" si="2"/>
        <v>0</v>
      </c>
      <c r="Y24" s="17">
        <f t="shared" si="2"/>
        <v>0</v>
      </c>
      <c r="Z24" s="18">
        <f t="shared" si="1"/>
        <v>3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42">
        <v>3</v>
      </c>
      <c r="B25" s="10">
        <v>252610420</v>
      </c>
      <c r="C25" s="49" t="s">
        <v>371</v>
      </c>
      <c r="D25" s="11" t="s">
        <v>25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1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1</v>
      </c>
      <c r="X25" s="17">
        <f t="shared" si="3"/>
        <v>0</v>
      </c>
      <c r="Y25" s="17">
        <f t="shared" si="3"/>
        <v>0</v>
      </c>
      <c r="Z25" s="18">
        <f t="shared" si="1"/>
        <v>1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42">
        <v>4</v>
      </c>
      <c r="B26" s="10">
        <v>252610421</v>
      </c>
      <c r="C26" s="49" t="s">
        <v>372</v>
      </c>
      <c r="D26" s="11" t="s">
        <v>25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1</v>
      </c>
      <c r="L26" s="15">
        <v>0</v>
      </c>
      <c r="M26" s="15">
        <v>0</v>
      </c>
      <c r="N26" s="16">
        <v>1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2</v>
      </c>
      <c r="X26" s="17">
        <f t="shared" si="4"/>
        <v>0</v>
      </c>
      <c r="Y26" s="17">
        <f t="shared" si="4"/>
        <v>0</v>
      </c>
      <c r="Z26" s="18">
        <f t="shared" si="1"/>
        <v>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252610422</v>
      </c>
      <c r="C27" s="49" t="s">
        <v>373</v>
      </c>
      <c r="D27" s="11" t="s">
        <v>25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1</v>
      </c>
      <c r="L27" s="15">
        <v>0</v>
      </c>
      <c r="M27" s="15">
        <v>0</v>
      </c>
      <c r="N27" s="16">
        <v>4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5</v>
      </c>
      <c r="X27" s="17">
        <f t="shared" si="5"/>
        <v>0</v>
      </c>
      <c r="Y27" s="17">
        <f t="shared" si="5"/>
        <v>0</v>
      </c>
      <c r="Z27" s="18">
        <f t="shared" si="1"/>
        <v>5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50"/>
      <c r="B28" s="51">
        <v>252610424</v>
      </c>
      <c r="C28" s="52" t="s">
        <v>374</v>
      </c>
      <c r="D28" s="53" t="s">
        <v>25</v>
      </c>
      <c r="E28" s="54">
        <v>1</v>
      </c>
      <c r="F28" s="54">
        <v>0</v>
      </c>
      <c r="G28" s="54">
        <v>4</v>
      </c>
      <c r="H28" s="54">
        <v>0</v>
      </c>
      <c r="I28" s="54">
        <v>0</v>
      </c>
      <c r="J28" s="54">
        <v>1</v>
      </c>
      <c r="K28" s="54">
        <v>1</v>
      </c>
      <c r="L28" s="54">
        <v>0</v>
      </c>
      <c r="M28" s="54">
        <v>2</v>
      </c>
      <c r="N28" s="54">
        <v>1</v>
      </c>
      <c r="O28" s="54">
        <v>0</v>
      </c>
      <c r="P28" s="54">
        <v>6</v>
      </c>
      <c r="Q28" s="54"/>
      <c r="R28" s="54"/>
      <c r="S28" s="54"/>
      <c r="T28" s="54"/>
      <c r="U28" s="54"/>
      <c r="V28" s="54"/>
      <c r="W28" s="55">
        <f t="shared" ref="W28:Y28" si="6">SUM(E28,H28,K28,N28,Q28,T28)</f>
        <v>3</v>
      </c>
      <c r="X28" s="55">
        <f t="shared" si="6"/>
        <v>0</v>
      </c>
      <c r="Y28" s="55">
        <f t="shared" si="6"/>
        <v>13</v>
      </c>
      <c r="Z28" s="55">
        <f t="shared" si="1"/>
        <v>16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42">
        <v>6</v>
      </c>
      <c r="B29" s="10">
        <v>252610425</v>
      </c>
      <c r="C29" s="49" t="s">
        <v>375</v>
      </c>
      <c r="D29" s="11" t="s">
        <v>25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2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2</v>
      </c>
      <c r="Y29" s="17">
        <f t="shared" si="7"/>
        <v>0</v>
      </c>
      <c r="Z29" s="18">
        <f t="shared" si="1"/>
        <v>2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7</v>
      </c>
      <c r="B30" s="10">
        <v>252610426</v>
      </c>
      <c r="C30" s="49" t="s">
        <v>376</v>
      </c>
      <c r="D30" s="10" t="s">
        <v>25</v>
      </c>
      <c r="E30" s="15">
        <v>1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1</v>
      </c>
      <c r="L30" s="15">
        <v>1</v>
      </c>
      <c r="M30" s="15">
        <v>0</v>
      </c>
      <c r="N30" s="16">
        <v>0</v>
      </c>
      <c r="O30" s="16">
        <v>1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2</v>
      </c>
      <c r="X30" s="17">
        <f t="shared" si="8"/>
        <v>2</v>
      </c>
      <c r="Y30" s="17">
        <f t="shared" si="8"/>
        <v>0</v>
      </c>
      <c r="Z30" s="18">
        <f t="shared" si="1"/>
        <v>4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42">
        <v>8</v>
      </c>
      <c r="B31" s="10">
        <v>252610427</v>
      </c>
      <c r="C31" s="49" t="s">
        <v>377</v>
      </c>
      <c r="D31" s="11" t="s">
        <v>25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0</v>
      </c>
      <c r="O31" s="16">
        <v>0</v>
      </c>
      <c r="P31" s="16">
        <v>1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0</v>
      </c>
      <c r="Y31" s="17">
        <f t="shared" si="9"/>
        <v>1</v>
      </c>
      <c r="Z31" s="18">
        <f t="shared" si="1"/>
        <v>1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42">
        <v>9</v>
      </c>
      <c r="B32" s="10">
        <v>252610428</v>
      </c>
      <c r="C32" s="49" t="s">
        <v>378</v>
      </c>
      <c r="D32" s="11" t="s">
        <v>22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0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0</v>
      </c>
      <c r="X32" s="17">
        <f t="shared" si="10"/>
        <v>0</v>
      </c>
      <c r="Y32" s="17">
        <f t="shared" si="10"/>
        <v>0</v>
      </c>
      <c r="Z32" s="18">
        <f t="shared" si="1"/>
        <v>0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10</v>
      </c>
      <c r="B33" s="10">
        <v>252610429</v>
      </c>
      <c r="C33" s="49" t="s">
        <v>379</v>
      </c>
      <c r="D33" s="11" t="s">
        <v>22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0</v>
      </c>
      <c r="X33" s="17">
        <f t="shared" si="11"/>
        <v>0</v>
      </c>
      <c r="Y33" s="17">
        <f t="shared" si="11"/>
        <v>0</v>
      </c>
      <c r="Z33" s="18">
        <f t="shared" si="1"/>
        <v>0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42">
        <v>11</v>
      </c>
      <c r="B34" s="10">
        <v>252610430</v>
      </c>
      <c r="C34" s="49" t="s">
        <v>380</v>
      </c>
      <c r="D34" s="11" t="s">
        <v>22</v>
      </c>
      <c r="E34" s="15">
        <v>2</v>
      </c>
      <c r="F34" s="15">
        <v>0</v>
      </c>
      <c r="G34" s="15">
        <v>1</v>
      </c>
      <c r="H34" s="16">
        <v>0</v>
      </c>
      <c r="I34" s="16">
        <v>0</v>
      </c>
      <c r="J34" s="16">
        <v>1</v>
      </c>
      <c r="K34" s="15">
        <v>0</v>
      </c>
      <c r="L34" s="15">
        <v>1</v>
      </c>
      <c r="M34" s="15">
        <v>1</v>
      </c>
      <c r="N34" s="16">
        <v>1</v>
      </c>
      <c r="O34" s="16">
        <v>1</v>
      </c>
      <c r="P34" s="16">
        <v>2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3</v>
      </c>
      <c r="X34" s="17">
        <f t="shared" si="12"/>
        <v>2</v>
      </c>
      <c r="Y34" s="17">
        <f t="shared" si="12"/>
        <v>5</v>
      </c>
      <c r="Z34" s="18">
        <f t="shared" si="1"/>
        <v>10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42">
        <v>12</v>
      </c>
      <c r="B35" s="10">
        <v>252610431</v>
      </c>
      <c r="C35" s="49" t="s">
        <v>381</v>
      </c>
      <c r="D35" s="10" t="s">
        <v>22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0</v>
      </c>
      <c r="X35" s="17">
        <f t="shared" si="13"/>
        <v>0</v>
      </c>
      <c r="Y35" s="17">
        <f t="shared" si="13"/>
        <v>0</v>
      </c>
      <c r="Z35" s="18">
        <f t="shared" si="1"/>
        <v>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13</v>
      </c>
      <c r="B36" s="10">
        <v>252610432</v>
      </c>
      <c r="C36" s="49" t="s">
        <v>382</v>
      </c>
      <c r="D36" s="11" t="s">
        <v>22</v>
      </c>
      <c r="E36" s="15">
        <v>1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1</v>
      </c>
      <c r="X36" s="17">
        <f t="shared" si="14"/>
        <v>0</v>
      </c>
      <c r="Y36" s="17">
        <f t="shared" si="14"/>
        <v>0</v>
      </c>
      <c r="Z36" s="18">
        <f t="shared" si="1"/>
        <v>1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42">
        <v>14</v>
      </c>
      <c r="B37" s="10">
        <v>252610433</v>
      </c>
      <c r="C37" s="49" t="s">
        <v>383</v>
      </c>
      <c r="D37" s="11" t="s">
        <v>25</v>
      </c>
      <c r="E37" s="15">
        <v>0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0</v>
      </c>
      <c r="X37" s="17">
        <f t="shared" si="15"/>
        <v>0</v>
      </c>
      <c r="Y37" s="17">
        <f t="shared" si="15"/>
        <v>0</v>
      </c>
      <c r="Z37" s="18">
        <f t="shared" si="1"/>
        <v>0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42">
        <v>15</v>
      </c>
      <c r="B38" s="10">
        <v>252610434</v>
      </c>
      <c r="C38" s="49" t="s">
        <v>384</v>
      </c>
      <c r="D38" s="11" t="s">
        <v>25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1</v>
      </c>
      <c r="L38" s="15">
        <v>1</v>
      </c>
      <c r="M38" s="15">
        <v>0</v>
      </c>
      <c r="N38" s="16">
        <v>1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2</v>
      </c>
      <c r="X38" s="17">
        <f t="shared" si="16"/>
        <v>1</v>
      </c>
      <c r="Y38" s="17">
        <f t="shared" si="16"/>
        <v>0</v>
      </c>
      <c r="Z38" s="18">
        <f t="shared" si="1"/>
        <v>3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16</v>
      </c>
      <c r="B39" s="10">
        <v>252610435</v>
      </c>
      <c r="C39" s="49" t="s">
        <v>385</v>
      </c>
      <c r="D39" s="11" t="s">
        <v>25</v>
      </c>
      <c r="E39" s="15">
        <v>1</v>
      </c>
      <c r="F39" s="15">
        <v>0</v>
      </c>
      <c r="G39" s="15">
        <v>0</v>
      </c>
      <c r="H39" s="16">
        <v>1</v>
      </c>
      <c r="I39" s="16">
        <v>0</v>
      </c>
      <c r="J39" s="16">
        <v>0</v>
      </c>
      <c r="K39" s="15">
        <v>0</v>
      </c>
      <c r="L39" s="15">
        <v>1</v>
      </c>
      <c r="M39" s="15">
        <v>0</v>
      </c>
      <c r="N39" s="16">
        <v>0</v>
      </c>
      <c r="O39" s="16">
        <v>1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2</v>
      </c>
      <c r="X39" s="17">
        <f t="shared" si="17"/>
        <v>2</v>
      </c>
      <c r="Y39" s="17">
        <f t="shared" si="17"/>
        <v>0</v>
      </c>
      <c r="Z39" s="18">
        <f t="shared" si="1"/>
        <v>4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42">
        <v>17</v>
      </c>
      <c r="B40" s="10">
        <v>252610436</v>
      </c>
      <c r="C40" s="49" t="s">
        <v>386</v>
      </c>
      <c r="D40" s="11" t="s">
        <v>25</v>
      </c>
      <c r="E40" s="15">
        <v>1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1</v>
      </c>
      <c r="X40" s="17">
        <f t="shared" si="18"/>
        <v>0</v>
      </c>
      <c r="Y40" s="17">
        <f t="shared" si="18"/>
        <v>0</v>
      </c>
      <c r="Z40" s="18">
        <f t="shared" si="1"/>
        <v>1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42">
        <v>18</v>
      </c>
      <c r="B41" s="10">
        <v>252610437</v>
      </c>
      <c r="C41" s="49" t="s">
        <v>387</v>
      </c>
      <c r="D41" s="11" t="s">
        <v>22</v>
      </c>
      <c r="E41" s="15">
        <v>0</v>
      </c>
      <c r="F41" s="15">
        <v>0</v>
      </c>
      <c r="G41" s="15">
        <v>1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0</v>
      </c>
      <c r="X41" s="17">
        <f t="shared" si="19"/>
        <v>0</v>
      </c>
      <c r="Y41" s="17">
        <f t="shared" si="19"/>
        <v>1</v>
      </c>
      <c r="Z41" s="18">
        <f t="shared" si="1"/>
        <v>1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19</v>
      </c>
      <c r="B42" s="10">
        <v>252610438</v>
      </c>
      <c r="C42" s="49" t="s">
        <v>388</v>
      </c>
      <c r="D42" s="10" t="s">
        <v>25</v>
      </c>
      <c r="E42" s="15">
        <v>0</v>
      </c>
      <c r="F42" s="15">
        <v>1</v>
      </c>
      <c r="G42" s="15">
        <v>0</v>
      </c>
      <c r="H42" s="16">
        <v>0</v>
      </c>
      <c r="I42" s="16">
        <v>0</v>
      </c>
      <c r="J42" s="16">
        <v>0</v>
      </c>
      <c r="K42" s="15">
        <v>0</v>
      </c>
      <c r="L42" s="15">
        <v>0</v>
      </c>
      <c r="M42" s="15">
        <v>0</v>
      </c>
      <c r="N42" s="16">
        <v>0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0</v>
      </c>
      <c r="X42" s="17">
        <f t="shared" si="20"/>
        <v>1</v>
      </c>
      <c r="Y42" s="17">
        <f t="shared" si="20"/>
        <v>0</v>
      </c>
      <c r="Z42" s="18">
        <f t="shared" si="1"/>
        <v>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42">
        <v>20</v>
      </c>
      <c r="B43" s="10">
        <v>252610439</v>
      </c>
      <c r="C43" s="49" t="s">
        <v>389</v>
      </c>
      <c r="D43" s="10" t="s">
        <v>25</v>
      </c>
      <c r="E43" s="15">
        <v>2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1</v>
      </c>
      <c r="L43" s="15">
        <v>0</v>
      </c>
      <c r="M43" s="15">
        <v>0</v>
      </c>
      <c r="N43" s="16">
        <v>1</v>
      </c>
      <c r="O43" s="16">
        <v>1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4</v>
      </c>
      <c r="X43" s="17">
        <f t="shared" si="21"/>
        <v>1</v>
      </c>
      <c r="Y43" s="17">
        <f t="shared" si="21"/>
        <v>0</v>
      </c>
      <c r="Z43" s="18">
        <f t="shared" si="1"/>
        <v>5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42">
        <v>21</v>
      </c>
      <c r="B44" s="10">
        <v>252610440</v>
      </c>
      <c r="C44" s="49" t="s">
        <v>390</v>
      </c>
      <c r="D44" s="11" t="s">
        <v>25</v>
      </c>
      <c r="E44" s="15">
        <v>0</v>
      </c>
      <c r="F44" s="15">
        <v>0</v>
      </c>
      <c r="G44" s="15">
        <v>0</v>
      </c>
      <c r="H44" s="16">
        <v>1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1</v>
      </c>
      <c r="X44" s="17">
        <f t="shared" si="22"/>
        <v>0</v>
      </c>
      <c r="Y44" s="17">
        <f t="shared" si="22"/>
        <v>0</v>
      </c>
      <c r="Z44" s="18">
        <f t="shared" si="1"/>
        <v>1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22</v>
      </c>
      <c r="B45" s="10">
        <v>252610441</v>
      </c>
      <c r="C45" s="49" t="s">
        <v>391</v>
      </c>
      <c r="D45" s="11" t="s">
        <v>22</v>
      </c>
      <c r="E45" s="15">
        <v>0</v>
      </c>
      <c r="F45" s="15">
        <v>1</v>
      </c>
      <c r="G45" s="15">
        <v>0</v>
      </c>
      <c r="H45" s="16">
        <v>0</v>
      </c>
      <c r="I45" s="16">
        <v>0</v>
      </c>
      <c r="J45" s="16">
        <v>0</v>
      </c>
      <c r="K45" s="15">
        <v>0</v>
      </c>
      <c r="L45" s="15">
        <v>1</v>
      </c>
      <c r="M45" s="15">
        <v>0</v>
      </c>
      <c r="N45" s="16">
        <v>2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2</v>
      </c>
      <c r="X45" s="17">
        <f t="shared" si="23"/>
        <v>2</v>
      </c>
      <c r="Y45" s="17">
        <f t="shared" si="23"/>
        <v>0</v>
      </c>
      <c r="Z45" s="18">
        <f t="shared" si="1"/>
        <v>4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42">
        <v>23</v>
      </c>
      <c r="B46" s="10">
        <v>252610442</v>
      </c>
      <c r="C46" s="49" t="s">
        <v>392</v>
      </c>
      <c r="D46" s="11" t="s">
        <v>22</v>
      </c>
      <c r="E46" s="15">
        <v>0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1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1</v>
      </c>
      <c r="X46" s="17">
        <f t="shared" si="24"/>
        <v>0</v>
      </c>
      <c r="Y46" s="17">
        <f t="shared" si="24"/>
        <v>0</v>
      </c>
      <c r="Z46" s="18">
        <f t="shared" si="1"/>
        <v>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42">
        <v>24</v>
      </c>
      <c r="B47" s="10">
        <v>252610443</v>
      </c>
      <c r="C47" s="49" t="s">
        <v>393</v>
      </c>
      <c r="D47" s="11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0</v>
      </c>
      <c r="Z47" s="18">
        <f t="shared" si="1"/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25</v>
      </c>
      <c r="B48" s="10">
        <v>252610444</v>
      </c>
      <c r="C48" s="49" t="s">
        <v>394</v>
      </c>
      <c r="D48" s="11" t="s">
        <v>22</v>
      </c>
      <c r="E48" s="15">
        <v>0</v>
      </c>
      <c r="F48" s="15">
        <v>0</v>
      </c>
      <c r="G48" s="15">
        <v>1</v>
      </c>
      <c r="H48" s="16">
        <v>0</v>
      </c>
      <c r="I48" s="16">
        <v>0</v>
      </c>
      <c r="J48" s="16">
        <v>0</v>
      </c>
      <c r="K48" s="15">
        <v>1</v>
      </c>
      <c r="L48" s="15">
        <v>0</v>
      </c>
      <c r="M48" s="15">
        <v>0</v>
      </c>
      <c r="N48" s="16">
        <v>0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1</v>
      </c>
      <c r="X48" s="17">
        <f t="shared" si="26"/>
        <v>0</v>
      </c>
      <c r="Y48" s="17">
        <f t="shared" si="26"/>
        <v>1</v>
      </c>
      <c r="Z48" s="18">
        <f t="shared" si="1"/>
        <v>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42">
        <v>26</v>
      </c>
      <c r="B49" s="10">
        <v>252610445</v>
      </c>
      <c r="C49" s="49" t="s">
        <v>395</v>
      </c>
      <c r="D49" s="10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1</v>
      </c>
      <c r="L49" s="15">
        <v>0</v>
      </c>
      <c r="M49" s="15">
        <v>0</v>
      </c>
      <c r="N49" s="16">
        <v>0</v>
      </c>
      <c r="O49" s="16">
        <v>0</v>
      </c>
      <c r="P49" s="16">
        <v>1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1</v>
      </c>
      <c r="X49" s="17">
        <f t="shared" si="27"/>
        <v>0</v>
      </c>
      <c r="Y49" s="17">
        <f t="shared" si="27"/>
        <v>1</v>
      </c>
      <c r="Z49" s="18">
        <f t="shared" si="1"/>
        <v>2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42">
        <v>27</v>
      </c>
      <c r="B50" s="10">
        <v>252610446</v>
      </c>
      <c r="C50" s="49" t="s">
        <v>396</v>
      </c>
      <c r="D50" s="10" t="s">
        <v>22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0</v>
      </c>
      <c r="X50" s="17">
        <f t="shared" si="28"/>
        <v>0</v>
      </c>
      <c r="Y50" s="17">
        <f t="shared" si="28"/>
        <v>0</v>
      </c>
      <c r="Z50" s="18">
        <f t="shared" si="1"/>
        <v>0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28</v>
      </c>
      <c r="B51" s="10">
        <v>252610447</v>
      </c>
      <c r="C51" s="56" t="s">
        <v>397</v>
      </c>
      <c r="D51" s="10" t="s">
        <v>22</v>
      </c>
      <c r="E51" s="15">
        <v>0</v>
      </c>
      <c r="F51" s="15">
        <v>0</v>
      </c>
      <c r="G51" s="15">
        <v>0</v>
      </c>
      <c r="H51" s="16">
        <v>1</v>
      </c>
      <c r="I51" s="16">
        <v>0</v>
      </c>
      <c r="J51" s="16">
        <v>0</v>
      </c>
      <c r="K51" s="15">
        <v>0</v>
      </c>
      <c r="L51" s="15">
        <v>0</v>
      </c>
      <c r="M51" s="15">
        <v>1</v>
      </c>
      <c r="N51" s="16">
        <v>0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1</v>
      </c>
      <c r="X51" s="17">
        <f t="shared" si="29"/>
        <v>0</v>
      </c>
      <c r="Y51" s="17">
        <f t="shared" si="29"/>
        <v>1</v>
      </c>
      <c r="Z51" s="18">
        <f t="shared" si="1"/>
        <v>2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42">
        <v>29</v>
      </c>
      <c r="B52" s="10">
        <v>252610448</v>
      </c>
      <c r="C52" s="49" t="s">
        <v>398</v>
      </c>
      <c r="D52" s="10" t="s">
        <v>22</v>
      </c>
      <c r="E52" s="15">
        <v>0</v>
      </c>
      <c r="F52" s="15">
        <v>0</v>
      </c>
      <c r="G52" s="15">
        <v>1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2</v>
      </c>
      <c r="N52" s="16">
        <v>0</v>
      </c>
      <c r="O52" s="16">
        <v>0</v>
      </c>
      <c r="P52" s="16">
        <v>1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0</v>
      </c>
      <c r="X52" s="17">
        <f t="shared" si="30"/>
        <v>0</v>
      </c>
      <c r="Y52" s="17">
        <f t="shared" si="30"/>
        <v>4</v>
      </c>
      <c r="Z52" s="18">
        <f t="shared" si="1"/>
        <v>4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42">
        <v>30</v>
      </c>
      <c r="B53" s="10">
        <v>252610449</v>
      </c>
      <c r="C53" s="49" t="s">
        <v>399</v>
      </c>
      <c r="D53" s="10" t="s">
        <v>25</v>
      </c>
      <c r="E53" s="15">
        <v>0</v>
      </c>
      <c r="F53" s="15">
        <v>1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0</v>
      </c>
      <c r="X53" s="17">
        <f t="shared" si="31"/>
        <v>1</v>
      </c>
      <c r="Y53" s="17">
        <f t="shared" si="31"/>
        <v>0</v>
      </c>
      <c r="Z53" s="18">
        <f t="shared" si="1"/>
        <v>1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31</v>
      </c>
      <c r="B54" s="10">
        <v>252610450</v>
      </c>
      <c r="C54" s="49" t="s">
        <v>400</v>
      </c>
      <c r="D54" s="10" t="s">
        <v>25</v>
      </c>
      <c r="E54" s="15">
        <v>0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2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2</v>
      </c>
      <c r="X54" s="17">
        <f t="shared" si="32"/>
        <v>0</v>
      </c>
      <c r="Y54" s="17">
        <f t="shared" si="32"/>
        <v>0</v>
      </c>
      <c r="Z54" s="18">
        <f t="shared" si="1"/>
        <v>2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42">
        <v>32</v>
      </c>
      <c r="B55" s="10">
        <v>252610451</v>
      </c>
      <c r="C55" s="49" t="s">
        <v>401</v>
      </c>
      <c r="D55" s="10" t="s">
        <v>22</v>
      </c>
      <c r="E55" s="15">
        <v>2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0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2</v>
      </c>
      <c r="X55" s="17">
        <f t="shared" si="33"/>
        <v>0</v>
      </c>
      <c r="Y55" s="17">
        <f t="shared" si="33"/>
        <v>0</v>
      </c>
      <c r="Z55" s="18">
        <f t="shared" si="1"/>
        <v>2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42">
        <v>33</v>
      </c>
      <c r="B56" s="10">
        <v>252610452</v>
      </c>
      <c r="C56" s="49" t="s">
        <v>402</v>
      </c>
      <c r="D56" s="10" t="s">
        <v>25</v>
      </c>
      <c r="E56" s="15">
        <v>0</v>
      </c>
      <c r="F56" s="15">
        <v>1</v>
      </c>
      <c r="G56" s="15">
        <v>0</v>
      </c>
      <c r="H56" s="16">
        <v>0</v>
      </c>
      <c r="I56" s="16">
        <v>0</v>
      </c>
      <c r="J56" s="16">
        <v>0</v>
      </c>
      <c r="K56" s="15">
        <v>2</v>
      </c>
      <c r="L56" s="15">
        <v>1</v>
      </c>
      <c r="M56" s="15">
        <v>0</v>
      </c>
      <c r="N56" s="16">
        <v>1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3</v>
      </c>
      <c r="X56" s="17">
        <f t="shared" si="34"/>
        <v>2</v>
      </c>
      <c r="Y56" s="17">
        <f t="shared" si="34"/>
        <v>0</v>
      </c>
      <c r="Z56" s="18">
        <f t="shared" si="1"/>
        <v>5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10">
        <v>34</v>
      </c>
      <c r="B57" s="10">
        <v>252610453</v>
      </c>
      <c r="C57" s="49" t="s">
        <v>403</v>
      </c>
      <c r="D57" s="10" t="s">
        <v>22</v>
      </c>
      <c r="E57" s="15">
        <v>0</v>
      </c>
      <c r="F57" s="15">
        <v>0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1</v>
      </c>
      <c r="M57" s="15">
        <v>1</v>
      </c>
      <c r="N57" s="16">
        <v>0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0</v>
      </c>
      <c r="X57" s="17">
        <f t="shared" si="35"/>
        <v>1</v>
      </c>
      <c r="Y57" s="17">
        <f t="shared" si="35"/>
        <v>1</v>
      </c>
      <c r="Z57" s="18">
        <f t="shared" si="1"/>
        <v>2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.75" customHeight="1" x14ac:dyDescent="0.2">
      <c r="A58" s="42">
        <v>35</v>
      </c>
      <c r="B58" s="10">
        <v>252610285</v>
      </c>
      <c r="C58" s="49" t="s">
        <v>404</v>
      </c>
      <c r="D58" s="10" t="s">
        <v>22</v>
      </c>
      <c r="E58" s="15">
        <v>1</v>
      </c>
      <c r="F58" s="15">
        <v>0</v>
      </c>
      <c r="G58" s="15">
        <v>0</v>
      </c>
      <c r="H58" s="16">
        <v>0</v>
      </c>
      <c r="I58" s="16">
        <v>0</v>
      </c>
      <c r="J58" s="16">
        <v>0</v>
      </c>
      <c r="K58" s="15">
        <v>0</v>
      </c>
      <c r="L58" s="15">
        <v>0</v>
      </c>
      <c r="M58" s="15">
        <v>0</v>
      </c>
      <c r="N58" s="16">
        <v>1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2</v>
      </c>
      <c r="X58" s="17">
        <f t="shared" si="36"/>
        <v>0</v>
      </c>
      <c r="Y58" s="17">
        <f t="shared" si="36"/>
        <v>0</v>
      </c>
      <c r="Z58" s="18">
        <f t="shared" si="1"/>
        <v>2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30.75" customHeight="1" x14ac:dyDescent="0.2">
      <c r="A59" s="42">
        <v>36</v>
      </c>
      <c r="B59" s="57">
        <v>252610551</v>
      </c>
      <c r="C59" s="12" t="s">
        <v>405</v>
      </c>
      <c r="D59" s="11" t="s">
        <v>22</v>
      </c>
      <c r="E59" s="15">
        <v>1</v>
      </c>
      <c r="F59" s="15">
        <v>1</v>
      </c>
      <c r="G59" s="15">
        <v>0</v>
      </c>
      <c r="H59" s="16">
        <v>0</v>
      </c>
      <c r="I59" s="16">
        <v>0</v>
      </c>
      <c r="J59" s="16">
        <v>0</v>
      </c>
      <c r="K59" s="15">
        <v>0</v>
      </c>
      <c r="L59" s="15">
        <v>0</v>
      </c>
      <c r="M59" s="15">
        <v>0</v>
      </c>
      <c r="N59" s="16">
        <v>1</v>
      </c>
      <c r="O59" s="16">
        <v>0</v>
      </c>
      <c r="P59" s="16">
        <v>0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2</v>
      </c>
      <c r="X59" s="17">
        <f t="shared" si="37"/>
        <v>1</v>
      </c>
      <c r="Y59" s="17">
        <f t="shared" si="37"/>
        <v>0</v>
      </c>
      <c r="Z59" s="18">
        <f t="shared" si="1"/>
        <v>3</v>
      </c>
    </row>
    <row r="60" spans="1:44" ht="30" customHeight="1" x14ac:dyDescent="0.2">
      <c r="A60" s="69" t="s">
        <v>82</v>
      </c>
      <c r="B60" s="62"/>
      <c r="C60" s="63"/>
      <c r="D60" s="24"/>
      <c r="E60" s="70">
        <f>'X TKJ 1'!E60</f>
        <v>17</v>
      </c>
      <c r="F60" s="62"/>
      <c r="G60" s="63"/>
      <c r="H60" s="70">
        <f>'X TKJ 1'!H60</f>
        <v>17</v>
      </c>
      <c r="I60" s="62"/>
      <c r="J60" s="63"/>
      <c r="K60" s="70">
        <f>'X TKJ 1'!K60</f>
        <v>13</v>
      </c>
      <c r="L60" s="62"/>
      <c r="M60" s="63"/>
      <c r="N60" s="70">
        <f>'X TKJ 1'!N60</f>
        <v>19</v>
      </c>
      <c r="O60" s="62"/>
      <c r="P60" s="63"/>
      <c r="Q60" s="70"/>
      <c r="R60" s="62"/>
      <c r="S60" s="63"/>
      <c r="T60" s="70"/>
      <c r="U60" s="62"/>
      <c r="V60" s="63"/>
      <c r="W60" s="24">
        <f t="shared" ref="W60:Z60" si="38">SUM(W23:W59)</f>
        <v>48</v>
      </c>
      <c r="X60" s="24">
        <f t="shared" si="38"/>
        <v>18</v>
      </c>
      <c r="Y60" s="24">
        <f t="shared" si="38"/>
        <v>32</v>
      </c>
      <c r="Z60" s="24">
        <f t="shared" si="38"/>
        <v>98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8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83</v>
      </c>
      <c r="Q62" s="62"/>
      <c r="R62" s="62"/>
      <c r="S62" s="62"/>
      <c r="T62" s="62"/>
      <c r="U62" s="62"/>
      <c r="V62" s="62"/>
      <c r="W62" s="75">
        <f>SUM(Z60)</f>
        <v>98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84</v>
      </c>
      <c r="Q63" s="62"/>
      <c r="R63" s="62"/>
      <c r="S63" s="62"/>
      <c r="T63" s="62"/>
      <c r="U63" s="62"/>
      <c r="V63" s="62"/>
      <c r="W63" s="75">
        <f>'X RPL 2'!A59</f>
        <v>37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4" t="s">
        <v>85</v>
      </c>
      <c r="Q64" s="62"/>
      <c r="R64" s="62"/>
      <c r="S64" s="62"/>
      <c r="T64" s="62"/>
      <c r="U64" s="62"/>
      <c r="V64" s="62"/>
      <c r="W64" s="71">
        <f>W62/(W63*W65)</f>
        <v>4.013104013104013E-2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6" t="s">
        <v>86</v>
      </c>
      <c r="Q65" s="27"/>
      <c r="R65" s="27"/>
      <c r="S65" s="27"/>
      <c r="T65" s="27"/>
      <c r="U65" s="27"/>
      <c r="V65" s="27"/>
      <c r="W65" s="72">
        <f>SUM(E60:V60)</f>
        <v>66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73" t="s">
        <v>87</v>
      </c>
      <c r="Q66" s="62"/>
      <c r="R66" s="62"/>
      <c r="S66" s="62"/>
      <c r="T66" s="62"/>
      <c r="U66" s="62"/>
      <c r="V66" s="62"/>
      <c r="W66" s="71">
        <f>(((W63*W65)-W62)/(W63*W65))</f>
        <v>0.95986895986895981</v>
      </c>
      <c r="X66" s="62"/>
      <c r="Y66" s="63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8" customHeight="1" x14ac:dyDescent="0.2">
      <c r="A68" s="25"/>
      <c r="B68" s="25"/>
      <c r="C68" s="28" t="s">
        <v>88</v>
      </c>
      <c r="D68" s="28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9" t="str">
        <f>'X TKJ 1'!U68</f>
        <v>Depok, Juli 2026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0.25" customHeight="1" x14ac:dyDescent="0.2">
      <c r="A69" s="25"/>
      <c r="B69" s="25"/>
      <c r="C69" s="31" t="s">
        <v>90</v>
      </c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0" t="s">
        <v>91</v>
      </c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21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25"/>
      <c r="B73" s="25"/>
      <c r="C73" s="33"/>
      <c r="D73" s="3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4"/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8" customHeight="1" x14ac:dyDescent="0.2">
      <c r="A74" s="25"/>
      <c r="B74" s="25"/>
      <c r="C74" s="35" t="s">
        <v>92</v>
      </c>
      <c r="D74" s="3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45" t="s">
        <v>406</v>
      </c>
      <c r="V74" s="25"/>
      <c r="W74" s="30"/>
      <c r="X74" s="25"/>
      <c r="Y74" s="25"/>
      <c r="Z74" s="2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6.5" customHeight="1" x14ac:dyDescent="0.2">
      <c r="A75" s="25"/>
      <c r="B75" s="25"/>
      <c r="C75" s="28" t="s">
        <v>94</v>
      </c>
      <c r="D75" s="28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30"/>
      <c r="T75" s="30"/>
      <c r="U75" s="34" t="s">
        <v>407</v>
      </c>
      <c r="V75" s="38"/>
      <c r="W75" s="30"/>
      <c r="X75" s="25"/>
      <c r="Y75" s="25"/>
      <c r="Z75" s="25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</sheetData>
  <mergeCells count="31">
    <mergeCell ref="W64:Y64"/>
    <mergeCell ref="W65:Y65"/>
    <mergeCell ref="P66:V66"/>
    <mergeCell ref="W66:Y66"/>
    <mergeCell ref="Q60:S60"/>
    <mergeCell ref="T60:V60"/>
    <mergeCell ref="P62:V62"/>
    <mergeCell ref="W62:Y62"/>
    <mergeCell ref="P63:V63"/>
    <mergeCell ref="W63:Y63"/>
    <mergeCell ref="P64:V64"/>
    <mergeCell ref="A60:C60"/>
    <mergeCell ref="E60:G60"/>
    <mergeCell ref="H60:J60"/>
    <mergeCell ref="K60:M60"/>
    <mergeCell ref="N60:P60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R1010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408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42">
        <v>1</v>
      </c>
      <c r="B23" s="10">
        <v>252610454</v>
      </c>
      <c r="C23" s="12" t="s">
        <v>409</v>
      </c>
      <c r="D23" s="11" t="s">
        <v>25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1</v>
      </c>
      <c r="M23" s="13">
        <v>0</v>
      </c>
      <c r="N23" s="14">
        <v>0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0</v>
      </c>
      <c r="X23" s="17">
        <f t="shared" si="0"/>
        <v>1</v>
      </c>
      <c r="Y23" s="17">
        <f t="shared" si="0"/>
        <v>0</v>
      </c>
      <c r="Z23" s="18">
        <f t="shared" ref="Z23:Z57" si="1">SUM(W23:Y23)</f>
        <v>1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252610456</v>
      </c>
      <c r="C24" s="12" t="s">
        <v>410</v>
      </c>
      <c r="D24" s="11" t="s">
        <v>22</v>
      </c>
      <c r="E24" s="15">
        <v>0</v>
      </c>
      <c r="F24" s="15">
        <v>0</v>
      </c>
      <c r="G24" s="15">
        <v>0</v>
      </c>
      <c r="H24" s="16">
        <v>1</v>
      </c>
      <c r="I24" s="16">
        <v>0</v>
      </c>
      <c r="J24" s="16">
        <v>0</v>
      </c>
      <c r="K24" s="15">
        <v>1</v>
      </c>
      <c r="L24" s="15">
        <v>1</v>
      </c>
      <c r="M24" s="15">
        <v>0</v>
      </c>
      <c r="N24" s="16">
        <v>2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4</v>
      </c>
      <c r="X24" s="17">
        <f t="shared" si="2"/>
        <v>1</v>
      </c>
      <c r="Y24" s="17">
        <f t="shared" si="2"/>
        <v>0</v>
      </c>
      <c r="Z24" s="18">
        <f t="shared" si="1"/>
        <v>5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42">
        <v>3</v>
      </c>
      <c r="B25" s="10">
        <v>252610457</v>
      </c>
      <c r="C25" s="12" t="s">
        <v>411</v>
      </c>
      <c r="D25" s="11" t="s">
        <v>25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1</v>
      </c>
      <c r="L25" s="15">
        <v>1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1</v>
      </c>
      <c r="X25" s="17">
        <f t="shared" si="3"/>
        <v>1</v>
      </c>
      <c r="Y25" s="17">
        <f t="shared" si="3"/>
        <v>0</v>
      </c>
      <c r="Z25" s="18">
        <f t="shared" si="1"/>
        <v>2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42">
        <v>4</v>
      </c>
      <c r="B26" s="10">
        <v>252610458</v>
      </c>
      <c r="C26" s="12" t="s">
        <v>412</v>
      </c>
      <c r="D26" s="11" t="s">
        <v>25</v>
      </c>
      <c r="E26" s="15">
        <v>0</v>
      </c>
      <c r="F26" s="15">
        <v>0</v>
      </c>
      <c r="G26" s="15">
        <v>2</v>
      </c>
      <c r="H26" s="16">
        <v>1</v>
      </c>
      <c r="I26" s="16">
        <v>0</v>
      </c>
      <c r="J26" s="16">
        <v>1</v>
      </c>
      <c r="K26" s="15">
        <v>1</v>
      </c>
      <c r="L26" s="15">
        <v>1</v>
      </c>
      <c r="M26" s="15">
        <v>1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2</v>
      </c>
      <c r="X26" s="17">
        <f t="shared" si="4"/>
        <v>1</v>
      </c>
      <c r="Y26" s="17">
        <f t="shared" si="4"/>
        <v>4</v>
      </c>
      <c r="Z26" s="18">
        <f t="shared" si="1"/>
        <v>7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252610459</v>
      </c>
      <c r="C27" s="12" t="s">
        <v>413</v>
      </c>
      <c r="D27" s="11" t="s">
        <v>25</v>
      </c>
      <c r="E27" s="15">
        <v>0</v>
      </c>
      <c r="F27" s="15">
        <v>0</v>
      </c>
      <c r="G27" s="15">
        <v>0</v>
      </c>
      <c r="H27" s="16">
        <v>1</v>
      </c>
      <c r="I27" s="16">
        <v>1</v>
      </c>
      <c r="J27" s="16">
        <v>0</v>
      </c>
      <c r="K27" s="15">
        <v>1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2</v>
      </c>
      <c r="X27" s="17">
        <f t="shared" si="5"/>
        <v>1</v>
      </c>
      <c r="Y27" s="17">
        <f t="shared" si="5"/>
        <v>0</v>
      </c>
      <c r="Z27" s="18">
        <f t="shared" si="1"/>
        <v>3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42">
        <v>6</v>
      </c>
      <c r="B28" s="10">
        <v>252610460</v>
      </c>
      <c r="C28" s="12" t="s">
        <v>414</v>
      </c>
      <c r="D28" s="11" t="s">
        <v>22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0</v>
      </c>
      <c r="X28" s="17">
        <f t="shared" si="6"/>
        <v>0</v>
      </c>
      <c r="Y28" s="17">
        <f t="shared" si="6"/>
        <v>0</v>
      </c>
      <c r="Z28" s="18">
        <f t="shared" si="1"/>
        <v>0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42">
        <v>7</v>
      </c>
      <c r="B29" s="10">
        <v>252610461</v>
      </c>
      <c r="C29" s="12" t="s">
        <v>415</v>
      </c>
      <c r="D29" s="11" t="s">
        <v>25</v>
      </c>
      <c r="E29" s="15">
        <v>4</v>
      </c>
      <c r="F29" s="15">
        <v>0</v>
      </c>
      <c r="G29" s="15">
        <v>0</v>
      </c>
      <c r="H29" s="16">
        <v>1</v>
      </c>
      <c r="I29" s="16">
        <v>0</v>
      </c>
      <c r="J29" s="16">
        <v>0</v>
      </c>
      <c r="K29" s="15">
        <v>0</v>
      </c>
      <c r="L29" s="15">
        <v>1</v>
      </c>
      <c r="M29" s="15">
        <v>0</v>
      </c>
      <c r="N29" s="16">
        <v>1</v>
      </c>
      <c r="O29" s="16">
        <v>1</v>
      </c>
      <c r="P29" s="16">
        <v>1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6</v>
      </c>
      <c r="X29" s="17">
        <f t="shared" si="7"/>
        <v>2</v>
      </c>
      <c r="Y29" s="17">
        <f t="shared" si="7"/>
        <v>1</v>
      </c>
      <c r="Z29" s="18">
        <f t="shared" si="1"/>
        <v>9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252610462</v>
      </c>
      <c r="C30" s="47" t="s">
        <v>416</v>
      </c>
      <c r="D30" s="10" t="s">
        <v>22</v>
      </c>
      <c r="E30" s="15">
        <v>0</v>
      </c>
      <c r="F30" s="15">
        <v>0</v>
      </c>
      <c r="G30" s="15">
        <v>0</v>
      </c>
      <c r="H30" s="16">
        <v>2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2</v>
      </c>
      <c r="X30" s="17">
        <f t="shared" si="8"/>
        <v>0</v>
      </c>
      <c r="Y30" s="17">
        <f t="shared" si="8"/>
        <v>0</v>
      </c>
      <c r="Z30" s="18">
        <f t="shared" si="1"/>
        <v>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42">
        <v>9</v>
      </c>
      <c r="B31" s="10">
        <v>252610463</v>
      </c>
      <c r="C31" s="12" t="s">
        <v>417</v>
      </c>
      <c r="D31" s="11" t="s">
        <v>25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1</v>
      </c>
      <c r="M31" s="15">
        <v>1</v>
      </c>
      <c r="N31" s="16">
        <v>0</v>
      </c>
      <c r="O31" s="16">
        <v>1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2</v>
      </c>
      <c r="Y31" s="17">
        <f t="shared" si="9"/>
        <v>1</v>
      </c>
      <c r="Z31" s="18">
        <f t="shared" si="1"/>
        <v>3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42">
        <v>10</v>
      </c>
      <c r="B32" s="10">
        <v>252610464</v>
      </c>
      <c r="C32" s="12" t="s">
        <v>418</v>
      </c>
      <c r="D32" s="11" t="s">
        <v>22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0</v>
      </c>
      <c r="L32" s="15">
        <v>0</v>
      </c>
      <c r="M32" s="15">
        <v>1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0</v>
      </c>
      <c r="X32" s="17">
        <f t="shared" si="10"/>
        <v>0</v>
      </c>
      <c r="Y32" s="17">
        <f t="shared" si="10"/>
        <v>1</v>
      </c>
      <c r="Z32" s="18">
        <f t="shared" si="1"/>
        <v>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252610465</v>
      </c>
      <c r="C33" s="12" t="s">
        <v>419</v>
      </c>
      <c r="D33" s="11" t="s">
        <v>22</v>
      </c>
      <c r="E33" s="15">
        <v>3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3</v>
      </c>
      <c r="X33" s="17">
        <f t="shared" si="11"/>
        <v>0</v>
      </c>
      <c r="Y33" s="17">
        <f t="shared" si="11"/>
        <v>0</v>
      </c>
      <c r="Z33" s="18">
        <f t="shared" si="1"/>
        <v>3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42">
        <v>12</v>
      </c>
      <c r="B34" s="10">
        <v>252610466</v>
      </c>
      <c r="C34" s="12" t="s">
        <v>420</v>
      </c>
      <c r="D34" s="11" t="s">
        <v>25</v>
      </c>
      <c r="E34" s="15">
        <v>1</v>
      </c>
      <c r="F34" s="15">
        <v>0</v>
      </c>
      <c r="G34" s="15">
        <v>0</v>
      </c>
      <c r="H34" s="16">
        <v>1</v>
      </c>
      <c r="I34" s="16">
        <v>0</v>
      </c>
      <c r="J34" s="16">
        <v>0</v>
      </c>
      <c r="K34" s="15">
        <v>0</v>
      </c>
      <c r="L34" s="15">
        <v>0</v>
      </c>
      <c r="M34" s="15">
        <v>1</v>
      </c>
      <c r="N34" s="16">
        <v>2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4</v>
      </c>
      <c r="X34" s="17">
        <f t="shared" si="12"/>
        <v>0</v>
      </c>
      <c r="Y34" s="17">
        <f t="shared" si="12"/>
        <v>1</v>
      </c>
      <c r="Z34" s="18">
        <f t="shared" si="1"/>
        <v>5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252610468</v>
      </c>
      <c r="C35" s="12" t="s">
        <v>421</v>
      </c>
      <c r="D35" s="11" t="s">
        <v>25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0</v>
      </c>
      <c r="X35" s="17">
        <f t="shared" si="13"/>
        <v>0</v>
      </c>
      <c r="Y35" s="17">
        <f t="shared" si="13"/>
        <v>0</v>
      </c>
      <c r="Z35" s="18">
        <f t="shared" si="1"/>
        <v>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42">
        <v>14</v>
      </c>
      <c r="B36" s="10">
        <v>252610469</v>
      </c>
      <c r="C36" s="12" t="s">
        <v>422</v>
      </c>
      <c r="D36" s="11" t="s">
        <v>25</v>
      </c>
      <c r="E36" s="15">
        <v>0</v>
      </c>
      <c r="F36" s="15">
        <v>2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2</v>
      </c>
      <c r="Y36" s="17">
        <f t="shared" si="14"/>
        <v>0</v>
      </c>
      <c r="Z36" s="18">
        <f t="shared" si="1"/>
        <v>2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42">
        <v>15</v>
      </c>
      <c r="B37" s="10">
        <v>252610470</v>
      </c>
      <c r="C37" s="12" t="s">
        <v>423</v>
      </c>
      <c r="D37" s="11" t="s">
        <v>25</v>
      </c>
      <c r="E37" s="15">
        <v>7</v>
      </c>
      <c r="F37" s="15">
        <v>0</v>
      </c>
      <c r="G37" s="15">
        <v>0</v>
      </c>
      <c r="H37" s="16">
        <v>7</v>
      </c>
      <c r="I37" s="16">
        <v>0</v>
      </c>
      <c r="J37" s="16">
        <v>1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14</v>
      </c>
      <c r="X37" s="17">
        <f t="shared" si="15"/>
        <v>0</v>
      </c>
      <c r="Y37" s="17">
        <f t="shared" si="15"/>
        <v>1</v>
      </c>
      <c r="Z37" s="18">
        <f t="shared" si="1"/>
        <v>15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252610471</v>
      </c>
      <c r="C38" s="12" t="s">
        <v>424</v>
      </c>
      <c r="D38" s="11" t="s">
        <v>22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0</v>
      </c>
      <c r="X38" s="17">
        <f t="shared" si="16"/>
        <v>0</v>
      </c>
      <c r="Y38" s="17">
        <f t="shared" si="16"/>
        <v>0</v>
      </c>
      <c r="Z38" s="18">
        <f t="shared" si="1"/>
        <v>0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42">
        <v>17</v>
      </c>
      <c r="B39" s="10">
        <v>252610472</v>
      </c>
      <c r="C39" s="12" t="s">
        <v>425</v>
      </c>
      <c r="D39" s="11" t="s">
        <v>25</v>
      </c>
      <c r="E39" s="15">
        <v>1</v>
      </c>
      <c r="F39" s="15">
        <v>0</v>
      </c>
      <c r="G39" s="15">
        <v>0</v>
      </c>
      <c r="H39" s="16">
        <v>2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2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5</v>
      </c>
      <c r="X39" s="17">
        <f t="shared" si="17"/>
        <v>0</v>
      </c>
      <c r="Y39" s="17">
        <f t="shared" si="17"/>
        <v>0</v>
      </c>
      <c r="Z39" s="18">
        <f t="shared" si="1"/>
        <v>5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42">
        <v>18</v>
      </c>
      <c r="B40" s="10">
        <v>252610473</v>
      </c>
      <c r="C40" s="12" t="s">
        <v>426</v>
      </c>
      <c r="D40" s="11" t="s">
        <v>25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0</v>
      </c>
      <c r="Y40" s="17">
        <f t="shared" si="18"/>
        <v>0</v>
      </c>
      <c r="Z40" s="18">
        <f t="shared" si="1"/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252610474</v>
      </c>
      <c r="C41" s="12" t="s">
        <v>427</v>
      </c>
      <c r="D41" s="11" t="s">
        <v>22</v>
      </c>
      <c r="E41" s="15">
        <v>2</v>
      </c>
      <c r="F41" s="15">
        <v>0</v>
      </c>
      <c r="G41" s="15">
        <v>1</v>
      </c>
      <c r="H41" s="16">
        <v>1</v>
      </c>
      <c r="I41" s="16">
        <v>0</v>
      </c>
      <c r="J41" s="16">
        <v>1</v>
      </c>
      <c r="K41" s="15">
        <v>3</v>
      </c>
      <c r="L41" s="15">
        <v>0</v>
      </c>
      <c r="M41" s="15">
        <v>1</v>
      </c>
      <c r="N41" s="16">
        <v>2</v>
      </c>
      <c r="O41" s="16">
        <v>0</v>
      </c>
      <c r="P41" s="16">
        <v>2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8</v>
      </c>
      <c r="X41" s="17">
        <f t="shared" si="19"/>
        <v>0</v>
      </c>
      <c r="Y41" s="17">
        <f t="shared" si="19"/>
        <v>5</v>
      </c>
      <c r="Z41" s="18">
        <f t="shared" si="1"/>
        <v>13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42">
        <v>20</v>
      </c>
      <c r="B42" s="10">
        <v>252610475</v>
      </c>
      <c r="C42" s="47" t="s">
        <v>428</v>
      </c>
      <c r="D42" s="10" t="s">
        <v>22</v>
      </c>
      <c r="E42" s="15">
        <v>0</v>
      </c>
      <c r="F42" s="15">
        <v>0</v>
      </c>
      <c r="G42" s="15">
        <v>0</v>
      </c>
      <c r="H42" s="16">
        <v>1</v>
      </c>
      <c r="I42" s="16">
        <v>0</v>
      </c>
      <c r="J42" s="16">
        <v>0</v>
      </c>
      <c r="K42" s="15">
        <v>0</v>
      </c>
      <c r="L42" s="15">
        <v>0</v>
      </c>
      <c r="M42" s="15">
        <v>0</v>
      </c>
      <c r="N42" s="16">
        <v>0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1</v>
      </c>
      <c r="X42" s="17">
        <f t="shared" si="20"/>
        <v>0</v>
      </c>
      <c r="Y42" s="17">
        <f t="shared" si="20"/>
        <v>0</v>
      </c>
      <c r="Z42" s="18">
        <f t="shared" si="1"/>
        <v>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42">
        <v>21</v>
      </c>
      <c r="B43" s="10">
        <v>252610476</v>
      </c>
      <c r="C43" s="12" t="s">
        <v>429</v>
      </c>
      <c r="D43" s="11" t="s">
        <v>25</v>
      </c>
      <c r="E43" s="15">
        <v>0</v>
      </c>
      <c r="F43" s="15">
        <v>0</v>
      </c>
      <c r="G43" s="15">
        <v>0</v>
      </c>
      <c r="H43" s="16">
        <v>1</v>
      </c>
      <c r="I43" s="16">
        <v>0</v>
      </c>
      <c r="J43" s="16">
        <v>0</v>
      </c>
      <c r="K43" s="15">
        <v>0</v>
      </c>
      <c r="L43" s="15">
        <v>3</v>
      </c>
      <c r="M43" s="15">
        <v>0</v>
      </c>
      <c r="N43" s="16">
        <v>0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1</v>
      </c>
      <c r="X43" s="17">
        <f t="shared" si="21"/>
        <v>3</v>
      </c>
      <c r="Y43" s="17">
        <f t="shared" si="21"/>
        <v>0</v>
      </c>
      <c r="Z43" s="18">
        <f t="shared" si="1"/>
        <v>4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252610477</v>
      </c>
      <c r="C44" s="12" t="s">
        <v>430</v>
      </c>
      <c r="D44" s="11" t="s">
        <v>22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0</v>
      </c>
      <c r="X44" s="17">
        <f t="shared" si="22"/>
        <v>0</v>
      </c>
      <c r="Y44" s="17">
        <f t="shared" si="22"/>
        <v>0</v>
      </c>
      <c r="Z44" s="18">
        <f t="shared" si="1"/>
        <v>0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42">
        <v>23</v>
      </c>
      <c r="B45" s="10">
        <v>252610478</v>
      </c>
      <c r="C45" s="12" t="s">
        <v>431</v>
      </c>
      <c r="D45" s="11" t="s">
        <v>25</v>
      </c>
      <c r="E45" s="15">
        <v>0</v>
      </c>
      <c r="F45" s="15">
        <v>0</v>
      </c>
      <c r="G45" s="15">
        <v>0</v>
      </c>
      <c r="H45" s="16">
        <v>1</v>
      </c>
      <c r="I45" s="16">
        <v>0</v>
      </c>
      <c r="J45" s="16">
        <v>0</v>
      </c>
      <c r="K45" s="15">
        <v>0</v>
      </c>
      <c r="L45" s="15">
        <v>1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1</v>
      </c>
      <c r="X45" s="17">
        <f t="shared" si="23"/>
        <v>1</v>
      </c>
      <c r="Y45" s="17">
        <f t="shared" si="23"/>
        <v>0</v>
      </c>
      <c r="Z45" s="18">
        <f t="shared" si="1"/>
        <v>2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42">
        <v>24</v>
      </c>
      <c r="B46" s="10">
        <v>252610479</v>
      </c>
      <c r="C46" s="12" t="s">
        <v>432</v>
      </c>
      <c r="D46" s="11" t="s">
        <v>25</v>
      </c>
      <c r="E46" s="15">
        <v>0</v>
      </c>
      <c r="F46" s="15">
        <v>1</v>
      </c>
      <c r="G46" s="15">
        <v>0</v>
      </c>
      <c r="H46" s="16">
        <v>0</v>
      </c>
      <c r="I46" s="16">
        <v>0</v>
      </c>
      <c r="J46" s="16">
        <v>0</v>
      </c>
      <c r="K46" s="15">
        <v>0</v>
      </c>
      <c r="L46" s="15">
        <v>0</v>
      </c>
      <c r="M46" s="15">
        <v>2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0</v>
      </c>
      <c r="X46" s="17">
        <f t="shared" si="24"/>
        <v>1</v>
      </c>
      <c r="Y46" s="17">
        <f t="shared" si="24"/>
        <v>2</v>
      </c>
      <c r="Z46" s="18">
        <f t="shared" si="1"/>
        <v>3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252610480</v>
      </c>
      <c r="C47" s="12" t="s">
        <v>433</v>
      </c>
      <c r="D47" s="11" t="s">
        <v>25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0</v>
      </c>
      <c r="Z47" s="18">
        <f t="shared" si="1"/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42">
        <v>26</v>
      </c>
      <c r="B48" s="10">
        <v>252610481</v>
      </c>
      <c r="C48" s="47" t="s">
        <v>434</v>
      </c>
      <c r="D48" s="10" t="s">
        <v>22</v>
      </c>
      <c r="E48" s="15">
        <v>0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2</v>
      </c>
      <c r="M48" s="15">
        <v>0</v>
      </c>
      <c r="N48" s="16">
        <v>0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0</v>
      </c>
      <c r="X48" s="17">
        <f t="shared" si="26"/>
        <v>2</v>
      </c>
      <c r="Y48" s="17">
        <f t="shared" si="26"/>
        <v>0</v>
      </c>
      <c r="Z48" s="18">
        <f t="shared" si="1"/>
        <v>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42">
        <v>27</v>
      </c>
      <c r="B49" s="10">
        <v>252610482</v>
      </c>
      <c r="C49" s="47" t="s">
        <v>435</v>
      </c>
      <c r="D49" s="10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252610483</v>
      </c>
      <c r="C50" s="47" t="s">
        <v>436</v>
      </c>
      <c r="D50" s="10" t="s">
        <v>22</v>
      </c>
      <c r="E50" s="15">
        <v>0</v>
      </c>
      <c r="F50" s="15">
        <v>0</v>
      </c>
      <c r="G50" s="15">
        <v>1</v>
      </c>
      <c r="H50" s="16">
        <v>2</v>
      </c>
      <c r="I50" s="16">
        <v>0</v>
      </c>
      <c r="J50" s="16">
        <v>0</v>
      </c>
      <c r="K50" s="15">
        <v>0</v>
      </c>
      <c r="L50" s="15">
        <v>1</v>
      </c>
      <c r="M50" s="15">
        <v>1</v>
      </c>
      <c r="N50" s="16">
        <v>0</v>
      </c>
      <c r="O50" s="16">
        <v>0</v>
      </c>
      <c r="P50" s="16">
        <v>1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2</v>
      </c>
      <c r="X50" s="17">
        <f t="shared" si="28"/>
        <v>1</v>
      </c>
      <c r="Y50" s="17">
        <f t="shared" si="28"/>
        <v>3</v>
      </c>
      <c r="Z50" s="18">
        <f t="shared" si="1"/>
        <v>6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42">
        <v>29</v>
      </c>
      <c r="B51" s="10">
        <v>252610484</v>
      </c>
      <c r="C51" s="47" t="s">
        <v>437</v>
      </c>
      <c r="D51" s="10" t="s">
        <v>25</v>
      </c>
      <c r="E51" s="15">
        <v>1</v>
      </c>
      <c r="F51" s="15">
        <v>0</v>
      </c>
      <c r="G51" s="15">
        <v>0</v>
      </c>
      <c r="H51" s="16">
        <v>0</v>
      </c>
      <c r="I51" s="16">
        <v>1</v>
      </c>
      <c r="J51" s="16">
        <v>0</v>
      </c>
      <c r="K51" s="15">
        <v>0</v>
      </c>
      <c r="L51" s="15">
        <v>1</v>
      </c>
      <c r="M51" s="15">
        <v>0</v>
      </c>
      <c r="N51" s="16">
        <v>1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2</v>
      </c>
      <c r="X51" s="17">
        <f t="shared" si="29"/>
        <v>2</v>
      </c>
      <c r="Y51" s="17">
        <f t="shared" si="29"/>
        <v>0</v>
      </c>
      <c r="Z51" s="18">
        <f t="shared" si="1"/>
        <v>4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42">
        <v>30</v>
      </c>
      <c r="B52" s="10">
        <v>252610485</v>
      </c>
      <c r="C52" s="47" t="s">
        <v>438</v>
      </c>
      <c r="D52" s="10" t="s">
        <v>25</v>
      </c>
      <c r="E52" s="15">
        <v>0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0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0</v>
      </c>
      <c r="X52" s="17">
        <f t="shared" si="30"/>
        <v>0</v>
      </c>
      <c r="Y52" s="17">
        <f t="shared" si="30"/>
        <v>0</v>
      </c>
      <c r="Z52" s="18">
        <f t="shared" si="1"/>
        <v>0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252610486</v>
      </c>
      <c r="C53" s="47" t="s">
        <v>439</v>
      </c>
      <c r="D53" s="10" t="s">
        <v>25</v>
      </c>
      <c r="E53" s="15">
        <v>0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0</v>
      </c>
      <c r="X53" s="17">
        <f t="shared" si="31"/>
        <v>0</v>
      </c>
      <c r="Y53" s="17">
        <f t="shared" si="31"/>
        <v>0</v>
      </c>
      <c r="Z53" s="18">
        <f t="shared" si="1"/>
        <v>0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42">
        <v>32</v>
      </c>
      <c r="B54" s="10">
        <v>252610487</v>
      </c>
      <c r="C54" s="47" t="s">
        <v>440</v>
      </c>
      <c r="D54" s="10" t="s">
        <v>22</v>
      </c>
      <c r="E54" s="15">
        <v>0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1</v>
      </c>
      <c r="M54" s="15">
        <v>0</v>
      </c>
      <c r="N54" s="16">
        <v>3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3</v>
      </c>
      <c r="X54" s="17">
        <f t="shared" si="32"/>
        <v>1</v>
      </c>
      <c r="Y54" s="17">
        <f t="shared" si="32"/>
        <v>0</v>
      </c>
      <c r="Z54" s="18">
        <f t="shared" si="1"/>
        <v>4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42">
        <v>33</v>
      </c>
      <c r="B55" s="10">
        <v>252610488</v>
      </c>
      <c r="C55" s="47" t="s">
        <v>441</v>
      </c>
      <c r="D55" s="10" t="s">
        <v>22</v>
      </c>
      <c r="E55" s="15">
        <v>0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0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0</v>
      </c>
      <c r="X55" s="17">
        <f t="shared" si="33"/>
        <v>0</v>
      </c>
      <c r="Y55" s="17">
        <f t="shared" si="33"/>
        <v>0</v>
      </c>
      <c r="Z55" s="18">
        <f t="shared" si="1"/>
        <v>0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252610489</v>
      </c>
      <c r="C56" s="47" t="s">
        <v>442</v>
      </c>
      <c r="D56" s="10" t="s">
        <v>25</v>
      </c>
      <c r="E56" s="15">
        <v>0</v>
      </c>
      <c r="F56" s="15">
        <v>1</v>
      </c>
      <c r="G56" s="15">
        <v>1</v>
      </c>
      <c r="H56" s="16">
        <v>1</v>
      </c>
      <c r="I56" s="16">
        <v>0</v>
      </c>
      <c r="J56" s="16">
        <v>2</v>
      </c>
      <c r="K56" s="15">
        <v>1</v>
      </c>
      <c r="L56" s="15">
        <v>1</v>
      </c>
      <c r="M56" s="15">
        <v>0</v>
      </c>
      <c r="N56" s="16">
        <v>0</v>
      </c>
      <c r="O56" s="16">
        <v>2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2</v>
      </c>
      <c r="X56" s="17">
        <f t="shared" si="34"/>
        <v>4</v>
      </c>
      <c r="Y56" s="17">
        <f t="shared" si="34"/>
        <v>3</v>
      </c>
      <c r="Z56" s="18">
        <f t="shared" si="1"/>
        <v>9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42">
        <v>35</v>
      </c>
      <c r="B57" s="10">
        <v>252610550</v>
      </c>
      <c r="C57" s="47" t="s">
        <v>443</v>
      </c>
      <c r="D57" s="10" t="s">
        <v>22</v>
      </c>
      <c r="E57" s="15">
        <v>0</v>
      </c>
      <c r="F57" s="15">
        <v>0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3</v>
      </c>
      <c r="N57" s="16">
        <v>0</v>
      </c>
      <c r="O57" s="16">
        <v>1</v>
      </c>
      <c r="P57" s="16">
        <v>2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0</v>
      </c>
      <c r="X57" s="17">
        <f t="shared" si="35"/>
        <v>1</v>
      </c>
      <c r="Y57" s="17">
        <f t="shared" si="35"/>
        <v>5</v>
      </c>
      <c r="Z57" s="18">
        <f t="shared" si="1"/>
        <v>6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" customHeight="1" x14ac:dyDescent="0.2">
      <c r="A58" s="69" t="s">
        <v>82</v>
      </c>
      <c r="B58" s="62"/>
      <c r="C58" s="63"/>
      <c r="D58" s="24"/>
      <c r="E58" s="70">
        <f>'X TKJ 1'!E60</f>
        <v>17</v>
      </c>
      <c r="F58" s="62"/>
      <c r="G58" s="63"/>
      <c r="H58" s="70">
        <f>'X TKJ 1'!H60</f>
        <v>17</v>
      </c>
      <c r="I58" s="62"/>
      <c r="J58" s="63"/>
      <c r="K58" s="70">
        <f>'X TKJ 1'!K60</f>
        <v>13</v>
      </c>
      <c r="L58" s="62"/>
      <c r="M58" s="63"/>
      <c r="N58" s="70">
        <f>'X TKJ 1'!N60</f>
        <v>19</v>
      </c>
      <c r="O58" s="62"/>
      <c r="P58" s="63"/>
      <c r="Q58" s="70"/>
      <c r="R58" s="62"/>
      <c r="S58" s="63"/>
      <c r="T58" s="70"/>
      <c r="U58" s="62"/>
      <c r="V58" s="63"/>
      <c r="W58" s="24">
        <f t="shared" ref="W58:Z58" si="36">SUM(W23:W57)</f>
        <v>63</v>
      </c>
      <c r="X58" s="24">
        <f t="shared" si="36"/>
        <v>27</v>
      </c>
      <c r="Y58" s="24">
        <f t="shared" si="36"/>
        <v>27</v>
      </c>
      <c r="Z58" s="24">
        <f t="shared" si="36"/>
        <v>117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18.7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16.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74" t="s">
        <v>83</v>
      </c>
      <c r="Q60" s="62"/>
      <c r="R60" s="62"/>
      <c r="S60" s="62"/>
      <c r="T60" s="62"/>
      <c r="U60" s="62"/>
      <c r="V60" s="62"/>
      <c r="W60" s="75">
        <f>SUM(Z58)</f>
        <v>117</v>
      </c>
      <c r="X60" s="62"/>
      <c r="Y60" s="63"/>
      <c r="Z60" s="2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6.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74" t="s">
        <v>84</v>
      </c>
      <c r="Q61" s="62"/>
      <c r="R61" s="62"/>
      <c r="S61" s="62"/>
      <c r="T61" s="62"/>
      <c r="U61" s="62"/>
      <c r="V61" s="62"/>
      <c r="W61" s="75">
        <f>A57</f>
        <v>35</v>
      </c>
      <c r="X61" s="62"/>
      <c r="Y61" s="63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85</v>
      </c>
      <c r="Q62" s="62"/>
      <c r="R62" s="62"/>
      <c r="S62" s="62"/>
      <c r="T62" s="62"/>
      <c r="U62" s="62"/>
      <c r="V62" s="62"/>
      <c r="W62" s="71">
        <f>W60/(W61*W63)</f>
        <v>5.0649350649350652E-2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6" t="s">
        <v>86</v>
      </c>
      <c r="Q63" s="27"/>
      <c r="R63" s="27"/>
      <c r="S63" s="27"/>
      <c r="T63" s="27"/>
      <c r="U63" s="27"/>
      <c r="V63" s="27"/>
      <c r="W63" s="72">
        <f>SUM(E58:V58)</f>
        <v>66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3" t="s">
        <v>87</v>
      </c>
      <c r="Q64" s="62"/>
      <c r="R64" s="62"/>
      <c r="S64" s="62"/>
      <c r="T64" s="62"/>
      <c r="U64" s="62"/>
      <c r="V64" s="62"/>
      <c r="W64" s="71">
        <f>(((W61*W63)-W60)/(W61*W63))</f>
        <v>0.94935064935064939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8" customHeight="1" x14ac:dyDescent="0.2">
      <c r="A66" s="25"/>
      <c r="B66" s="25"/>
      <c r="C66" s="28" t="s">
        <v>88</v>
      </c>
      <c r="D66" s="28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9" t="str">
        <f>'X TKJ 1'!U68</f>
        <v>Depok, Juli 2026</v>
      </c>
      <c r="V66" s="25"/>
      <c r="W66" s="30"/>
      <c r="X66" s="25"/>
      <c r="Y66" s="25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20.25" customHeight="1" x14ac:dyDescent="0.2">
      <c r="A67" s="25"/>
      <c r="B67" s="25"/>
      <c r="C67" s="31" t="s">
        <v>90</v>
      </c>
      <c r="D67" s="31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0" t="s">
        <v>91</v>
      </c>
      <c r="V67" s="25"/>
      <c r="W67" s="30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21.75" customHeight="1" x14ac:dyDescent="0.2">
      <c r="A68" s="25"/>
      <c r="B68" s="25"/>
      <c r="C68" s="33"/>
      <c r="D68" s="33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34"/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15.75" customHeight="1" x14ac:dyDescent="0.2">
      <c r="A69" s="25"/>
      <c r="B69" s="25"/>
      <c r="C69" s="33"/>
      <c r="D69" s="33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34"/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5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8" customHeight="1" x14ac:dyDescent="0.2">
      <c r="A72" s="25"/>
      <c r="B72" s="25"/>
      <c r="C72" s="35" t="s">
        <v>92</v>
      </c>
      <c r="D72" s="3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45" t="s">
        <v>444</v>
      </c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6.5" customHeight="1" x14ac:dyDescent="0.2">
      <c r="A73" s="25"/>
      <c r="B73" s="25"/>
      <c r="C73" s="28" t="s">
        <v>94</v>
      </c>
      <c r="D73" s="28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30"/>
      <c r="T73" s="30"/>
      <c r="U73" s="34" t="s">
        <v>445</v>
      </c>
      <c r="V73" s="38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</sheetData>
  <mergeCells count="31">
    <mergeCell ref="W62:Y62"/>
    <mergeCell ref="W63:Y63"/>
    <mergeCell ref="P64:V64"/>
    <mergeCell ref="W64:Y64"/>
    <mergeCell ref="Q58:S58"/>
    <mergeCell ref="T58:V58"/>
    <mergeCell ref="P60:V60"/>
    <mergeCell ref="W60:Y60"/>
    <mergeCell ref="P61:V61"/>
    <mergeCell ref="W61:Y61"/>
    <mergeCell ref="P62:V62"/>
    <mergeCell ref="A58:C58"/>
    <mergeCell ref="E58:G58"/>
    <mergeCell ref="H58:J58"/>
    <mergeCell ref="K58:M58"/>
    <mergeCell ref="N58:P58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1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R1012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446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42">
        <v>1</v>
      </c>
      <c r="B23" s="10">
        <v>252610046</v>
      </c>
      <c r="C23" s="12" t="s">
        <v>447</v>
      </c>
      <c r="D23" s="39" t="s">
        <v>22</v>
      </c>
      <c r="E23" s="13">
        <v>1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1</v>
      </c>
      <c r="L23" s="13">
        <v>0</v>
      </c>
      <c r="M23" s="13">
        <v>0</v>
      </c>
      <c r="N23" s="14">
        <v>0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2</v>
      </c>
      <c r="X23" s="17">
        <f t="shared" si="0"/>
        <v>0</v>
      </c>
      <c r="Y23" s="17">
        <f t="shared" si="0"/>
        <v>0</v>
      </c>
      <c r="Z23" s="18">
        <f t="shared" ref="Z23:Z59" si="1">SUM(W23:Y23)</f>
        <v>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252610047</v>
      </c>
      <c r="C24" s="12" t="s">
        <v>448</v>
      </c>
      <c r="D24" s="46" t="s">
        <v>22</v>
      </c>
      <c r="E24" s="15">
        <v>1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1</v>
      </c>
      <c r="L24" s="15">
        <v>0</v>
      </c>
      <c r="M24" s="15">
        <v>0</v>
      </c>
      <c r="N24" s="16">
        <v>0</v>
      </c>
      <c r="O24" s="16">
        <v>2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2</v>
      </c>
      <c r="X24" s="17">
        <f t="shared" si="2"/>
        <v>2</v>
      </c>
      <c r="Y24" s="17">
        <f t="shared" si="2"/>
        <v>0</v>
      </c>
      <c r="Z24" s="18">
        <f t="shared" si="1"/>
        <v>4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42">
        <v>3</v>
      </c>
      <c r="B25" s="10">
        <v>252610048</v>
      </c>
      <c r="C25" s="12" t="s">
        <v>449</v>
      </c>
      <c r="D25" s="11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252610049</v>
      </c>
      <c r="C26" s="58" t="s">
        <v>450</v>
      </c>
      <c r="D26" s="46" t="s">
        <v>22</v>
      </c>
      <c r="E26" s="15">
        <v>1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1</v>
      </c>
      <c r="X26" s="17">
        <f t="shared" si="4"/>
        <v>0</v>
      </c>
      <c r="Y26" s="17">
        <f t="shared" si="4"/>
        <v>0</v>
      </c>
      <c r="Z26" s="18">
        <f t="shared" si="1"/>
        <v>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42">
        <v>5</v>
      </c>
      <c r="B27" s="10">
        <v>252610050</v>
      </c>
      <c r="C27" s="12" t="s">
        <v>451</v>
      </c>
      <c r="D27" s="46" t="s">
        <v>22</v>
      </c>
      <c r="E27" s="15">
        <v>1</v>
      </c>
      <c r="F27" s="15">
        <v>1</v>
      </c>
      <c r="G27" s="15">
        <v>0</v>
      </c>
      <c r="H27" s="16">
        <v>0</v>
      </c>
      <c r="I27" s="16">
        <v>0</v>
      </c>
      <c r="J27" s="16">
        <v>0</v>
      </c>
      <c r="K27" s="15">
        <v>2</v>
      </c>
      <c r="L27" s="15">
        <v>0</v>
      </c>
      <c r="M27" s="15">
        <v>1</v>
      </c>
      <c r="N27" s="16">
        <v>2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5</v>
      </c>
      <c r="X27" s="17">
        <f t="shared" si="5"/>
        <v>1</v>
      </c>
      <c r="Y27" s="17">
        <f t="shared" si="5"/>
        <v>1</v>
      </c>
      <c r="Z27" s="18">
        <f t="shared" si="1"/>
        <v>7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252610051</v>
      </c>
      <c r="C28" s="12" t="s">
        <v>452</v>
      </c>
      <c r="D28" s="11" t="s">
        <v>22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1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0</v>
      </c>
      <c r="X28" s="17">
        <f t="shared" si="6"/>
        <v>0</v>
      </c>
      <c r="Y28" s="17">
        <f t="shared" si="6"/>
        <v>1</v>
      </c>
      <c r="Z28" s="18">
        <f t="shared" si="1"/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42">
        <v>7</v>
      </c>
      <c r="B29" s="10">
        <v>252610052</v>
      </c>
      <c r="C29" s="12" t="s">
        <v>453</v>
      </c>
      <c r="D29" s="11" t="s">
        <v>22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0</v>
      </c>
      <c r="Y29" s="17">
        <f t="shared" si="7"/>
        <v>0</v>
      </c>
      <c r="Z29" s="18">
        <f t="shared" si="1"/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252610053</v>
      </c>
      <c r="C30" s="12" t="s">
        <v>454</v>
      </c>
      <c r="D30" s="11" t="s">
        <v>22</v>
      </c>
      <c r="E30" s="15">
        <v>0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0</v>
      </c>
      <c r="X30" s="17">
        <f t="shared" si="8"/>
        <v>0</v>
      </c>
      <c r="Y30" s="17">
        <f t="shared" si="8"/>
        <v>0</v>
      </c>
      <c r="Z30" s="18">
        <f t="shared" si="1"/>
        <v>0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42">
        <v>9</v>
      </c>
      <c r="B31" s="10">
        <v>252610054</v>
      </c>
      <c r="C31" s="12" t="s">
        <v>455</v>
      </c>
      <c r="D31" s="11" t="s">
        <v>25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0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0</v>
      </c>
      <c r="Y31" s="17">
        <f t="shared" si="9"/>
        <v>0</v>
      </c>
      <c r="Z31" s="18">
        <f t="shared" si="1"/>
        <v>0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252610055</v>
      </c>
      <c r="C32" s="12" t="s">
        <v>456</v>
      </c>
      <c r="D32" s="11" t="s">
        <v>22</v>
      </c>
      <c r="E32" s="15">
        <v>1</v>
      </c>
      <c r="F32" s="15">
        <v>0</v>
      </c>
      <c r="G32" s="15">
        <v>0</v>
      </c>
      <c r="H32" s="16">
        <v>1</v>
      </c>
      <c r="I32" s="16">
        <v>0</v>
      </c>
      <c r="J32" s="16">
        <v>0</v>
      </c>
      <c r="K32" s="15">
        <v>2</v>
      </c>
      <c r="L32" s="15">
        <v>0</v>
      </c>
      <c r="M32" s="15">
        <v>0</v>
      </c>
      <c r="N32" s="16">
        <v>0</v>
      </c>
      <c r="O32" s="16">
        <v>1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4</v>
      </c>
      <c r="X32" s="17">
        <f t="shared" si="10"/>
        <v>1</v>
      </c>
      <c r="Y32" s="17">
        <f t="shared" si="10"/>
        <v>0</v>
      </c>
      <c r="Z32" s="18">
        <f t="shared" si="1"/>
        <v>5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42">
        <v>11</v>
      </c>
      <c r="B33" s="10">
        <v>252610056</v>
      </c>
      <c r="C33" s="12" t="s">
        <v>457</v>
      </c>
      <c r="D33" s="11" t="s">
        <v>25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0</v>
      </c>
      <c r="X33" s="17">
        <f t="shared" si="11"/>
        <v>0</v>
      </c>
      <c r="Y33" s="17">
        <f t="shared" si="11"/>
        <v>0</v>
      </c>
      <c r="Z33" s="18">
        <f t="shared" si="1"/>
        <v>0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252610057</v>
      </c>
      <c r="C34" s="12" t="s">
        <v>458</v>
      </c>
      <c r="D34" s="11" t="s">
        <v>22</v>
      </c>
      <c r="E34" s="15">
        <v>2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0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2</v>
      </c>
      <c r="X34" s="17">
        <f t="shared" si="12"/>
        <v>0</v>
      </c>
      <c r="Y34" s="17">
        <f t="shared" si="12"/>
        <v>0</v>
      </c>
      <c r="Z34" s="18">
        <f t="shared" si="1"/>
        <v>2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42">
        <v>13</v>
      </c>
      <c r="B35" s="10">
        <v>252610058</v>
      </c>
      <c r="C35" s="12" t="s">
        <v>459</v>
      </c>
      <c r="D35" s="11" t="s">
        <v>22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0</v>
      </c>
      <c r="X35" s="17">
        <f t="shared" si="13"/>
        <v>0</v>
      </c>
      <c r="Y35" s="17">
        <f t="shared" si="13"/>
        <v>0</v>
      </c>
      <c r="Z35" s="18">
        <f t="shared" si="1"/>
        <v>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252610059</v>
      </c>
      <c r="C36" s="12" t="s">
        <v>460</v>
      </c>
      <c r="D36" s="46" t="s">
        <v>22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0</v>
      </c>
      <c r="Y36" s="17">
        <f t="shared" si="14"/>
        <v>0</v>
      </c>
      <c r="Z36" s="18">
        <f t="shared" si="1"/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42">
        <v>15</v>
      </c>
      <c r="B37" s="10">
        <v>252610060</v>
      </c>
      <c r="C37" s="12" t="s">
        <v>461</v>
      </c>
      <c r="D37" s="11" t="s">
        <v>22</v>
      </c>
      <c r="E37" s="15">
        <v>2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1</v>
      </c>
      <c r="L37" s="15">
        <v>0</v>
      </c>
      <c r="M37" s="15">
        <v>0</v>
      </c>
      <c r="N37" s="16">
        <v>1</v>
      </c>
      <c r="O37" s="16">
        <v>1</v>
      </c>
      <c r="P37" s="16">
        <v>1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4</v>
      </c>
      <c r="X37" s="17">
        <f t="shared" si="15"/>
        <v>1</v>
      </c>
      <c r="Y37" s="17">
        <f t="shared" si="15"/>
        <v>1</v>
      </c>
      <c r="Z37" s="18">
        <f t="shared" si="1"/>
        <v>6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252610061</v>
      </c>
      <c r="C38" s="12" t="s">
        <v>462</v>
      </c>
      <c r="D38" s="11" t="s">
        <v>22</v>
      </c>
      <c r="E38" s="15">
        <v>2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3</v>
      </c>
      <c r="L38" s="15">
        <v>0</v>
      </c>
      <c r="M38" s="15">
        <v>1</v>
      </c>
      <c r="N38" s="16">
        <v>3</v>
      </c>
      <c r="O38" s="16">
        <v>1</v>
      </c>
      <c r="P38" s="16">
        <v>1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8</v>
      </c>
      <c r="X38" s="17">
        <f t="shared" si="16"/>
        <v>1</v>
      </c>
      <c r="Y38" s="17">
        <f t="shared" si="16"/>
        <v>2</v>
      </c>
      <c r="Z38" s="18">
        <f t="shared" si="1"/>
        <v>11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42">
        <v>17</v>
      </c>
      <c r="B39" s="10">
        <v>252610062</v>
      </c>
      <c r="C39" s="12" t="s">
        <v>463</v>
      </c>
      <c r="D39" s="46" t="s">
        <v>22</v>
      </c>
      <c r="E39" s="15">
        <v>1</v>
      </c>
      <c r="F39" s="15">
        <v>1</v>
      </c>
      <c r="G39" s="15">
        <v>0</v>
      </c>
      <c r="H39" s="16">
        <v>0</v>
      </c>
      <c r="I39" s="16">
        <v>0</v>
      </c>
      <c r="J39" s="16">
        <v>0</v>
      </c>
      <c r="K39" s="15">
        <v>3</v>
      </c>
      <c r="L39" s="15">
        <v>0</v>
      </c>
      <c r="M39" s="15">
        <v>0</v>
      </c>
      <c r="N39" s="16">
        <v>1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5</v>
      </c>
      <c r="X39" s="17">
        <f t="shared" si="17"/>
        <v>1</v>
      </c>
      <c r="Y39" s="17">
        <f t="shared" si="17"/>
        <v>0</v>
      </c>
      <c r="Z39" s="18">
        <f t="shared" si="1"/>
        <v>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42">
        <v>18</v>
      </c>
      <c r="B40" s="10">
        <v>252610064</v>
      </c>
      <c r="C40" s="12" t="s">
        <v>464</v>
      </c>
      <c r="D40" s="11" t="s">
        <v>22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0</v>
      </c>
      <c r="Y40" s="17">
        <f t="shared" si="18"/>
        <v>0</v>
      </c>
      <c r="Z40" s="18">
        <f t="shared" si="1"/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252610065</v>
      </c>
      <c r="C41" s="12" t="s">
        <v>465</v>
      </c>
      <c r="D41" s="11" t="s">
        <v>22</v>
      </c>
      <c r="E41" s="15">
        <v>0</v>
      </c>
      <c r="F41" s="15">
        <v>0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0</v>
      </c>
      <c r="X41" s="17">
        <f t="shared" si="19"/>
        <v>0</v>
      </c>
      <c r="Y41" s="17">
        <f t="shared" si="19"/>
        <v>0</v>
      </c>
      <c r="Z41" s="18">
        <f t="shared" si="1"/>
        <v>0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42">
        <v>20</v>
      </c>
      <c r="B42" s="10">
        <v>252610066</v>
      </c>
      <c r="C42" s="12" t="s">
        <v>466</v>
      </c>
      <c r="D42" s="11" t="s">
        <v>25</v>
      </c>
      <c r="E42" s="15">
        <v>0</v>
      </c>
      <c r="F42" s="15">
        <v>0</v>
      </c>
      <c r="G42" s="15">
        <v>0</v>
      </c>
      <c r="H42" s="16">
        <v>0</v>
      </c>
      <c r="I42" s="16">
        <v>0</v>
      </c>
      <c r="J42" s="16">
        <v>0</v>
      </c>
      <c r="K42" s="15">
        <v>0</v>
      </c>
      <c r="L42" s="15">
        <v>0</v>
      </c>
      <c r="M42" s="15">
        <v>0</v>
      </c>
      <c r="N42" s="16">
        <v>1</v>
      </c>
      <c r="O42" s="16">
        <v>0</v>
      </c>
      <c r="P42" s="16">
        <v>1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1</v>
      </c>
      <c r="X42" s="17">
        <f t="shared" si="20"/>
        <v>0</v>
      </c>
      <c r="Y42" s="17">
        <f t="shared" si="20"/>
        <v>1</v>
      </c>
      <c r="Z42" s="18">
        <f t="shared" si="1"/>
        <v>2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42">
        <v>21</v>
      </c>
      <c r="B43" s="10">
        <v>252610067</v>
      </c>
      <c r="C43" s="12" t="s">
        <v>467</v>
      </c>
      <c r="D43" s="46" t="s">
        <v>25</v>
      </c>
      <c r="E43" s="15">
        <v>0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1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1</v>
      </c>
      <c r="X43" s="17">
        <f t="shared" si="21"/>
        <v>0</v>
      </c>
      <c r="Y43" s="17">
        <f t="shared" si="21"/>
        <v>0</v>
      </c>
      <c r="Z43" s="18">
        <f t="shared" si="1"/>
        <v>1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252610068</v>
      </c>
      <c r="C44" s="12" t="s">
        <v>468</v>
      </c>
      <c r="D44" s="11" t="s">
        <v>25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0</v>
      </c>
      <c r="N44" s="16">
        <v>1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1</v>
      </c>
      <c r="X44" s="17">
        <f t="shared" si="22"/>
        <v>0</v>
      </c>
      <c r="Y44" s="17">
        <f t="shared" si="22"/>
        <v>0</v>
      </c>
      <c r="Z44" s="18">
        <f t="shared" si="1"/>
        <v>1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42">
        <v>23</v>
      </c>
      <c r="B45" s="10">
        <v>252610069</v>
      </c>
      <c r="C45" s="12" t="s">
        <v>469</v>
      </c>
      <c r="D45" s="11" t="s">
        <v>22</v>
      </c>
      <c r="E45" s="15">
        <v>3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1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4</v>
      </c>
      <c r="X45" s="17">
        <f t="shared" si="23"/>
        <v>0</v>
      </c>
      <c r="Y45" s="17">
        <f t="shared" si="23"/>
        <v>0</v>
      </c>
      <c r="Z45" s="18">
        <f t="shared" si="1"/>
        <v>4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42">
        <v>24</v>
      </c>
      <c r="B46" s="10">
        <v>252610070</v>
      </c>
      <c r="C46" s="12" t="s">
        <v>470</v>
      </c>
      <c r="D46" s="11" t="s">
        <v>25</v>
      </c>
      <c r="E46" s="15">
        <v>0</v>
      </c>
      <c r="F46" s="15">
        <v>0</v>
      </c>
      <c r="G46" s="15">
        <v>0</v>
      </c>
      <c r="H46" s="16">
        <v>0</v>
      </c>
      <c r="I46" s="16">
        <v>0</v>
      </c>
      <c r="J46" s="16">
        <v>0</v>
      </c>
      <c r="K46" s="15">
        <v>0</v>
      </c>
      <c r="L46" s="15">
        <v>0</v>
      </c>
      <c r="M46" s="15">
        <v>0</v>
      </c>
      <c r="N46" s="16">
        <v>1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1</v>
      </c>
      <c r="X46" s="17">
        <f t="shared" si="24"/>
        <v>0</v>
      </c>
      <c r="Y46" s="17">
        <f t="shared" si="24"/>
        <v>0</v>
      </c>
      <c r="Z46" s="18">
        <f t="shared" si="1"/>
        <v>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252610071</v>
      </c>
      <c r="C47" s="12" t="s">
        <v>471</v>
      </c>
      <c r="D47" s="46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1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1</v>
      </c>
      <c r="X47" s="17">
        <f t="shared" si="25"/>
        <v>0</v>
      </c>
      <c r="Y47" s="17">
        <f t="shared" si="25"/>
        <v>0</v>
      </c>
      <c r="Z47" s="18">
        <f t="shared" si="1"/>
        <v>1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42">
        <v>26</v>
      </c>
      <c r="B48" s="10">
        <v>252610072</v>
      </c>
      <c r="C48" s="12" t="s">
        <v>472</v>
      </c>
      <c r="D48" s="46" t="s">
        <v>22</v>
      </c>
      <c r="E48" s="15">
        <v>0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0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0</v>
      </c>
      <c r="X48" s="17">
        <f t="shared" si="26"/>
        <v>0</v>
      </c>
      <c r="Y48" s="17">
        <f t="shared" si="26"/>
        <v>0</v>
      </c>
      <c r="Z48" s="18">
        <f t="shared" si="1"/>
        <v>0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42">
        <v>27</v>
      </c>
      <c r="B49" s="10">
        <v>252610073</v>
      </c>
      <c r="C49" s="12" t="s">
        <v>473</v>
      </c>
      <c r="D49" s="11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252610074</v>
      </c>
      <c r="C50" s="12" t="s">
        <v>474</v>
      </c>
      <c r="D50" s="46" t="s">
        <v>22</v>
      </c>
      <c r="E50" s="15">
        <v>1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1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2</v>
      </c>
      <c r="X50" s="17">
        <f t="shared" si="28"/>
        <v>0</v>
      </c>
      <c r="Y50" s="17">
        <f t="shared" si="28"/>
        <v>0</v>
      </c>
      <c r="Z50" s="18">
        <f t="shared" si="1"/>
        <v>2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42">
        <v>29</v>
      </c>
      <c r="B51" s="10">
        <v>252610075</v>
      </c>
      <c r="C51" s="12" t="s">
        <v>475</v>
      </c>
      <c r="D51" s="46" t="s">
        <v>22</v>
      </c>
      <c r="E51" s="15">
        <v>2</v>
      </c>
      <c r="F51" s="15">
        <v>0</v>
      </c>
      <c r="G51" s="15">
        <v>0</v>
      </c>
      <c r="H51" s="16">
        <v>0</v>
      </c>
      <c r="I51" s="16">
        <v>0</v>
      </c>
      <c r="J51" s="16">
        <v>1</v>
      </c>
      <c r="K51" s="15">
        <v>0</v>
      </c>
      <c r="L51" s="15">
        <v>0</v>
      </c>
      <c r="M51" s="15">
        <v>0</v>
      </c>
      <c r="N51" s="16">
        <v>1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3</v>
      </c>
      <c r="X51" s="17">
        <f t="shared" si="29"/>
        <v>0</v>
      </c>
      <c r="Y51" s="17">
        <f t="shared" si="29"/>
        <v>1</v>
      </c>
      <c r="Z51" s="18">
        <f t="shared" si="1"/>
        <v>4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42">
        <v>30</v>
      </c>
      <c r="B52" s="10">
        <v>252610076</v>
      </c>
      <c r="C52" s="12" t="s">
        <v>476</v>
      </c>
      <c r="D52" s="46" t="s">
        <v>25</v>
      </c>
      <c r="E52" s="15">
        <v>0</v>
      </c>
      <c r="F52" s="15">
        <v>0</v>
      </c>
      <c r="G52" s="15">
        <v>0</v>
      </c>
      <c r="H52" s="16">
        <v>1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0</v>
      </c>
      <c r="O52" s="16">
        <v>1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1</v>
      </c>
      <c r="X52" s="17">
        <f t="shared" si="30"/>
        <v>1</v>
      </c>
      <c r="Y52" s="17">
        <f t="shared" si="30"/>
        <v>0</v>
      </c>
      <c r="Z52" s="18">
        <f t="shared" si="1"/>
        <v>2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252610077</v>
      </c>
      <c r="C53" s="12" t="s">
        <v>477</v>
      </c>
      <c r="D53" s="11" t="s">
        <v>25</v>
      </c>
      <c r="E53" s="15">
        <v>1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1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2</v>
      </c>
      <c r="X53" s="17">
        <f t="shared" si="31"/>
        <v>0</v>
      </c>
      <c r="Y53" s="17">
        <f t="shared" si="31"/>
        <v>0</v>
      </c>
      <c r="Z53" s="18">
        <f t="shared" si="1"/>
        <v>2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42">
        <v>32</v>
      </c>
      <c r="B54" s="10">
        <v>252610078</v>
      </c>
      <c r="C54" s="12" t="s">
        <v>478</v>
      </c>
      <c r="D54" s="11" t="s">
        <v>22</v>
      </c>
      <c r="E54" s="15">
        <v>1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1</v>
      </c>
      <c r="X54" s="17">
        <f t="shared" si="32"/>
        <v>0</v>
      </c>
      <c r="Y54" s="17">
        <f t="shared" si="32"/>
        <v>0</v>
      </c>
      <c r="Z54" s="18">
        <f t="shared" si="1"/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42">
        <v>33</v>
      </c>
      <c r="B55" s="10">
        <v>252610079</v>
      </c>
      <c r="C55" s="12" t="s">
        <v>479</v>
      </c>
      <c r="D55" s="11" t="s">
        <v>22</v>
      </c>
      <c r="E55" s="15">
        <v>2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0</v>
      </c>
      <c r="N55" s="16">
        <v>2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4</v>
      </c>
      <c r="X55" s="17">
        <f t="shared" si="33"/>
        <v>0</v>
      </c>
      <c r="Y55" s="17">
        <f t="shared" si="33"/>
        <v>0</v>
      </c>
      <c r="Z55" s="18">
        <f t="shared" si="1"/>
        <v>4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252610080</v>
      </c>
      <c r="C56" s="12" t="s">
        <v>480</v>
      </c>
      <c r="D56" s="46" t="s">
        <v>22</v>
      </c>
      <c r="E56" s="15">
        <v>0</v>
      </c>
      <c r="F56" s="15">
        <v>0</v>
      </c>
      <c r="G56" s="15">
        <v>0</v>
      </c>
      <c r="H56" s="16">
        <v>1</v>
      </c>
      <c r="I56" s="16">
        <v>0</v>
      </c>
      <c r="J56" s="16">
        <v>0</v>
      </c>
      <c r="K56" s="15">
        <v>0</v>
      </c>
      <c r="L56" s="15">
        <v>0</v>
      </c>
      <c r="M56" s="15">
        <v>1</v>
      </c>
      <c r="N56" s="16">
        <v>2</v>
      </c>
      <c r="O56" s="16">
        <v>0</v>
      </c>
      <c r="P56" s="16">
        <v>2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3</v>
      </c>
      <c r="X56" s="17">
        <f t="shared" si="34"/>
        <v>0</v>
      </c>
      <c r="Y56" s="17">
        <f t="shared" si="34"/>
        <v>3</v>
      </c>
      <c r="Z56" s="18">
        <f t="shared" si="1"/>
        <v>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42">
        <v>35</v>
      </c>
      <c r="B57" s="10">
        <v>252610081</v>
      </c>
      <c r="C57" s="12" t="s">
        <v>481</v>
      </c>
      <c r="D57" s="11" t="s">
        <v>22</v>
      </c>
      <c r="E57" s="15">
        <v>0</v>
      </c>
      <c r="F57" s="15">
        <v>0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0</v>
      </c>
      <c r="N57" s="16">
        <v>0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0</v>
      </c>
      <c r="X57" s="17">
        <f t="shared" si="35"/>
        <v>0</v>
      </c>
      <c r="Y57" s="17">
        <f t="shared" si="35"/>
        <v>0</v>
      </c>
      <c r="Z57" s="18">
        <f t="shared" si="1"/>
        <v>0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.75" customHeight="1" x14ac:dyDescent="0.2">
      <c r="A58" s="42">
        <v>36</v>
      </c>
      <c r="B58" s="10">
        <v>252610082</v>
      </c>
      <c r="C58" s="12" t="s">
        <v>482</v>
      </c>
      <c r="D58" s="11" t="s">
        <v>22</v>
      </c>
      <c r="E58" s="15">
        <v>0</v>
      </c>
      <c r="F58" s="15">
        <v>1</v>
      </c>
      <c r="G58" s="15">
        <v>0</v>
      </c>
      <c r="H58" s="16">
        <v>0</v>
      </c>
      <c r="I58" s="16">
        <v>0</v>
      </c>
      <c r="J58" s="16">
        <v>0</v>
      </c>
      <c r="K58" s="15">
        <v>0</v>
      </c>
      <c r="L58" s="15">
        <v>1</v>
      </c>
      <c r="M58" s="15">
        <v>0</v>
      </c>
      <c r="N58" s="16">
        <v>0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0</v>
      </c>
      <c r="X58" s="17">
        <f t="shared" si="36"/>
        <v>2</v>
      </c>
      <c r="Y58" s="17">
        <f t="shared" si="36"/>
        <v>0</v>
      </c>
      <c r="Z58" s="18">
        <f t="shared" si="1"/>
        <v>2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30.75" customHeight="1" x14ac:dyDescent="0.2">
      <c r="A59" s="10">
        <v>37</v>
      </c>
      <c r="B59" s="10">
        <v>252610254</v>
      </c>
      <c r="C59" s="12" t="s">
        <v>483</v>
      </c>
      <c r="D59" s="11" t="s">
        <v>22</v>
      </c>
      <c r="E59" s="15">
        <v>0</v>
      </c>
      <c r="F59" s="15">
        <v>0</v>
      </c>
      <c r="G59" s="15">
        <v>0</v>
      </c>
      <c r="H59" s="16">
        <v>0</v>
      </c>
      <c r="I59" s="16">
        <v>0</v>
      </c>
      <c r="J59" s="16">
        <v>0</v>
      </c>
      <c r="K59" s="15">
        <v>0</v>
      </c>
      <c r="L59" s="15">
        <v>0</v>
      </c>
      <c r="M59" s="15">
        <v>1</v>
      </c>
      <c r="N59" s="16">
        <v>0</v>
      </c>
      <c r="O59" s="16">
        <v>0</v>
      </c>
      <c r="P59" s="16">
        <v>0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0</v>
      </c>
      <c r="X59" s="17">
        <f t="shared" si="37"/>
        <v>0</v>
      </c>
      <c r="Y59" s="17">
        <f t="shared" si="37"/>
        <v>1</v>
      </c>
      <c r="Z59" s="18">
        <f t="shared" si="1"/>
        <v>1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30" customHeight="1" x14ac:dyDescent="0.2">
      <c r="A60" s="69" t="s">
        <v>82</v>
      </c>
      <c r="B60" s="62"/>
      <c r="C60" s="63"/>
      <c r="D60" s="24"/>
      <c r="E60" s="70">
        <f>'X TKJ 1'!E60</f>
        <v>17</v>
      </c>
      <c r="F60" s="62"/>
      <c r="G60" s="63"/>
      <c r="H60" s="70">
        <f>'X TKJ 1'!H60</f>
        <v>17</v>
      </c>
      <c r="I60" s="62"/>
      <c r="J60" s="63"/>
      <c r="K60" s="70">
        <f>'X TKJ 1'!K60</f>
        <v>13</v>
      </c>
      <c r="L60" s="62"/>
      <c r="M60" s="63"/>
      <c r="N60" s="70">
        <f>'X TKJ 1'!N60</f>
        <v>19</v>
      </c>
      <c r="O60" s="62"/>
      <c r="P60" s="63"/>
      <c r="Q60" s="70"/>
      <c r="R60" s="62"/>
      <c r="S60" s="63"/>
      <c r="T60" s="70"/>
      <c r="U60" s="62"/>
      <c r="V60" s="63"/>
      <c r="W60" s="24">
        <f t="shared" ref="W60:Z60" si="38">SUM(W23:W59)</f>
        <v>58</v>
      </c>
      <c r="X60" s="24">
        <f t="shared" si="38"/>
        <v>10</v>
      </c>
      <c r="Y60" s="24">
        <f t="shared" si="38"/>
        <v>11</v>
      </c>
      <c r="Z60" s="24">
        <f t="shared" si="38"/>
        <v>79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8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83</v>
      </c>
      <c r="Q62" s="62"/>
      <c r="R62" s="62"/>
      <c r="S62" s="62"/>
      <c r="T62" s="62"/>
      <c r="U62" s="62"/>
      <c r="V62" s="62"/>
      <c r="W62" s="75">
        <f>SUM(Z60)</f>
        <v>79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84</v>
      </c>
      <c r="Q63" s="62"/>
      <c r="R63" s="62"/>
      <c r="S63" s="62"/>
      <c r="T63" s="62"/>
      <c r="U63" s="62"/>
      <c r="V63" s="62"/>
      <c r="W63" s="75">
        <f>A59</f>
        <v>37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4" t="s">
        <v>85</v>
      </c>
      <c r="Q64" s="62"/>
      <c r="R64" s="62"/>
      <c r="S64" s="62"/>
      <c r="T64" s="62"/>
      <c r="U64" s="62"/>
      <c r="V64" s="62"/>
      <c r="W64" s="71">
        <f>W62/(W63*W65)</f>
        <v>3.2350532350532347E-2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6" t="s">
        <v>86</v>
      </c>
      <c r="Q65" s="27"/>
      <c r="R65" s="27"/>
      <c r="S65" s="27"/>
      <c r="T65" s="27"/>
      <c r="U65" s="27"/>
      <c r="V65" s="27"/>
      <c r="W65" s="72">
        <f>SUM(E60:V60)</f>
        <v>66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73" t="s">
        <v>87</v>
      </c>
      <c r="Q66" s="62"/>
      <c r="R66" s="62"/>
      <c r="S66" s="62"/>
      <c r="T66" s="62"/>
      <c r="U66" s="62"/>
      <c r="V66" s="62"/>
      <c r="W66" s="71">
        <f>(((W63*W65)-W62)/(W63*W65))</f>
        <v>0.96764946764946769</v>
      </c>
      <c r="X66" s="62"/>
      <c r="Y66" s="63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8" customHeight="1" x14ac:dyDescent="0.2">
      <c r="A68" s="25"/>
      <c r="B68" s="25"/>
      <c r="C68" s="28" t="s">
        <v>88</v>
      </c>
      <c r="D68" s="28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9" t="str">
        <f>'X TKJ 1'!U68</f>
        <v>Depok, Juli 2026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0.25" customHeight="1" x14ac:dyDescent="0.2">
      <c r="A69" s="25"/>
      <c r="B69" s="25"/>
      <c r="C69" s="31" t="s">
        <v>90</v>
      </c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0" t="s">
        <v>91</v>
      </c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21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25"/>
      <c r="B73" s="25"/>
      <c r="C73" s="33"/>
      <c r="D73" s="3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4"/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8" customHeight="1" x14ac:dyDescent="0.2">
      <c r="A74" s="25"/>
      <c r="B74" s="25"/>
      <c r="C74" s="35" t="s">
        <v>92</v>
      </c>
      <c r="D74" s="3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45" t="s">
        <v>484</v>
      </c>
      <c r="V74" s="25"/>
      <c r="W74" s="25"/>
      <c r="X74" s="25"/>
      <c r="Y74" s="25"/>
      <c r="Z74" s="25"/>
      <c r="AA74" s="25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6.5" customHeight="1" x14ac:dyDescent="0.2">
      <c r="A75" s="25"/>
      <c r="B75" s="25"/>
      <c r="C75" s="28" t="s">
        <v>94</v>
      </c>
      <c r="D75" s="28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30"/>
      <c r="T75" s="30"/>
      <c r="U75" s="34" t="s">
        <v>485</v>
      </c>
      <c r="V75" s="34"/>
      <c r="W75" s="34"/>
      <c r="X75" s="34"/>
      <c r="Y75" s="34"/>
      <c r="Z75" s="34"/>
      <c r="AA75" s="3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</sheetData>
  <mergeCells count="31">
    <mergeCell ref="W64:Y64"/>
    <mergeCell ref="W65:Y65"/>
    <mergeCell ref="P66:V66"/>
    <mergeCell ref="W66:Y66"/>
    <mergeCell ref="Q60:S60"/>
    <mergeCell ref="T60:V60"/>
    <mergeCell ref="P62:V62"/>
    <mergeCell ref="W62:Y62"/>
    <mergeCell ref="P63:V63"/>
    <mergeCell ref="W63:Y63"/>
    <mergeCell ref="P64:V64"/>
    <mergeCell ref="A60:C60"/>
    <mergeCell ref="E60:G60"/>
    <mergeCell ref="H60:J60"/>
    <mergeCell ref="K60:M60"/>
    <mergeCell ref="N60:P60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R1012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486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0">
        <v>252610083</v>
      </c>
      <c r="C23" s="12" t="s">
        <v>487</v>
      </c>
      <c r="D23" s="11" t="s">
        <v>22</v>
      </c>
      <c r="E23" s="13">
        <v>4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1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5</v>
      </c>
      <c r="X23" s="17">
        <f t="shared" si="0"/>
        <v>0</v>
      </c>
      <c r="Y23" s="17">
        <f t="shared" si="0"/>
        <v>0</v>
      </c>
      <c r="Z23" s="18">
        <f t="shared" ref="Z23:Z59" si="1">SUM(W23:Y23)</f>
        <v>5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252610084</v>
      </c>
      <c r="C24" s="12" t="s">
        <v>488</v>
      </c>
      <c r="D24" s="46" t="s">
        <v>22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0</v>
      </c>
      <c r="Y24" s="17">
        <f t="shared" si="2"/>
        <v>0</v>
      </c>
      <c r="Z24" s="18">
        <f t="shared" si="1"/>
        <v>0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0">
        <v>252610086</v>
      </c>
      <c r="C25" s="12" t="s">
        <v>489</v>
      </c>
      <c r="D25" s="11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252610087</v>
      </c>
      <c r="C26" s="12" t="s">
        <v>490</v>
      </c>
      <c r="D26" s="46" t="s">
        <v>22</v>
      </c>
      <c r="E26" s="15">
        <v>3</v>
      </c>
      <c r="F26" s="15">
        <v>0</v>
      </c>
      <c r="G26" s="15">
        <v>0</v>
      </c>
      <c r="H26" s="16">
        <v>0</v>
      </c>
      <c r="I26" s="16">
        <v>0</v>
      </c>
      <c r="J26" s="16">
        <v>1</v>
      </c>
      <c r="K26" s="15">
        <v>4</v>
      </c>
      <c r="L26" s="15">
        <v>0</v>
      </c>
      <c r="M26" s="15">
        <v>0</v>
      </c>
      <c r="N26" s="16">
        <v>1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8</v>
      </c>
      <c r="X26" s="17">
        <f t="shared" si="4"/>
        <v>0</v>
      </c>
      <c r="Y26" s="17">
        <f t="shared" si="4"/>
        <v>1</v>
      </c>
      <c r="Z26" s="18">
        <f t="shared" si="1"/>
        <v>9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252610088</v>
      </c>
      <c r="C27" s="12" t="s">
        <v>491</v>
      </c>
      <c r="D27" s="11" t="s">
        <v>22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0</v>
      </c>
      <c r="X27" s="17">
        <f t="shared" si="5"/>
        <v>0</v>
      </c>
      <c r="Y27" s="17">
        <f t="shared" si="5"/>
        <v>0</v>
      </c>
      <c r="Z27" s="18">
        <f t="shared" si="1"/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252610089</v>
      </c>
      <c r="C28" s="12" t="s">
        <v>492</v>
      </c>
      <c r="D28" s="11" t="s">
        <v>22</v>
      </c>
      <c r="E28" s="15">
        <v>1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1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2</v>
      </c>
      <c r="X28" s="17">
        <f t="shared" si="6"/>
        <v>0</v>
      </c>
      <c r="Y28" s="17">
        <f t="shared" si="6"/>
        <v>0</v>
      </c>
      <c r="Z28" s="18">
        <f t="shared" si="1"/>
        <v>2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0">
        <v>252610090</v>
      </c>
      <c r="C29" s="12" t="s">
        <v>493</v>
      </c>
      <c r="D29" s="11" t="s">
        <v>22</v>
      </c>
      <c r="E29" s="15">
        <v>2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1</v>
      </c>
      <c r="O29" s="16">
        <v>0</v>
      </c>
      <c r="P29" s="16">
        <v>1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3</v>
      </c>
      <c r="X29" s="17">
        <f t="shared" si="7"/>
        <v>0</v>
      </c>
      <c r="Y29" s="17">
        <f t="shared" si="7"/>
        <v>1</v>
      </c>
      <c r="Z29" s="18">
        <f t="shared" si="1"/>
        <v>4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252610091</v>
      </c>
      <c r="C30" s="12" t="s">
        <v>494</v>
      </c>
      <c r="D30" s="11" t="s">
        <v>22</v>
      </c>
      <c r="E30" s="15">
        <v>0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0</v>
      </c>
      <c r="N30" s="16">
        <v>0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0</v>
      </c>
      <c r="X30" s="17">
        <f t="shared" si="8"/>
        <v>0</v>
      </c>
      <c r="Y30" s="17">
        <f t="shared" si="8"/>
        <v>0</v>
      </c>
      <c r="Z30" s="18">
        <f t="shared" si="1"/>
        <v>0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0">
        <v>252610092</v>
      </c>
      <c r="C31" s="12" t="s">
        <v>495</v>
      </c>
      <c r="D31" s="11" t="s">
        <v>25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0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0</v>
      </c>
      <c r="Y31" s="17">
        <f t="shared" si="9"/>
        <v>0</v>
      </c>
      <c r="Z31" s="18">
        <f t="shared" si="1"/>
        <v>0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252610093</v>
      </c>
      <c r="C32" s="12" t="s">
        <v>496</v>
      </c>
      <c r="D32" s="11" t="s">
        <v>22</v>
      </c>
      <c r="E32" s="15">
        <v>1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0</v>
      </c>
      <c r="L32" s="15">
        <v>0</v>
      </c>
      <c r="M32" s="15">
        <v>1</v>
      </c>
      <c r="N32" s="16">
        <v>0</v>
      </c>
      <c r="O32" s="16">
        <v>0</v>
      </c>
      <c r="P32" s="16">
        <v>2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1</v>
      </c>
      <c r="X32" s="17">
        <f t="shared" si="10"/>
        <v>0</v>
      </c>
      <c r="Y32" s="17">
        <f t="shared" si="10"/>
        <v>3</v>
      </c>
      <c r="Z32" s="18">
        <f t="shared" si="1"/>
        <v>4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252610094</v>
      </c>
      <c r="C33" s="12" t="s">
        <v>497</v>
      </c>
      <c r="D33" s="11" t="s">
        <v>25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0</v>
      </c>
      <c r="X33" s="17">
        <f t="shared" si="11"/>
        <v>0</v>
      </c>
      <c r="Y33" s="17">
        <f t="shared" si="11"/>
        <v>0</v>
      </c>
      <c r="Z33" s="18">
        <f t="shared" si="1"/>
        <v>0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252610095</v>
      </c>
      <c r="C34" s="12" t="s">
        <v>498</v>
      </c>
      <c r="D34" s="11" t="s">
        <v>25</v>
      </c>
      <c r="E34" s="15">
        <v>0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0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0</v>
      </c>
      <c r="X34" s="17">
        <f t="shared" si="12"/>
        <v>0</v>
      </c>
      <c r="Y34" s="17">
        <f t="shared" si="12"/>
        <v>0</v>
      </c>
      <c r="Z34" s="18">
        <f t="shared" si="1"/>
        <v>0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252610096</v>
      </c>
      <c r="C35" s="12" t="s">
        <v>499</v>
      </c>
      <c r="D35" s="46" t="s">
        <v>25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0</v>
      </c>
      <c r="X35" s="17">
        <f t="shared" si="13"/>
        <v>0</v>
      </c>
      <c r="Y35" s="17">
        <f t="shared" si="13"/>
        <v>0</v>
      </c>
      <c r="Z35" s="18">
        <f t="shared" si="1"/>
        <v>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252610097</v>
      </c>
      <c r="C36" s="12" t="s">
        <v>500</v>
      </c>
      <c r="D36" s="11" t="s">
        <v>22</v>
      </c>
      <c r="E36" s="15">
        <v>0</v>
      </c>
      <c r="F36" s="15">
        <v>1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1</v>
      </c>
      <c r="O36" s="16">
        <v>0</v>
      </c>
      <c r="P36" s="16">
        <v>1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1</v>
      </c>
      <c r="X36" s="17">
        <f t="shared" si="14"/>
        <v>1</v>
      </c>
      <c r="Y36" s="17">
        <f t="shared" si="14"/>
        <v>1</v>
      </c>
      <c r="Z36" s="18">
        <f t="shared" si="1"/>
        <v>3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0">
        <v>252610098</v>
      </c>
      <c r="C37" s="12" t="s">
        <v>501</v>
      </c>
      <c r="D37" s="11" t="s">
        <v>22</v>
      </c>
      <c r="E37" s="15">
        <v>0</v>
      </c>
      <c r="F37" s="15">
        <v>0</v>
      </c>
      <c r="G37" s="15">
        <v>1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0</v>
      </c>
      <c r="X37" s="17">
        <f t="shared" si="15"/>
        <v>0</v>
      </c>
      <c r="Y37" s="17">
        <f t="shared" si="15"/>
        <v>1</v>
      </c>
      <c r="Z37" s="18">
        <f t="shared" si="1"/>
        <v>1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252610099</v>
      </c>
      <c r="C38" s="12" t="s">
        <v>502</v>
      </c>
      <c r="D38" s="46" t="s">
        <v>22</v>
      </c>
      <c r="E38" s="15">
        <v>10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3</v>
      </c>
      <c r="L38" s="15">
        <v>1</v>
      </c>
      <c r="M38" s="15">
        <v>0</v>
      </c>
      <c r="N38" s="16">
        <v>1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14</v>
      </c>
      <c r="X38" s="17">
        <f t="shared" si="16"/>
        <v>1</v>
      </c>
      <c r="Y38" s="17">
        <f t="shared" si="16"/>
        <v>0</v>
      </c>
      <c r="Z38" s="18">
        <f t="shared" si="1"/>
        <v>15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10">
        <v>17</v>
      </c>
      <c r="B39" s="10">
        <v>252610100</v>
      </c>
      <c r="C39" s="12" t="s">
        <v>503</v>
      </c>
      <c r="D39" s="11" t="s">
        <v>22</v>
      </c>
      <c r="E39" s="15">
        <v>2</v>
      </c>
      <c r="F39" s="15">
        <v>1</v>
      </c>
      <c r="G39" s="15">
        <v>0</v>
      </c>
      <c r="H39" s="16">
        <v>1</v>
      </c>
      <c r="I39" s="16">
        <v>0</v>
      </c>
      <c r="J39" s="16">
        <v>0</v>
      </c>
      <c r="K39" s="15">
        <v>1</v>
      </c>
      <c r="L39" s="15">
        <v>1</v>
      </c>
      <c r="M39" s="15">
        <v>1</v>
      </c>
      <c r="N39" s="16">
        <v>0</v>
      </c>
      <c r="O39" s="16">
        <v>1</v>
      </c>
      <c r="P39" s="16">
        <v>2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4</v>
      </c>
      <c r="X39" s="17">
        <f t="shared" si="17"/>
        <v>3</v>
      </c>
      <c r="Y39" s="17">
        <f t="shared" si="17"/>
        <v>3</v>
      </c>
      <c r="Z39" s="18">
        <f t="shared" si="1"/>
        <v>10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252610101</v>
      </c>
      <c r="C40" s="12" t="s">
        <v>504</v>
      </c>
      <c r="D40" s="11" t="s">
        <v>25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1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1</v>
      </c>
      <c r="Y40" s="17">
        <f t="shared" si="18"/>
        <v>0</v>
      </c>
      <c r="Z40" s="18">
        <f t="shared" si="1"/>
        <v>1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252610102</v>
      </c>
      <c r="C41" s="20" t="s">
        <v>505</v>
      </c>
      <c r="D41" s="19" t="s">
        <v>25</v>
      </c>
      <c r="E41" s="15">
        <v>0</v>
      </c>
      <c r="F41" s="15">
        <v>0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1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1</v>
      </c>
      <c r="X41" s="17">
        <f t="shared" si="19"/>
        <v>0</v>
      </c>
      <c r="Y41" s="17">
        <f t="shared" si="19"/>
        <v>0</v>
      </c>
      <c r="Z41" s="18">
        <f t="shared" si="1"/>
        <v>1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252610103</v>
      </c>
      <c r="C42" s="12" t="s">
        <v>506</v>
      </c>
      <c r="D42" s="46" t="s">
        <v>22</v>
      </c>
      <c r="E42" s="15">
        <v>0</v>
      </c>
      <c r="F42" s="15">
        <v>0</v>
      </c>
      <c r="G42" s="15">
        <v>0</v>
      </c>
      <c r="H42" s="16">
        <v>0</v>
      </c>
      <c r="I42" s="16">
        <v>0</v>
      </c>
      <c r="J42" s="16">
        <v>0</v>
      </c>
      <c r="K42" s="15">
        <v>0</v>
      </c>
      <c r="L42" s="15">
        <v>0</v>
      </c>
      <c r="M42" s="15">
        <v>0</v>
      </c>
      <c r="N42" s="16">
        <v>1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1</v>
      </c>
      <c r="X42" s="17">
        <f t="shared" si="20"/>
        <v>0</v>
      </c>
      <c r="Y42" s="17">
        <f t="shared" si="20"/>
        <v>0</v>
      </c>
      <c r="Z42" s="18">
        <f t="shared" si="1"/>
        <v>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0">
        <v>252610104</v>
      </c>
      <c r="C43" s="12" t="s">
        <v>507</v>
      </c>
      <c r="D43" s="11" t="s">
        <v>22</v>
      </c>
      <c r="E43" s="15">
        <v>2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1</v>
      </c>
      <c r="L43" s="15">
        <v>0</v>
      </c>
      <c r="M43" s="15">
        <v>0</v>
      </c>
      <c r="N43" s="16">
        <v>0</v>
      </c>
      <c r="O43" s="16">
        <v>0</v>
      </c>
      <c r="P43" s="16">
        <v>1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3</v>
      </c>
      <c r="X43" s="17">
        <f t="shared" si="21"/>
        <v>0</v>
      </c>
      <c r="Y43" s="17">
        <f t="shared" si="21"/>
        <v>1</v>
      </c>
      <c r="Z43" s="18">
        <f t="shared" si="1"/>
        <v>4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252610105</v>
      </c>
      <c r="C44" s="12" t="s">
        <v>508</v>
      </c>
      <c r="D44" s="11" t="s">
        <v>22</v>
      </c>
      <c r="E44" s="15">
        <v>1</v>
      </c>
      <c r="F44" s="15">
        <v>0</v>
      </c>
      <c r="G44" s="15">
        <v>1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1</v>
      </c>
      <c r="N44" s="16">
        <v>1</v>
      </c>
      <c r="O44" s="16">
        <v>0</v>
      </c>
      <c r="P44" s="16">
        <v>1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2</v>
      </c>
      <c r="X44" s="17">
        <f t="shared" si="22"/>
        <v>0</v>
      </c>
      <c r="Y44" s="17">
        <f t="shared" si="22"/>
        <v>3</v>
      </c>
      <c r="Z44" s="18">
        <f t="shared" si="1"/>
        <v>5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23</v>
      </c>
      <c r="B45" s="10">
        <v>252610106</v>
      </c>
      <c r="C45" s="12" t="s">
        <v>509</v>
      </c>
      <c r="D45" s="46" t="s">
        <v>25</v>
      </c>
      <c r="E45" s="15">
        <v>0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0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0</v>
      </c>
      <c r="X45" s="17">
        <f t="shared" si="23"/>
        <v>0</v>
      </c>
      <c r="Y45" s="17">
        <f t="shared" si="23"/>
        <v>0</v>
      </c>
      <c r="Z45" s="18">
        <f t="shared" si="1"/>
        <v>0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252610107</v>
      </c>
      <c r="C46" s="12" t="s">
        <v>510</v>
      </c>
      <c r="D46" s="46" t="s">
        <v>22</v>
      </c>
      <c r="E46" s="15">
        <v>2</v>
      </c>
      <c r="F46" s="15">
        <v>0</v>
      </c>
      <c r="G46" s="15">
        <v>1</v>
      </c>
      <c r="H46" s="16">
        <v>0</v>
      </c>
      <c r="I46" s="16">
        <v>0</v>
      </c>
      <c r="J46" s="16">
        <v>0</v>
      </c>
      <c r="K46" s="15">
        <v>1</v>
      </c>
      <c r="L46" s="15">
        <v>2</v>
      </c>
      <c r="M46" s="15">
        <v>0</v>
      </c>
      <c r="N46" s="16">
        <v>1</v>
      </c>
      <c r="O46" s="16">
        <v>0</v>
      </c>
      <c r="P46" s="16">
        <v>1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4</v>
      </c>
      <c r="X46" s="17">
        <f t="shared" si="24"/>
        <v>2</v>
      </c>
      <c r="Y46" s="17">
        <f t="shared" si="24"/>
        <v>2</v>
      </c>
      <c r="Z46" s="18">
        <f t="shared" si="1"/>
        <v>8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252610108</v>
      </c>
      <c r="C47" s="12" t="s">
        <v>511</v>
      </c>
      <c r="D47" s="11" t="s">
        <v>22</v>
      </c>
      <c r="E47" s="15">
        <v>0</v>
      </c>
      <c r="F47" s="15">
        <v>0</v>
      </c>
      <c r="G47" s="15">
        <v>1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2</v>
      </c>
      <c r="N47" s="16">
        <v>0</v>
      </c>
      <c r="O47" s="16">
        <v>1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1</v>
      </c>
      <c r="Y47" s="17">
        <f t="shared" si="25"/>
        <v>3</v>
      </c>
      <c r="Z47" s="18">
        <f t="shared" si="1"/>
        <v>4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252610109</v>
      </c>
      <c r="C48" s="12" t="s">
        <v>512</v>
      </c>
      <c r="D48" s="11" t="s">
        <v>22</v>
      </c>
      <c r="E48" s="15">
        <v>1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1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2</v>
      </c>
      <c r="X48" s="17">
        <f t="shared" si="26"/>
        <v>0</v>
      </c>
      <c r="Y48" s="17">
        <f t="shared" si="26"/>
        <v>0</v>
      </c>
      <c r="Z48" s="18">
        <f t="shared" si="1"/>
        <v>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252610110</v>
      </c>
      <c r="C49" s="12" t="s">
        <v>513</v>
      </c>
      <c r="D49" s="46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252610111</v>
      </c>
      <c r="C50" s="12" t="s">
        <v>514</v>
      </c>
      <c r="D50" s="46" t="s">
        <v>22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0</v>
      </c>
      <c r="X50" s="17">
        <f t="shared" si="28"/>
        <v>0</v>
      </c>
      <c r="Y50" s="17">
        <f t="shared" si="28"/>
        <v>0</v>
      </c>
      <c r="Z50" s="18">
        <f t="shared" si="1"/>
        <v>0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29</v>
      </c>
      <c r="B51" s="10">
        <v>252610112</v>
      </c>
      <c r="C51" s="12" t="s">
        <v>515</v>
      </c>
      <c r="D51" s="46" t="s">
        <v>22</v>
      </c>
      <c r="E51" s="15">
        <v>1</v>
      </c>
      <c r="F51" s="15">
        <v>0</v>
      </c>
      <c r="G51" s="15">
        <v>0</v>
      </c>
      <c r="H51" s="16">
        <v>0</v>
      </c>
      <c r="I51" s="16">
        <v>0</v>
      </c>
      <c r="J51" s="16">
        <v>0</v>
      </c>
      <c r="K51" s="15">
        <v>0</v>
      </c>
      <c r="L51" s="15">
        <v>0</v>
      </c>
      <c r="M51" s="15">
        <v>1</v>
      </c>
      <c r="N51" s="16">
        <v>0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1</v>
      </c>
      <c r="X51" s="17">
        <f t="shared" si="29"/>
        <v>0</v>
      </c>
      <c r="Y51" s="17">
        <f t="shared" si="29"/>
        <v>1</v>
      </c>
      <c r="Z51" s="18">
        <f t="shared" si="1"/>
        <v>2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252610113</v>
      </c>
      <c r="C52" s="12" t="s">
        <v>516</v>
      </c>
      <c r="D52" s="11" t="s">
        <v>25</v>
      </c>
      <c r="E52" s="15">
        <v>1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0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1</v>
      </c>
      <c r="X52" s="17">
        <f t="shared" si="30"/>
        <v>0</v>
      </c>
      <c r="Y52" s="17">
        <f t="shared" si="30"/>
        <v>0</v>
      </c>
      <c r="Z52" s="18">
        <f t="shared" si="1"/>
        <v>1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252610114</v>
      </c>
      <c r="C53" s="12" t="s">
        <v>517</v>
      </c>
      <c r="D53" s="11" t="s">
        <v>22</v>
      </c>
      <c r="E53" s="15">
        <v>0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1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1</v>
      </c>
      <c r="X53" s="17">
        <f t="shared" si="31"/>
        <v>0</v>
      </c>
      <c r="Y53" s="17">
        <f t="shared" si="31"/>
        <v>0</v>
      </c>
      <c r="Z53" s="18">
        <f t="shared" si="1"/>
        <v>1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252610115</v>
      </c>
      <c r="C54" s="12" t="s">
        <v>518</v>
      </c>
      <c r="D54" s="11" t="s">
        <v>22</v>
      </c>
      <c r="E54" s="15">
        <v>1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1</v>
      </c>
      <c r="X54" s="17">
        <f t="shared" si="32"/>
        <v>0</v>
      </c>
      <c r="Y54" s="17">
        <f t="shared" si="32"/>
        <v>0</v>
      </c>
      <c r="Z54" s="18">
        <f t="shared" si="1"/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10">
        <v>33</v>
      </c>
      <c r="B55" s="10">
        <v>252610116</v>
      </c>
      <c r="C55" s="12" t="s">
        <v>519</v>
      </c>
      <c r="D55" s="11" t="s">
        <v>22</v>
      </c>
      <c r="E55" s="15">
        <v>0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1</v>
      </c>
      <c r="M55" s="15">
        <v>0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0</v>
      </c>
      <c r="X55" s="17">
        <f t="shared" si="33"/>
        <v>1</v>
      </c>
      <c r="Y55" s="17">
        <f t="shared" si="33"/>
        <v>0</v>
      </c>
      <c r="Z55" s="18">
        <f t="shared" si="1"/>
        <v>1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252610117</v>
      </c>
      <c r="C56" s="12" t="s">
        <v>520</v>
      </c>
      <c r="D56" s="11" t="s">
        <v>22</v>
      </c>
      <c r="E56" s="15">
        <v>1</v>
      </c>
      <c r="F56" s="15">
        <v>0</v>
      </c>
      <c r="G56" s="15">
        <v>0</v>
      </c>
      <c r="H56" s="16">
        <v>0</v>
      </c>
      <c r="I56" s="16">
        <v>0</v>
      </c>
      <c r="J56" s="16">
        <v>0</v>
      </c>
      <c r="K56" s="15">
        <v>1</v>
      </c>
      <c r="L56" s="15">
        <v>0</v>
      </c>
      <c r="M56" s="15">
        <v>0</v>
      </c>
      <c r="N56" s="16">
        <v>0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2</v>
      </c>
      <c r="X56" s="17">
        <f t="shared" si="34"/>
        <v>0</v>
      </c>
      <c r="Y56" s="17">
        <f t="shared" si="34"/>
        <v>0</v>
      </c>
      <c r="Z56" s="18">
        <f t="shared" si="1"/>
        <v>2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10">
        <v>35</v>
      </c>
      <c r="B57" s="10">
        <v>252610118</v>
      </c>
      <c r="C57" s="12" t="s">
        <v>521</v>
      </c>
      <c r="D57" s="11" t="s">
        <v>22</v>
      </c>
      <c r="E57" s="15">
        <v>1</v>
      </c>
      <c r="F57" s="15">
        <v>0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0</v>
      </c>
      <c r="N57" s="16">
        <v>1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2</v>
      </c>
      <c r="X57" s="17">
        <f t="shared" si="35"/>
        <v>0</v>
      </c>
      <c r="Y57" s="17">
        <f t="shared" si="35"/>
        <v>0</v>
      </c>
      <c r="Z57" s="18">
        <f t="shared" si="1"/>
        <v>2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.75" customHeight="1" x14ac:dyDescent="0.2">
      <c r="A58" s="10">
        <v>36</v>
      </c>
      <c r="B58" s="10">
        <v>252610119</v>
      </c>
      <c r="C58" s="12" t="s">
        <v>522</v>
      </c>
      <c r="D58" s="11" t="s">
        <v>22</v>
      </c>
      <c r="E58" s="15">
        <v>2</v>
      </c>
      <c r="F58" s="15">
        <v>0</v>
      </c>
      <c r="G58" s="15">
        <v>2</v>
      </c>
      <c r="H58" s="16">
        <v>0</v>
      </c>
      <c r="I58" s="16">
        <v>0</v>
      </c>
      <c r="J58" s="16">
        <v>1</v>
      </c>
      <c r="K58" s="15">
        <v>3</v>
      </c>
      <c r="L58" s="15">
        <v>0</v>
      </c>
      <c r="M58" s="15">
        <v>1</v>
      </c>
      <c r="N58" s="16">
        <v>5</v>
      </c>
      <c r="O58" s="16">
        <v>0</v>
      </c>
      <c r="P58" s="16">
        <v>1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10</v>
      </c>
      <c r="X58" s="17">
        <f t="shared" si="36"/>
        <v>0</v>
      </c>
      <c r="Y58" s="17">
        <f t="shared" si="36"/>
        <v>5</v>
      </c>
      <c r="Z58" s="18">
        <f t="shared" si="1"/>
        <v>15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30.75" customHeight="1" x14ac:dyDescent="0.2">
      <c r="A59" s="42">
        <v>37</v>
      </c>
      <c r="B59" s="10">
        <v>252610549</v>
      </c>
      <c r="C59" s="49" t="s">
        <v>523</v>
      </c>
      <c r="D59" s="10" t="s">
        <v>22</v>
      </c>
      <c r="E59" s="15">
        <v>2</v>
      </c>
      <c r="F59" s="15">
        <v>0</v>
      </c>
      <c r="G59" s="15">
        <v>1</v>
      </c>
      <c r="H59" s="16">
        <v>0</v>
      </c>
      <c r="I59" s="16">
        <v>1</v>
      </c>
      <c r="J59" s="16">
        <v>0</v>
      </c>
      <c r="K59" s="15">
        <v>1</v>
      </c>
      <c r="L59" s="15">
        <v>2</v>
      </c>
      <c r="M59" s="15">
        <v>1</v>
      </c>
      <c r="N59" s="16">
        <v>3</v>
      </c>
      <c r="O59" s="16">
        <v>0</v>
      </c>
      <c r="P59" s="16">
        <v>1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6</v>
      </c>
      <c r="X59" s="17">
        <f t="shared" si="37"/>
        <v>3</v>
      </c>
      <c r="Y59" s="17">
        <f t="shared" si="37"/>
        <v>3</v>
      </c>
      <c r="Z59" s="18">
        <f t="shared" si="1"/>
        <v>12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30" customHeight="1" x14ac:dyDescent="0.2">
      <c r="A60" s="69" t="s">
        <v>82</v>
      </c>
      <c r="B60" s="62"/>
      <c r="C60" s="63"/>
      <c r="D60" s="24"/>
      <c r="E60" s="70">
        <f>'X TKJ 1'!E60</f>
        <v>17</v>
      </c>
      <c r="F60" s="62"/>
      <c r="G60" s="63"/>
      <c r="H60" s="70">
        <f>'X TKJ 1'!H60</f>
        <v>17</v>
      </c>
      <c r="I60" s="62"/>
      <c r="J60" s="63"/>
      <c r="K60" s="70">
        <f>'X TKJ 1'!K60</f>
        <v>13</v>
      </c>
      <c r="L60" s="62"/>
      <c r="M60" s="63"/>
      <c r="N60" s="70">
        <f>'X TKJ 1'!N60</f>
        <v>19</v>
      </c>
      <c r="O60" s="62"/>
      <c r="P60" s="63"/>
      <c r="Q60" s="70"/>
      <c r="R60" s="62"/>
      <c r="S60" s="63"/>
      <c r="T60" s="70"/>
      <c r="U60" s="62"/>
      <c r="V60" s="63"/>
      <c r="W60" s="24">
        <f t="shared" ref="W60:Z60" si="38">SUM(W23:W58)</f>
        <v>69</v>
      </c>
      <c r="X60" s="24">
        <f t="shared" si="38"/>
        <v>10</v>
      </c>
      <c r="Y60" s="24">
        <f t="shared" si="38"/>
        <v>25</v>
      </c>
      <c r="Z60" s="24">
        <f t="shared" si="38"/>
        <v>104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8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83</v>
      </c>
      <c r="Q62" s="62"/>
      <c r="R62" s="62"/>
      <c r="S62" s="62"/>
      <c r="T62" s="62"/>
      <c r="U62" s="62"/>
      <c r="V62" s="62"/>
      <c r="W62" s="75">
        <f>SUM(Z60)</f>
        <v>104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84</v>
      </c>
      <c r="Q63" s="62"/>
      <c r="R63" s="62"/>
      <c r="S63" s="62"/>
      <c r="T63" s="62"/>
      <c r="U63" s="62"/>
      <c r="V63" s="62"/>
      <c r="W63" s="75">
        <f>A58</f>
        <v>36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4" t="s">
        <v>85</v>
      </c>
      <c r="Q64" s="62"/>
      <c r="R64" s="62"/>
      <c r="S64" s="62"/>
      <c r="T64" s="62"/>
      <c r="U64" s="62"/>
      <c r="V64" s="62"/>
      <c r="W64" s="71">
        <f>W62/(W63*W65)</f>
        <v>4.3771043771043773E-2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6" t="s">
        <v>86</v>
      </c>
      <c r="Q65" s="27"/>
      <c r="R65" s="27"/>
      <c r="S65" s="27"/>
      <c r="T65" s="27"/>
      <c r="U65" s="27"/>
      <c r="V65" s="27"/>
      <c r="W65" s="72">
        <f>SUM(E60:V60)</f>
        <v>66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73" t="s">
        <v>87</v>
      </c>
      <c r="Q66" s="62"/>
      <c r="R66" s="62"/>
      <c r="S66" s="62"/>
      <c r="T66" s="62"/>
      <c r="U66" s="62"/>
      <c r="V66" s="62"/>
      <c r="W66" s="71">
        <f>(((W63*W65)-W62)/(W63*W65))</f>
        <v>0.95622895622895621</v>
      </c>
      <c r="X66" s="62"/>
      <c r="Y66" s="63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8" customHeight="1" x14ac:dyDescent="0.2">
      <c r="A68" s="25"/>
      <c r="B68" s="25"/>
      <c r="C68" s="28" t="s">
        <v>88</v>
      </c>
      <c r="D68" s="28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9" t="str">
        <f>'X TKJ 1'!U68</f>
        <v>Depok, Juli 2026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0.25" customHeight="1" x14ac:dyDescent="0.2">
      <c r="A69" s="25"/>
      <c r="B69" s="25"/>
      <c r="C69" s="31" t="s">
        <v>90</v>
      </c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0" t="s">
        <v>91</v>
      </c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21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25"/>
      <c r="B73" s="25"/>
      <c r="C73" s="33"/>
      <c r="D73" s="3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4"/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8" customHeight="1" x14ac:dyDescent="0.2">
      <c r="A74" s="25"/>
      <c r="B74" s="25"/>
      <c r="C74" s="35" t="s">
        <v>92</v>
      </c>
      <c r="D74" s="3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45" t="s">
        <v>524</v>
      </c>
      <c r="V74" s="25"/>
      <c r="W74" s="25"/>
      <c r="X74" s="25"/>
      <c r="Y74" s="25"/>
      <c r="Z74" s="25"/>
      <c r="AA74" s="25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6.5" customHeight="1" x14ac:dyDescent="0.2">
      <c r="A75" s="25"/>
      <c r="B75" s="25"/>
      <c r="C75" s="28" t="s">
        <v>94</v>
      </c>
      <c r="D75" s="28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30"/>
      <c r="T75" s="30"/>
      <c r="U75" s="34" t="s">
        <v>525</v>
      </c>
      <c r="V75" s="34"/>
      <c r="W75" s="34"/>
      <c r="X75" s="34"/>
      <c r="Y75" s="34"/>
      <c r="Z75" s="34"/>
      <c r="AA75" s="3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</sheetData>
  <mergeCells count="31">
    <mergeCell ref="W64:Y64"/>
    <mergeCell ref="W65:Y65"/>
    <mergeCell ref="P66:V66"/>
    <mergeCell ref="W66:Y66"/>
    <mergeCell ref="Q60:S60"/>
    <mergeCell ref="T60:V60"/>
    <mergeCell ref="P62:V62"/>
    <mergeCell ref="W62:Y62"/>
    <mergeCell ref="P63:V63"/>
    <mergeCell ref="W63:Y63"/>
    <mergeCell ref="P64:V64"/>
    <mergeCell ref="A60:C60"/>
    <mergeCell ref="E60:G60"/>
    <mergeCell ref="H60:J60"/>
    <mergeCell ref="K60:M60"/>
    <mergeCell ref="N60:P60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R1011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526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10">
        <v>1</v>
      </c>
      <c r="B23" s="10">
        <v>252610120</v>
      </c>
      <c r="C23" s="12" t="s">
        <v>527</v>
      </c>
      <c r="D23" s="11" t="s">
        <v>22</v>
      </c>
      <c r="E23" s="13">
        <v>1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1</v>
      </c>
      <c r="O23" s="14">
        <v>0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2</v>
      </c>
      <c r="X23" s="17">
        <f t="shared" si="0"/>
        <v>0</v>
      </c>
      <c r="Y23" s="17">
        <f t="shared" si="0"/>
        <v>0</v>
      </c>
      <c r="Z23" s="18">
        <f t="shared" ref="Z23:Z58" si="1">SUM(W23:Y23)</f>
        <v>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42">
        <v>2</v>
      </c>
      <c r="B24" s="10">
        <v>252610121</v>
      </c>
      <c r="C24" s="58" t="s">
        <v>528</v>
      </c>
      <c r="D24" s="46" t="s">
        <v>22</v>
      </c>
      <c r="E24" s="15">
        <v>2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1</v>
      </c>
      <c r="N24" s="16">
        <v>4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6</v>
      </c>
      <c r="X24" s="17">
        <f t="shared" si="2"/>
        <v>0</v>
      </c>
      <c r="Y24" s="17">
        <f t="shared" si="2"/>
        <v>1</v>
      </c>
      <c r="Z24" s="18">
        <f t="shared" si="1"/>
        <v>7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10">
        <v>3</v>
      </c>
      <c r="B25" s="10">
        <v>252610122</v>
      </c>
      <c r="C25" s="12" t="s">
        <v>529</v>
      </c>
      <c r="D25" s="46" t="s">
        <v>22</v>
      </c>
      <c r="E25" s="15">
        <v>1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1</v>
      </c>
      <c r="L25" s="15">
        <v>0</v>
      </c>
      <c r="M25" s="15">
        <v>0</v>
      </c>
      <c r="N25" s="16">
        <v>2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4</v>
      </c>
      <c r="X25" s="17">
        <f t="shared" si="3"/>
        <v>0</v>
      </c>
      <c r="Y25" s="17">
        <f t="shared" si="3"/>
        <v>0</v>
      </c>
      <c r="Z25" s="18">
        <f t="shared" si="1"/>
        <v>4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252610124</v>
      </c>
      <c r="C26" s="12" t="s">
        <v>530</v>
      </c>
      <c r="D26" s="11" t="s">
        <v>22</v>
      </c>
      <c r="E26" s="15">
        <v>1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1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2</v>
      </c>
      <c r="X26" s="17">
        <f t="shared" si="4"/>
        <v>0</v>
      </c>
      <c r="Y26" s="17">
        <f t="shared" si="4"/>
        <v>0</v>
      </c>
      <c r="Z26" s="18">
        <f t="shared" si="1"/>
        <v>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42">
        <v>5</v>
      </c>
      <c r="B27" s="10">
        <v>252610125</v>
      </c>
      <c r="C27" s="12" t="s">
        <v>531</v>
      </c>
      <c r="D27" s="11" t="s">
        <v>22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0</v>
      </c>
      <c r="X27" s="17">
        <f t="shared" si="5"/>
        <v>0</v>
      </c>
      <c r="Y27" s="17">
        <f t="shared" si="5"/>
        <v>0</v>
      </c>
      <c r="Z27" s="18">
        <f t="shared" si="1"/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252610126</v>
      </c>
      <c r="C28" s="12" t="s">
        <v>532</v>
      </c>
      <c r="D28" s="11" t="s">
        <v>22</v>
      </c>
      <c r="E28" s="15">
        <v>2</v>
      </c>
      <c r="F28" s="15">
        <v>0</v>
      </c>
      <c r="G28" s="15">
        <v>1</v>
      </c>
      <c r="H28" s="16">
        <v>0</v>
      </c>
      <c r="I28" s="16">
        <v>0</v>
      </c>
      <c r="J28" s="16">
        <v>0</v>
      </c>
      <c r="K28" s="15">
        <v>0</v>
      </c>
      <c r="L28" s="15">
        <v>1</v>
      </c>
      <c r="M28" s="15">
        <v>1</v>
      </c>
      <c r="N28" s="16">
        <v>1</v>
      </c>
      <c r="O28" s="16">
        <v>0</v>
      </c>
      <c r="P28" s="16">
        <v>1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3</v>
      </c>
      <c r="X28" s="17">
        <f t="shared" si="6"/>
        <v>1</v>
      </c>
      <c r="Y28" s="17">
        <f t="shared" si="6"/>
        <v>3</v>
      </c>
      <c r="Z28" s="18">
        <f t="shared" si="1"/>
        <v>7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10">
        <v>7</v>
      </c>
      <c r="B29" s="10">
        <v>252610127</v>
      </c>
      <c r="C29" s="12" t="s">
        <v>533</v>
      </c>
      <c r="D29" s="11" t="s">
        <v>22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0</v>
      </c>
      <c r="Y29" s="17">
        <f t="shared" si="7"/>
        <v>0</v>
      </c>
      <c r="Z29" s="18">
        <f t="shared" si="1"/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42">
        <v>8</v>
      </c>
      <c r="B30" s="10">
        <v>252610128</v>
      </c>
      <c r="C30" s="12" t="s">
        <v>534</v>
      </c>
      <c r="D30" s="11" t="s">
        <v>22</v>
      </c>
      <c r="E30" s="15">
        <v>0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5">
        <v>1</v>
      </c>
      <c r="L30" s="15">
        <v>0</v>
      </c>
      <c r="M30" s="15">
        <v>0</v>
      </c>
      <c r="N30" s="16">
        <v>3</v>
      </c>
      <c r="O30" s="16">
        <v>0</v>
      </c>
      <c r="P30" s="16">
        <v>0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4</v>
      </c>
      <c r="X30" s="17">
        <f t="shared" si="8"/>
        <v>0</v>
      </c>
      <c r="Y30" s="17">
        <f t="shared" si="8"/>
        <v>0</v>
      </c>
      <c r="Z30" s="18">
        <f t="shared" si="1"/>
        <v>4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10">
        <v>9</v>
      </c>
      <c r="B31" s="10">
        <v>252610129</v>
      </c>
      <c r="C31" s="12" t="s">
        <v>535</v>
      </c>
      <c r="D31" s="11" t="s">
        <v>22</v>
      </c>
      <c r="E31" s="15">
        <v>1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1</v>
      </c>
      <c r="L31" s="15">
        <v>0</v>
      </c>
      <c r="M31" s="15">
        <v>0</v>
      </c>
      <c r="N31" s="16">
        <v>1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3</v>
      </c>
      <c r="X31" s="17">
        <f t="shared" si="9"/>
        <v>0</v>
      </c>
      <c r="Y31" s="17">
        <f t="shared" si="9"/>
        <v>0</v>
      </c>
      <c r="Z31" s="18">
        <f t="shared" si="1"/>
        <v>3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252610130</v>
      </c>
      <c r="C32" s="12" t="s">
        <v>536</v>
      </c>
      <c r="D32" s="11" t="s">
        <v>25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0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0</v>
      </c>
      <c r="X32" s="17">
        <f t="shared" si="10"/>
        <v>0</v>
      </c>
      <c r="Y32" s="17">
        <f t="shared" si="10"/>
        <v>0</v>
      </c>
      <c r="Z32" s="18">
        <f t="shared" si="1"/>
        <v>0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42">
        <v>11</v>
      </c>
      <c r="B33" s="10">
        <v>252610131</v>
      </c>
      <c r="C33" s="12" t="s">
        <v>537</v>
      </c>
      <c r="D33" s="11" t="s">
        <v>25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0</v>
      </c>
      <c r="X33" s="17">
        <f t="shared" si="11"/>
        <v>0</v>
      </c>
      <c r="Y33" s="17">
        <f t="shared" si="11"/>
        <v>0</v>
      </c>
      <c r="Z33" s="18">
        <f t="shared" si="1"/>
        <v>0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252610132</v>
      </c>
      <c r="C34" s="12" t="s">
        <v>538</v>
      </c>
      <c r="D34" s="11" t="s">
        <v>25</v>
      </c>
      <c r="E34" s="15">
        <v>1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0</v>
      </c>
      <c r="L34" s="15">
        <v>0</v>
      </c>
      <c r="M34" s="15">
        <v>0</v>
      </c>
      <c r="N34" s="16">
        <v>0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1</v>
      </c>
      <c r="X34" s="17">
        <f t="shared" si="12"/>
        <v>0</v>
      </c>
      <c r="Y34" s="17">
        <f t="shared" si="12"/>
        <v>0</v>
      </c>
      <c r="Z34" s="18">
        <f t="shared" si="1"/>
        <v>1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10">
        <v>13</v>
      </c>
      <c r="B35" s="10">
        <v>252610133</v>
      </c>
      <c r="C35" s="12" t="s">
        <v>539</v>
      </c>
      <c r="D35" s="11" t="s">
        <v>25</v>
      </c>
      <c r="E35" s="15">
        <v>3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3</v>
      </c>
      <c r="X35" s="17">
        <f t="shared" si="13"/>
        <v>0</v>
      </c>
      <c r="Y35" s="17">
        <f t="shared" si="13"/>
        <v>0</v>
      </c>
      <c r="Z35" s="18">
        <f t="shared" si="1"/>
        <v>3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42">
        <v>14</v>
      </c>
      <c r="B36" s="10">
        <v>252610134</v>
      </c>
      <c r="C36" s="12" t="s">
        <v>540</v>
      </c>
      <c r="D36" s="11" t="s">
        <v>25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0</v>
      </c>
      <c r="Y36" s="17">
        <f t="shared" si="14"/>
        <v>0</v>
      </c>
      <c r="Z36" s="18">
        <f t="shared" si="1"/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10">
        <v>15</v>
      </c>
      <c r="B37" s="10">
        <v>252610135</v>
      </c>
      <c r="C37" s="12" t="s">
        <v>541</v>
      </c>
      <c r="D37" s="11" t="s">
        <v>22</v>
      </c>
      <c r="E37" s="15">
        <v>0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0</v>
      </c>
      <c r="X37" s="17">
        <f t="shared" si="15"/>
        <v>0</v>
      </c>
      <c r="Y37" s="17">
        <f t="shared" si="15"/>
        <v>0</v>
      </c>
      <c r="Z37" s="18">
        <f t="shared" si="1"/>
        <v>0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252610136</v>
      </c>
      <c r="C38" s="12" t="s">
        <v>542</v>
      </c>
      <c r="D38" s="11" t="s">
        <v>22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0</v>
      </c>
      <c r="X38" s="17">
        <f t="shared" si="16"/>
        <v>0</v>
      </c>
      <c r="Y38" s="17">
        <f t="shared" si="16"/>
        <v>0</v>
      </c>
      <c r="Z38" s="18">
        <f t="shared" si="1"/>
        <v>0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42">
        <v>17</v>
      </c>
      <c r="B39" s="10">
        <v>252610137</v>
      </c>
      <c r="C39" s="12" t="s">
        <v>543</v>
      </c>
      <c r="D39" s="11" t="s">
        <v>22</v>
      </c>
      <c r="E39" s="15">
        <v>0</v>
      </c>
      <c r="F39" s="15">
        <v>0</v>
      </c>
      <c r="G39" s="15">
        <v>0</v>
      </c>
      <c r="H39" s="16">
        <v>0</v>
      </c>
      <c r="I39" s="16">
        <v>0</v>
      </c>
      <c r="J39" s="16">
        <v>0</v>
      </c>
      <c r="K39" s="15">
        <v>0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0</v>
      </c>
      <c r="X39" s="17">
        <f t="shared" si="17"/>
        <v>0</v>
      </c>
      <c r="Y39" s="17">
        <f t="shared" si="17"/>
        <v>0</v>
      </c>
      <c r="Z39" s="18">
        <f t="shared" si="1"/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252610138</v>
      </c>
      <c r="C40" s="12" t="s">
        <v>544</v>
      </c>
      <c r="D40" s="11" t="s">
        <v>22</v>
      </c>
      <c r="E40" s="15">
        <v>0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0</v>
      </c>
      <c r="L40" s="15">
        <v>0</v>
      </c>
      <c r="M40" s="15">
        <v>0</v>
      </c>
      <c r="N40" s="16">
        <v>0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0</v>
      </c>
      <c r="Y40" s="17">
        <f t="shared" si="18"/>
        <v>0</v>
      </c>
      <c r="Z40" s="18">
        <f t="shared" si="1"/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10">
        <v>19</v>
      </c>
      <c r="B41" s="10">
        <v>252610139</v>
      </c>
      <c r="C41" s="12" t="s">
        <v>545</v>
      </c>
      <c r="D41" s="11" t="s">
        <v>22</v>
      </c>
      <c r="E41" s="15">
        <v>2</v>
      </c>
      <c r="F41" s="15">
        <v>0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2</v>
      </c>
      <c r="X41" s="17">
        <f t="shared" si="19"/>
        <v>0</v>
      </c>
      <c r="Y41" s="17">
        <f t="shared" si="19"/>
        <v>0</v>
      </c>
      <c r="Z41" s="18">
        <f t="shared" si="1"/>
        <v>2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42">
        <v>20</v>
      </c>
      <c r="B42" s="10">
        <v>252610140</v>
      </c>
      <c r="C42" s="12" t="s">
        <v>546</v>
      </c>
      <c r="D42" s="11" t="s">
        <v>22</v>
      </c>
      <c r="E42" s="15">
        <v>0</v>
      </c>
      <c r="F42" s="15">
        <v>0</v>
      </c>
      <c r="G42" s="15">
        <v>0</v>
      </c>
      <c r="H42" s="16">
        <v>0</v>
      </c>
      <c r="I42" s="16">
        <v>0</v>
      </c>
      <c r="J42" s="16">
        <v>0</v>
      </c>
      <c r="K42" s="15">
        <v>0</v>
      </c>
      <c r="L42" s="15">
        <v>3</v>
      </c>
      <c r="M42" s="15">
        <v>1</v>
      </c>
      <c r="N42" s="16">
        <v>0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0</v>
      </c>
      <c r="X42" s="17">
        <f t="shared" si="20"/>
        <v>3</v>
      </c>
      <c r="Y42" s="17">
        <f t="shared" si="20"/>
        <v>1</v>
      </c>
      <c r="Z42" s="18">
        <f t="shared" si="1"/>
        <v>4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10">
        <v>21</v>
      </c>
      <c r="B43" s="10">
        <v>252610141</v>
      </c>
      <c r="C43" s="12" t="s">
        <v>547</v>
      </c>
      <c r="D43" s="11" t="s">
        <v>22</v>
      </c>
      <c r="E43" s="15">
        <v>0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2</v>
      </c>
      <c r="N43" s="16">
        <v>0</v>
      </c>
      <c r="O43" s="16">
        <v>0</v>
      </c>
      <c r="P43" s="16">
        <v>1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0</v>
      </c>
      <c r="X43" s="17">
        <f t="shared" si="21"/>
        <v>0</v>
      </c>
      <c r="Y43" s="17">
        <f t="shared" si="21"/>
        <v>3</v>
      </c>
      <c r="Z43" s="18">
        <f t="shared" si="1"/>
        <v>3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252610142</v>
      </c>
      <c r="C44" s="12" t="s">
        <v>548</v>
      </c>
      <c r="D44" s="46" t="s">
        <v>22</v>
      </c>
      <c r="E44" s="15">
        <v>1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0</v>
      </c>
      <c r="L44" s="15">
        <v>0</v>
      </c>
      <c r="M44" s="15">
        <v>1</v>
      </c>
      <c r="N44" s="16">
        <v>1</v>
      </c>
      <c r="O44" s="16">
        <v>0</v>
      </c>
      <c r="P44" s="16">
        <v>1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2</v>
      </c>
      <c r="X44" s="17">
        <f t="shared" si="22"/>
        <v>0</v>
      </c>
      <c r="Y44" s="17">
        <f t="shared" si="22"/>
        <v>2</v>
      </c>
      <c r="Z44" s="18">
        <f t="shared" si="1"/>
        <v>4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42">
        <v>23</v>
      </c>
      <c r="B45" s="10">
        <v>252610143</v>
      </c>
      <c r="C45" s="12" t="s">
        <v>549</v>
      </c>
      <c r="D45" s="11" t="s">
        <v>22</v>
      </c>
      <c r="E45" s="15">
        <v>1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0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1</v>
      </c>
      <c r="X45" s="17">
        <f t="shared" si="23"/>
        <v>0</v>
      </c>
      <c r="Y45" s="17">
        <f t="shared" si="23"/>
        <v>0</v>
      </c>
      <c r="Z45" s="18">
        <f t="shared" si="1"/>
        <v>1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252610144</v>
      </c>
      <c r="C46" s="12" t="s">
        <v>550</v>
      </c>
      <c r="D46" s="11" t="s">
        <v>22</v>
      </c>
      <c r="E46" s="15">
        <v>0</v>
      </c>
      <c r="F46" s="15">
        <v>0</v>
      </c>
      <c r="G46" s="15">
        <v>0</v>
      </c>
      <c r="H46" s="16">
        <v>0</v>
      </c>
      <c r="I46" s="16">
        <v>0</v>
      </c>
      <c r="J46" s="16">
        <v>1</v>
      </c>
      <c r="K46" s="15">
        <v>0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0</v>
      </c>
      <c r="X46" s="17">
        <f t="shared" si="24"/>
        <v>0</v>
      </c>
      <c r="Y46" s="17">
        <f t="shared" si="24"/>
        <v>1</v>
      </c>
      <c r="Z46" s="18">
        <f t="shared" si="1"/>
        <v>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10">
        <v>25</v>
      </c>
      <c r="B47" s="10">
        <v>252610145</v>
      </c>
      <c r="C47" s="12" t="s">
        <v>551</v>
      </c>
      <c r="D47" s="46" t="s">
        <v>22</v>
      </c>
      <c r="E47" s="15">
        <v>0</v>
      </c>
      <c r="F47" s="15">
        <v>0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1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0</v>
      </c>
      <c r="Y47" s="17">
        <f t="shared" si="25"/>
        <v>1</v>
      </c>
      <c r="Z47" s="18">
        <f t="shared" si="1"/>
        <v>1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42">
        <v>26</v>
      </c>
      <c r="B48" s="10">
        <v>252610146</v>
      </c>
      <c r="C48" s="12" t="s">
        <v>552</v>
      </c>
      <c r="D48" s="11" t="s">
        <v>22</v>
      </c>
      <c r="E48" s="15">
        <v>0</v>
      </c>
      <c r="F48" s="15">
        <v>0</v>
      </c>
      <c r="G48" s="15">
        <v>0</v>
      </c>
      <c r="H48" s="16">
        <v>0</v>
      </c>
      <c r="I48" s="16">
        <v>0</v>
      </c>
      <c r="J48" s="16">
        <v>0</v>
      </c>
      <c r="K48" s="15">
        <v>0</v>
      </c>
      <c r="L48" s="15">
        <v>0</v>
      </c>
      <c r="M48" s="15">
        <v>0</v>
      </c>
      <c r="N48" s="16">
        <v>0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0</v>
      </c>
      <c r="X48" s="17">
        <f t="shared" si="26"/>
        <v>0</v>
      </c>
      <c r="Y48" s="17">
        <f t="shared" si="26"/>
        <v>0</v>
      </c>
      <c r="Z48" s="18">
        <f t="shared" si="1"/>
        <v>0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10">
        <v>27</v>
      </c>
      <c r="B49" s="10">
        <v>252610147</v>
      </c>
      <c r="C49" s="12" t="s">
        <v>553</v>
      </c>
      <c r="D49" s="11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0</v>
      </c>
      <c r="X49" s="17">
        <f t="shared" si="27"/>
        <v>0</v>
      </c>
      <c r="Y49" s="17">
        <f t="shared" si="27"/>
        <v>0</v>
      </c>
      <c r="Z49" s="18">
        <f t="shared" si="1"/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252610148</v>
      </c>
      <c r="C50" s="12" t="s">
        <v>554</v>
      </c>
      <c r="D50" s="11" t="s">
        <v>22</v>
      </c>
      <c r="E50" s="15">
        <v>0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0</v>
      </c>
      <c r="M50" s="15">
        <v>0</v>
      </c>
      <c r="N50" s="16">
        <v>0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0</v>
      </c>
      <c r="X50" s="17">
        <f t="shared" si="28"/>
        <v>0</v>
      </c>
      <c r="Y50" s="17">
        <f t="shared" si="28"/>
        <v>0</v>
      </c>
      <c r="Z50" s="18">
        <f t="shared" si="1"/>
        <v>0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42">
        <v>29</v>
      </c>
      <c r="B51" s="10">
        <v>252610149</v>
      </c>
      <c r="C51" s="12" t="s">
        <v>555</v>
      </c>
      <c r="D51" s="11" t="s">
        <v>22</v>
      </c>
      <c r="E51" s="15">
        <v>2</v>
      </c>
      <c r="F51" s="15">
        <v>0</v>
      </c>
      <c r="G51" s="15">
        <v>1</v>
      </c>
      <c r="H51" s="16">
        <v>0</v>
      </c>
      <c r="I51" s="16">
        <v>0</v>
      </c>
      <c r="J51" s="16">
        <v>0</v>
      </c>
      <c r="K51" s="15">
        <v>1</v>
      </c>
      <c r="L51" s="15">
        <v>0</v>
      </c>
      <c r="M51" s="15">
        <v>0</v>
      </c>
      <c r="N51" s="16">
        <v>2</v>
      </c>
      <c r="O51" s="16">
        <v>0</v>
      </c>
      <c r="P51" s="16">
        <v>1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5</v>
      </c>
      <c r="X51" s="17">
        <f t="shared" si="29"/>
        <v>0</v>
      </c>
      <c r="Y51" s="17">
        <f t="shared" si="29"/>
        <v>2</v>
      </c>
      <c r="Z51" s="18">
        <f t="shared" si="1"/>
        <v>7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252610150</v>
      </c>
      <c r="C52" s="12" t="s">
        <v>556</v>
      </c>
      <c r="D52" s="11" t="s">
        <v>22</v>
      </c>
      <c r="E52" s="15">
        <v>1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1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2</v>
      </c>
      <c r="X52" s="17">
        <f t="shared" si="30"/>
        <v>0</v>
      </c>
      <c r="Y52" s="17">
        <f t="shared" si="30"/>
        <v>0</v>
      </c>
      <c r="Z52" s="18">
        <f t="shared" si="1"/>
        <v>2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10">
        <v>31</v>
      </c>
      <c r="B53" s="10">
        <v>252610151</v>
      </c>
      <c r="C53" s="12" t="s">
        <v>557</v>
      </c>
      <c r="D53" s="11" t="s">
        <v>22</v>
      </c>
      <c r="E53" s="15">
        <v>0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0</v>
      </c>
      <c r="X53" s="17">
        <f t="shared" si="31"/>
        <v>0</v>
      </c>
      <c r="Y53" s="17">
        <f t="shared" si="31"/>
        <v>0</v>
      </c>
      <c r="Z53" s="18">
        <f t="shared" si="1"/>
        <v>0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42">
        <v>32</v>
      </c>
      <c r="B54" s="10">
        <v>252610152</v>
      </c>
      <c r="C54" s="12" t="s">
        <v>558</v>
      </c>
      <c r="D54" s="11" t="s">
        <v>22</v>
      </c>
      <c r="E54" s="15">
        <v>0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1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1</v>
      </c>
      <c r="X54" s="17">
        <f t="shared" si="32"/>
        <v>0</v>
      </c>
      <c r="Y54" s="17">
        <f t="shared" si="32"/>
        <v>0</v>
      </c>
      <c r="Z54" s="18">
        <f t="shared" si="1"/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10">
        <v>33</v>
      </c>
      <c r="B55" s="10">
        <v>252610153</v>
      </c>
      <c r="C55" s="12" t="s">
        <v>559</v>
      </c>
      <c r="D55" s="11" t="s">
        <v>22</v>
      </c>
      <c r="E55" s="15">
        <v>3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1</v>
      </c>
      <c r="L55" s="15">
        <v>0</v>
      </c>
      <c r="M55" s="15">
        <v>0</v>
      </c>
      <c r="N55" s="16">
        <v>1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5</v>
      </c>
      <c r="X55" s="17">
        <f t="shared" si="33"/>
        <v>0</v>
      </c>
      <c r="Y55" s="17">
        <f t="shared" si="33"/>
        <v>0</v>
      </c>
      <c r="Z55" s="18">
        <f t="shared" si="1"/>
        <v>5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252610154</v>
      </c>
      <c r="C56" s="12" t="s">
        <v>560</v>
      </c>
      <c r="D56" s="11" t="s">
        <v>22</v>
      </c>
      <c r="E56" s="15">
        <v>0</v>
      </c>
      <c r="F56" s="15">
        <v>0</v>
      </c>
      <c r="G56" s="15">
        <v>0</v>
      </c>
      <c r="H56" s="16">
        <v>0</v>
      </c>
      <c r="I56" s="16">
        <v>0</v>
      </c>
      <c r="J56" s="16">
        <v>0</v>
      </c>
      <c r="K56" s="15">
        <v>0</v>
      </c>
      <c r="L56" s="15">
        <v>0</v>
      </c>
      <c r="M56" s="15">
        <v>0</v>
      </c>
      <c r="N56" s="16">
        <v>1</v>
      </c>
      <c r="O56" s="16">
        <v>0</v>
      </c>
      <c r="P56" s="16">
        <v>0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1</v>
      </c>
      <c r="X56" s="17">
        <f t="shared" si="34"/>
        <v>0</v>
      </c>
      <c r="Y56" s="17">
        <f t="shared" si="34"/>
        <v>0</v>
      </c>
      <c r="Z56" s="18">
        <f t="shared" si="1"/>
        <v>1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42">
        <v>35</v>
      </c>
      <c r="B57" s="10">
        <v>252610155</v>
      </c>
      <c r="C57" s="12" t="s">
        <v>561</v>
      </c>
      <c r="D57" s="11" t="s">
        <v>25</v>
      </c>
      <c r="E57" s="15">
        <v>0</v>
      </c>
      <c r="F57" s="15">
        <v>1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0</v>
      </c>
      <c r="N57" s="16">
        <v>0</v>
      </c>
      <c r="O57" s="16">
        <v>0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0</v>
      </c>
      <c r="X57" s="17">
        <f t="shared" si="35"/>
        <v>1</v>
      </c>
      <c r="Y57" s="17">
        <f t="shared" si="35"/>
        <v>0</v>
      </c>
      <c r="Z57" s="18">
        <f t="shared" si="1"/>
        <v>1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.75" customHeight="1" x14ac:dyDescent="0.2">
      <c r="A58" s="10">
        <v>36</v>
      </c>
      <c r="B58" s="10">
        <v>252610156</v>
      </c>
      <c r="C58" s="12" t="s">
        <v>562</v>
      </c>
      <c r="D58" s="11" t="s">
        <v>25</v>
      </c>
      <c r="E58" s="15">
        <v>0</v>
      </c>
      <c r="F58" s="15">
        <v>0</v>
      </c>
      <c r="G58" s="15">
        <v>0</v>
      </c>
      <c r="H58" s="16">
        <v>1</v>
      </c>
      <c r="I58" s="16">
        <v>0</v>
      </c>
      <c r="J58" s="16">
        <v>0</v>
      </c>
      <c r="K58" s="15">
        <v>0</v>
      </c>
      <c r="L58" s="15">
        <v>0</v>
      </c>
      <c r="M58" s="15">
        <v>0</v>
      </c>
      <c r="N58" s="16">
        <v>0</v>
      </c>
      <c r="O58" s="16">
        <v>0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1</v>
      </c>
      <c r="X58" s="17">
        <f t="shared" si="36"/>
        <v>0</v>
      </c>
      <c r="Y58" s="17">
        <f t="shared" si="36"/>
        <v>0</v>
      </c>
      <c r="Z58" s="18">
        <f t="shared" si="1"/>
        <v>1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30" customHeight="1" x14ac:dyDescent="0.2">
      <c r="A59" s="69" t="s">
        <v>82</v>
      </c>
      <c r="B59" s="62"/>
      <c r="C59" s="63"/>
      <c r="D59" s="24"/>
      <c r="E59" s="70">
        <f>'X TKJ 1'!E60</f>
        <v>17</v>
      </c>
      <c r="F59" s="62"/>
      <c r="G59" s="63"/>
      <c r="H59" s="70">
        <f>'X TKJ 1'!H60</f>
        <v>17</v>
      </c>
      <c r="I59" s="62"/>
      <c r="J59" s="63"/>
      <c r="K59" s="70">
        <f>'X TKJ 1'!K60</f>
        <v>13</v>
      </c>
      <c r="L59" s="62"/>
      <c r="M59" s="63"/>
      <c r="N59" s="70">
        <f>'X TKJ 1'!N60</f>
        <v>19</v>
      </c>
      <c r="O59" s="62"/>
      <c r="P59" s="63"/>
      <c r="Q59" s="70"/>
      <c r="R59" s="62"/>
      <c r="S59" s="63"/>
      <c r="T59" s="70"/>
      <c r="U59" s="62"/>
      <c r="V59" s="63"/>
      <c r="W59" s="24">
        <f t="shared" ref="W59:Z59" si="37">SUM(W23:W58)</f>
        <v>48</v>
      </c>
      <c r="X59" s="24">
        <f t="shared" si="37"/>
        <v>5</v>
      </c>
      <c r="Y59" s="24">
        <f t="shared" si="37"/>
        <v>14</v>
      </c>
      <c r="Z59" s="24">
        <f t="shared" si="37"/>
        <v>67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18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6.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74" t="s">
        <v>83</v>
      </c>
      <c r="Q61" s="62"/>
      <c r="R61" s="62"/>
      <c r="S61" s="62"/>
      <c r="T61" s="62"/>
      <c r="U61" s="62"/>
      <c r="V61" s="62"/>
      <c r="W61" s="75">
        <f>SUM(Z59)</f>
        <v>67</v>
      </c>
      <c r="X61" s="62"/>
      <c r="Y61" s="63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84</v>
      </c>
      <c r="Q62" s="62"/>
      <c r="R62" s="62"/>
      <c r="S62" s="62"/>
      <c r="T62" s="62"/>
      <c r="U62" s="62"/>
      <c r="V62" s="62"/>
      <c r="W62" s="75">
        <f>A58</f>
        <v>36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85</v>
      </c>
      <c r="Q63" s="62"/>
      <c r="R63" s="62"/>
      <c r="S63" s="62"/>
      <c r="T63" s="62"/>
      <c r="U63" s="62"/>
      <c r="V63" s="62"/>
      <c r="W63" s="71">
        <f>W61/(W62*W64)</f>
        <v>2.8198653198653199E-2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6" t="s">
        <v>86</v>
      </c>
      <c r="Q64" s="27"/>
      <c r="R64" s="27"/>
      <c r="S64" s="27"/>
      <c r="T64" s="27"/>
      <c r="U64" s="27"/>
      <c r="V64" s="27"/>
      <c r="W64" s="72">
        <f>SUM(E59:V59)</f>
        <v>66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73" t="s">
        <v>87</v>
      </c>
      <c r="Q65" s="62"/>
      <c r="R65" s="62"/>
      <c r="S65" s="62"/>
      <c r="T65" s="62"/>
      <c r="U65" s="62"/>
      <c r="V65" s="62"/>
      <c r="W65" s="71">
        <f>(((W62*W64)-W61)/(W62*W64))</f>
        <v>0.97180134680134678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8" customHeight="1" x14ac:dyDescent="0.2">
      <c r="A67" s="25"/>
      <c r="B67" s="25"/>
      <c r="C67" s="28" t="s">
        <v>88</v>
      </c>
      <c r="D67" s="28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9" t="str">
        <f>'X TKJ 1'!U68</f>
        <v>Depok, Juli 2026</v>
      </c>
      <c r="V67" s="25"/>
      <c r="W67" s="30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20.25" customHeight="1" x14ac:dyDescent="0.2">
      <c r="A68" s="25"/>
      <c r="B68" s="25"/>
      <c r="C68" s="31" t="s">
        <v>90</v>
      </c>
      <c r="D68" s="31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0" t="s">
        <v>91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1.75" customHeight="1" x14ac:dyDescent="0.2">
      <c r="A69" s="25"/>
      <c r="B69" s="25"/>
      <c r="C69" s="33"/>
      <c r="D69" s="33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34"/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5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8" customHeight="1" x14ac:dyDescent="0.2">
      <c r="A73" s="25"/>
      <c r="B73" s="25"/>
      <c r="C73" s="35" t="s">
        <v>92</v>
      </c>
      <c r="D73" s="3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45" t="s">
        <v>563</v>
      </c>
      <c r="V73" s="25"/>
      <c r="W73" s="25"/>
      <c r="X73" s="25"/>
      <c r="Y73" s="25"/>
      <c r="Z73" s="25"/>
      <c r="AA73" s="25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6.5" customHeight="1" x14ac:dyDescent="0.2">
      <c r="A74" s="25"/>
      <c r="B74" s="25"/>
      <c r="C74" s="28" t="s">
        <v>94</v>
      </c>
      <c r="D74" s="28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30"/>
      <c r="T74" s="30"/>
      <c r="U74" s="34" t="s">
        <v>564</v>
      </c>
      <c r="V74" s="34"/>
      <c r="W74" s="34"/>
      <c r="X74" s="34"/>
      <c r="Y74" s="34"/>
      <c r="Z74" s="34"/>
      <c r="AA74" s="3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</sheetData>
  <mergeCells count="31">
    <mergeCell ref="W63:Y63"/>
    <mergeCell ref="W64:Y64"/>
    <mergeCell ref="P65:V65"/>
    <mergeCell ref="W65:Y65"/>
    <mergeCell ref="Q59:S59"/>
    <mergeCell ref="T59:V59"/>
    <mergeCell ref="P61:V61"/>
    <mergeCell ref="W61:Y61"/>
    <mergeCell ref="P62:V62"/>
    <mergeCell ref="W62:Y62"/>
    <mergeCell ref="P63:V63"/>
    <mergeCell ref="A59:C59"/>
    <mergeCell ref="E59:G59"/>
    <mergeCell ref="H59:J59"/>
    <mergeCell ref="K59:M59"/>
    <mergeCell ref="N59:P59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R1009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565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67" t="s">
        <v>7</v>
      </c>
      <c r="D21" s="67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68"/>
      <c r="D22" s="68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42">
        <v>1</v>
      </c>
      <c r="B23" s="10">
        <v>252610157</v>
      </c>
      <c r="C23" s="12" t="s">
        <v>566</v>
      </c>
      <c r="D23" s="11" t="s">
        <v>22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4">
        <v>1</v>
      </c>
      <c r="O23" s="14">
        <v>0</v>
      </c>
      <c r="P23" s="14">
        <v>1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1</v>
      </c>
      <c r="X23" s="17">
        <f t="shared" si="0"/>
        <v>0</v>
      </c>
      <c r="Y23" s="17">
        <f t="shared" si="0"/>
        <v>1</v>
      </c>
      <c r="Z23" s="18">
        <f t="shared" ref="Z23:Z56" si="1">SUM(W23:Y23)</f>
        <v>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252610158</v>
      </c>
      <c r="C24" s="12" t="s">
        <v>567</v>
      </c>
      <c r="D24" s="46" t="s">
        <v>22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0</v>
      </c>
      <c r="L24" s="15">
        <v>0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0</v>
      </c>
      <c r="X24" s="17">
        <f t="shared" si="2"/>
        <v>0</v>
      </c>
      <c r="Y24" s="17">
        <f t="shared" si="2"/>
        <v>0</v>
      </c>
      <c r="Z24" s="18">
        <f t="shared" si="1"/>
        <v>0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42">
        <v>3</v>
      </c>
      <c r="B25" s="10">
        <v>252610159</v>
      </c>
      <c r="C25" s="12" t="s">
        <v>568</v>
      </c>
      <c r="D25" s="11" t="s">
        <v>22</v>
      </c>
      <c r="E25" s="15">
        <v>1</v>
      </c>
      <c r="F25" s="15">
        <v>1</v>
      </c>
      <c r="G25" s="15">
        <v>0</v>
      </c>
      <c r="H25" s="16">
        <v>0</v>
      </c>
      <c r="I25" s="16">
        <v>0</v>
      </c>
      <c r="J25" s="16">
        <v>0</v>
      </c>
      <c r="K25" s="15">
        <v>1</v>
      </c>
      <c r="L25" s="15">
        <v>0</v>
      </c>
      <c r="M25" s="15">
        <v>1</v>
      </c>
      <c r="N25" s="16">
        <v>0</v>
      </c>
      <c r="O25" s="16">
        <v>0</v>
      </c>
      <c r="P25" s="16">
        <v>1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2</v>
      </c>
      <c r="X25" s="17">
        <f t="shared" si="3"/>
        <v>1</v>
      </c>
      <c r="Y25" s="17">
        <f t="shared" si="3"/>
        <v>2</v>
      </c>
      <c r="Z25" s="18">
        <f t="shared" si="1"/>
        <v>5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42">
        <v>4</v>
      </c>
      <c r="B26" s="10">
        <v>252610160</v>
      </c>
      <c r="C26" s="12" t="s">
        <v>569</v>
      </c>
      <c r="D26" s="46" t="s">
        <v>22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0</v>
      </c>
      <c r="X26" s="17">
        <f t="shared" si="4"/>
        <v>0</v>
      </c>
      <c r="Y26" s="17">
        <f t="shared" si="4"/>
        <v>0</v>
      </c>
      <c r="Z26" s="18">
        <f t="shared" si="1"/>
        <v>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10">
        <v>5</v>
      </c>
      <c r="B27" s="10">
        <v>252610161</v>
      </c>
      <c r="C27" s="12" t="s">
        <v>570</v>
      </c>
      <c r="D27" s="11" t="s">
        <v>25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0</v>
      </c>
      <c r="X27" s="17">
        <f t="shared" si="5"/>
        <v>0</v>
      </c>
      <c r="Y27" s="17">
        <f t="shared" si="5"/>
        <v>0</v>
      </c>
      <c r="Z27" s="18">
        <f t="shared" si="1"/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42">
        <v>6</v>
      </c>
      <c r="B28" s="10">
        <v>252610162</v>
      </c>
      <c r="C28" s="12" t="s">
        <v>571</v>
      </c>
      <c r="D28" s="11" t="s">
        <v>25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0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0</v>
      </c>
      <c r="X28" s="17">
        <f t="shared" si="6"/>
        <v>0</v>
      </c>
      <c r="Y28" s="17">
        <f t="shared" si="6"/>
        <v>0</v>
      </c>
      <c r="Z28" s="18">
        <f t="shared" si="1"/>
        <v>0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42">
        <v>7</v>
      </c>
      <c r="B29" s="10">
        <v>252610163</v>
      </c>
      <c r="C29" s="12" t="s">
        <v>572</v>
      </c>
      <c r="D29" s="11" t="s">
        <v>22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5">
        <v>0</v>
      </c>
      <c r="L29" s="15">
        <v>0</v>
      </c>
      <c r="M29" s="15">
        <v>0</v>
      </c>
      <c r="N29" s="16">
        <v>0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0</v>
      </c>
      <c r="X29" s="17">
        <f t="shared" si="7"/>
        <v>0</v>
      </c>
      <c r="Y29" s="17">
        <f t="shared" si="7"/>
        <v>0</v>
      </c>
      <c r="Z29" s="18">
        <f t="shared" si="1"/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252610164</v>
      </c>
      <c r="C30" s="12" t="s">
        <v>573</v>
      </c>
      <c r="D30" s="11" t="s">
        <v>22</v>
      </c>
      <c r="E30" s="15">
        <v>1</v>
      </c>
      <c r="F30" s="15">
        <v>1</v>
      </c>
      <c r="G30" s="15">
        <v>0</v>
      </c>
      <c r="H30" s="16">
        <v>0</v>
      </c>
      <c r="I30" s="16">
        <v>0</v>
      </c>
      <c r="J30" s="16">
        <v>0</v>
      </c>
      <c r="K30" s="15">
        <v>0</v>
      </c>
      <c r="L30" s="15">
        <v>0</v>
      </c>
      <c r="M30" s="15">
        <v>1</v>
      </c>
      <c r="N30" s="16">
        <v>0</v>
      </c>
      <c r="O30" s="16">
        <v>0</v>
      </c>
      <c r="P30" s="16">
        <v>1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1</v>
      </c>
      <c r="X30" s="17">
        <f t="shared" si="8"/>
        <v>1</v>
      </c>
      <c r="Y30" s="17">
        <f t="shared" si="8"/>
        <v>2</v>
      </c>
      <c r="Z30" s="18">
        <f t="shared" si="1"/>
        <v>4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42">
        <v>9</v>
      </c>
      <c r="B31" s="10">
        <v>252610165</v>
      </c>
      <c r="C31" s="12" t="s">
        <v>574</v>
      </c>
      <c r="D31" s="11" t="s">
        <v>25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1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1</v>
      </c>
      <c r="X31" s="17">
        <f t="shared" si="9"/>
        <v>0</v>
      </c>
      <c r="Y31" s="17">
        <f t="shared" si="9"/>
        <v>0</v>
      </c>
      <c r="Z31" s="18">
        <f t="shared" si="1"/>
        <v>1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42">
        <v>10</v>
      </c>
      <c r="B32" s="10">
        <v>252610166</v>
      </c>
      <c r="C32" s="12" t="s">
        <v>575</v>
      </c>
      <c r="D32" s="11" t="s">
        <v>25</v>
      </c>
      <c r="E32" s="15">
        <v>0</v>
      </c>
      <c r="F32" s="15">
        <v>0</v>
      </c>
      <c r="G32" s="15">
        <v>0</v>
      </c>
      <c r="H32" s="16">
        <v>1</v>
      </c>
      <c r="I32" s="16">
        <v>0</v>
      </c>
      <c r="J32" s="16">
        <v>0</v>
      </c>
      <c r="K32" s="15">
        <v>1</v>
      </c>
      <c r="L32" s="15">
        <v>0</v>
      </c>
      <c r="M32" s="15">
        <v>0</v>
      </c>
      <c r="N32" s="16">
        <v>0</v>
      </c>
      <c r="O32" s="16">
        <v>1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2</v>
      </c>
      <c r="X32" s="17">
        <f t="shared" si="10"/>
        <v>1</v>
      </c>
      <c r="Y32" s="17">
        <f t="shared" si="10"/>
        <v>0</v>
      </c>
      <c r="Z32" s="18">
        <f t="shared" si="1"/>
        <v>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10">
        <v>11</v>
      </c>
      <c r="B33" s="10">
        <v>252610167</v>
      </c>
      <c r="C33" s="12" t="s">
        <v>576</v>
      </c>
      <c r="D33" s="11" t="s">
        <v>22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0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0</v>
      </c>
      <c r="X33" s="17">
        <f t="shared" si="11"/>
        <v>0</v>
      </c>
      <c r="Y33" s="17">
        <f t="shared" si="11"/>
        <v>0</v>
      </c>
      <c r="Z33" s="18">
        <f t="shared" si="1"/>
        <v>0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42">
        <v>12</v>
      </c>
      <c r="B34" s="10">
        <v>252610168</v>
      </c>
      <c r="C34" s="12" t="s">
        <v>577</v>
      </c>
      <c r="D34" s="46" t="s">
        <v>25</v>
      </c>
      <c r="E34" s="15">
        <v>1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1</v>
      </c>
      <c r="L34" s="15">
        <v>0</v>
      </c>
      <c r="M34" s="15">
        <v>1</v>
      </c>
      <c r="N34" s="16">
        <v>2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4</v>
      </c>
      <c r="X34" s="17">
        <f t="shared" si="12"/>
        <v>0</v>
      </c>
      <c r="Y34" s="17">
        <f t="shared" si="12"/>
        <v>1</v>
      </c>
      <c r="Z34" s="18">
        <f t="shared" si="1"/>
        <v>5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42">
        <v>13</v>
      </c>
      <c r="B35" s="10">
        <v>252610169</v>
      </c>
      <c r="C35" s="12" t="s">
        <v>578</v>
      </c>
      <c r="D35" s="11" t="s">
        <v>22</v>
      </c>
      <c r="E35" s="15">
        <v>1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1</v>
      </c>
      <c r="O35" s="16">
        <v>1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2</v>
      </c>
      <c r="X35" s="17">
        <f t="shared" si="13"/>
        <v>1</v>
      </c>
      <c r="Y35" s="17">
        <f t="shared" si="13"/>
        <v>0</v>
      </c>
      <c r="Z35" s="18">
        <f t="shared" si="1"/>
        <v>3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252610170</v>
      </c>
      <c r="C36" s="12" t="s">
        <v>579</v>
      </c>
      <c r="D36" s="11" t="s">
        <v>25</v>
      </c>
      <c r="E36" s="15">
        <v>4</v>
      </c>
      <c r="F36" s="15">
        <v>2</v>
      </c>
      <c r="G36" s="15">
        <v>0</v>
      </c>
      <c r="H36" s="16">
        <v>0</v>
      </c>
      <c r="I36" s="16">
        <v>0</v>
      </c>
      <c r="J36" s="16">
        <v>0</v>
      </c>
      <c r="K36" s="15">
        <v>3</v>
      </c>
      <c r="L36" s="15">
        <v>1</v>
      </c>
      <c r="M36" s="15">
        <v>0</v>
      </c>
      <c r="N36" s="16">
        <v>3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10</v>
      </c>
      <c r="X36" s="17">
        <f t="shared" si="14"/>
        <v>3</v>
      </c>
      <c r="Y36" s="17">
        <f t="shared" si="14"/>
        <v>0</v>
      </c>
      <c r="Z36" s="18">
        <f t="shared" si="1"/>
        <v>13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42">
        <v>15</v>
      </c>
      <c r="B37" s="10">
        <v>252610171</v>
      </c>
      <c r="C37" s="12" t="s">
        <v>580</v>
      </c>
      <c r="D37" s="46" t="s">
        <v>22</v>
      </c>
      <c r="E37" s="15">
        <v>1</v>
      </c>
      <c r="F37" s="15">
        <v>0</v>
      </c>
      <c r="G37" s="15">
        <v>1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1</v>
      </c>
      <c r="X37" s="17">
        <f t="shared" si="15"/>
        <v>0</v>
      </c>
      <c r="Y37" s="17">
        <f t="shared" si="15"/>
        <v>1</v>
      </c>
      <c r="Z37" s="18">
        <f t="shared" si="1"/>
        <v>2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42">
        <v>16</v>
      </c>
      <c r="B38" s="10">
        <v>252610172</v>
      </c>
      <c r="C38" s="12" t="s">
        <v>581</v>
      </c>
      <c r="D38" s="11" t="s">
        <v>22</v>
      </c>
      <c r="E38" s="15">
        <v>1</v>
      </c>
      <c r="F38" s="15">
        <v>1</v>
      </c>
      <c r="G38" s="15">
        <v>0</v>
      </c>
      <c r="H38" s="16">
        <v>0</v>
      </c>
      <c r="I38" s="16">
        <v>0</v>
      </c>
      <c r="J38" s="16">
        <v>1</v>
      </c>
      <c r="K38" s="15">
        <v>1</v>
      </c>
      <c r="L38" s="15">
        <v>0</v>
      </c>
      <c r="M38" s="15">
        <v>1</v>
      </c>
      <c r="N38" s="16">
        <v>0</v>
      </c>
      <c r="O38" s="16">
        <v>2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2</v>
      </c>
      <c r="X38" s="17">
        <f t="shared" si="16"/>
        <v>3</v>
      </c>
      <c r="Y38" s="17">
        <f t="shared" si="16"/>
        <v>2</v>
      </c>
      <c r="Z38" s="18">
        <f t="shared" si="1"/>
        <v>7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51"/>
      <c r="B39" s="51">
        <v>252610173</v>
      </c>
      <c r="C39" s="59" t="s">
        <v>582</v>
      </c>
      <c r="D39" s="53" t="s">
        <v>22</v>
      </c>
      <c r="E39" s="54">
        <v>1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54">
        <v>0</v>
      </c>
      <c r="Q39" s="54"/>
      <c r="R39" s="54"/>
      <c r="S39" s="54"/>
      <c r="T39" s="54"/>
      <c r="U39" s="54"/>
      <c r="V39" s="54"/>
      <c r="W39" s="55">
        <f t="shared" ref="W39:Y39" si="17">SUM(E39,H39,K39,N39,Q39,T39)</f>
        <v>1</v>
      </c>
      <c r="X39" s="55">
        <f t="shared" si="17"/>
        <v>0</v>
      </c>
      <c r="Y39" s="55">
        <f t="shared" si="17"/>
        <v>0</v>
      </c>
      <c r="Z39" s="55">
        <f t="shared" si="1"/>
        <v>1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42">
        <v>17</v>
      </c>
      <c r="B40" s="10">
        <v>252610174</v>
      </c>
      <c r="C40" s="12" t="s">
        <v>583</v>
      </c>
      <c r="D40" s="11" t="s">
        <v>22</v>
      </c>
      <c r="E40" s="15">
        <v>1</v>
      </c>
      <c r="F40" s="15">
        <v>0</v>
      </c>
      <c r="G40" s="15">
        <v>0</v>
      </c>
      <c r="H40" s="16">
        <v>0</v>
      </c>
      <c r="I40" s="16">
        <v>0</v>
      </c>
      <c r="J40" s="16">
        <v>0</v>
      </c>
      <c r="K40" s="15">
        <v>1</v>
      </c>
      <c r="L40" s="15">
        <v>0</v>
      </c>
      <c r="M40" s="15">
        <v>0</v>
      </c>
      <c r="N40" s="16">
        <v>1</v>
      </c>
      <c r="O40" s="16">
        <v>0</v>
      </c>
      <c r="P40" s="16">
        <v>0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3</v>
      </c>
      <c r="X40" s="17">
        <f t="shared" si="18"/>
        <v>0</v>
      </c>
      <c r="Y40" s="17">
        <f t="shared" si="18"/>
        <v>0</v>
      </c>
      <c r="Z40" s="18">
        <f t="shared" si="1"/>
        <v>3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42">
        <v>18</v>
      </c>
      <c r="B41" s="10">
        <v>252610175</v>
      </c>
      <c r="C41" s="12" t="s">
        <v>584</v>
      </c>
      <c r="D41" s="11" t="s">
        <v>25</v>
      </c>
      <c r="E41" s="15">
        <v>0</v>
      </c>
      <c r="F41" s="15">
        <v>0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0</v>
      </c>
      <c r="X41" s="17">
        <f t="shared" si="19"/>
        <v>0</v>
      </c>
      <c r="Y41" s="17">
        <f t="shared" si="19"/>
        <v>0</v>
      </c>
      <c r="Z41" s="18">
        <f t="shared" si="1"/>
        <v>0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19</v>
      </c>
      <c r="B42" s="10">
        <v>252610176</v>
      </c>
      <c r="C42" s="12" t="s">
        <v>585</v>
      </c>
      <c r="D42" s="46" t="s">
        <v>22</v>
      </c>
      <c r="E42" s="15">
        <v>0</v>
      </c>
      <c r="F42" s="15">
        <v>0</v>
      </c>
      <c r="G42" s="15">
        <v>0</v>
      </c>
      <c r="H42" s="16">
        <v>0</v>
      </c>
      <c r="I42" s="16">
        <v>0</v>
      </c>
      <c r="J42" s="16">
        <v>0</v>
      </c>
      <c r="K42" s="15">
        <v>0</v>
      </c>
      <c r="L42" s="15">
        <v>0</v>
      </c>
      <c r="M42" s="15">
        <v>0</v>
      </c>
      <c r="N42" s="16">
        <v>0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0</v>
      </c>
      <c r="X42" s="17">
        <f t="shared" si="20"/>
        <v>0</v>
      </c>
      <c r="Y42" s="17">
        <f t="shared" si="20"/>
        <v>0</v>
      </c>
      <c r="Z42" s="18">
        <f t="shared" si="1"/>
        <v>0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42">
        <v>20</v>
      </c>
      <c r="B43" s="10">
        <v>252610177</v>
      </c>
      <c r="C43" s="12" t="s">
        <v>586</v>
      </c>
      <c r="D43" s="11" t="s">
        <v>22</v>
      </c>
      <c r="E43" s="15">
        <v>0</v>
      </c>
      <c r="F43" s="15">
        <v>1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0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0</v>
      </c>
      <c r="X43" s="17">
        <f t="shared" si="21"/>
        <v>1</v>
      </c>
      <c r="Y43" s="17">
        <f t="shared" si="21"/>
        <v>0</v>
      </c>
      <c r="Z43" s="18">
        <f t="shared" si="1"/>
        <v>1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42">
        <v>21</v>
      </c>
      <c r="B44" s="10">
        <v>252610178</v>
      </c>
      <c r="C44" s="12" t="s">
        <v>587</v>
      </c>
      <c r="D44" s="46" t="s">
        <v>22</v>
      </c>
      <c r="E44" s="15">
        <v>0</v>
      </c>
      <c r="F44" s="15">
        <v>0</v>
      </c>
      <c r="G44" s="15">
        <v>0</v>
      </c>
      <c r="H44" s="16">
        <v>0</v>
      </c>
      <c r="I44" s="16">
        <v>0</v>
      </c>
      <c r="J44" s="16">
        <v>0</v>
      </c>
      <c r="K44" s="15">
        <v>1</v>
      </c>
      <c r="L44" s="15">
        <v>0</v>
      </c>
      <c r="M44" s="15">
        <v>0</v>
      </c>
      <c r="N44" s="16">
        <v>0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1</v>
      </c>
      <c r="X44" s="17">
        <f t="shared" si="22"/>
        <v>0</v>
      </c>
      <c r="Y44" s="17">
        <f t="shared" si="22"/>
        <v>0</v>
      </c>
      <c r="Z44" s="18">
        <f t="shared" si="1"/>
        <v>1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10">
        <v>22</v>
      </c>
      <c r="B45" s="10">
        <v>252610180</v>
      </c>
      <c r="C45" s="12" t="s">
        <v>588</v>
      </c>
      <c r="D45" s="46" t="s">
        <v>22</v>
      </c>
      <c r="E45" s="15">
        <v>2</v>
      </c>
      <c r="F45" s="15">
        <v>0</v>
      </c>
      <c r="G45" s="15">
        <v>0</v>
      </c>
      <c r="H45" s="16">
        <v>0</v>
      </c>
      <c r="I45" s="16">
        <v>0</v>
      </c>
      <c r="J45" s="16">
        <v>0</v>
      </c>
      <c r="K45" s="15">
        <v>1</v>
      </c>
      <c r="L45" s="15">
        <v>0</v>
      </c>
      <c r="M45" s="15">
        <v>0</v>
      </c>
      <c r="N45" s="16">
        <v>0</v>
      </c>
      <c r="O45" s="16">
        <v>0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3</v>
      </c>
      <c r="X45" s="17">
        <f t="shared" si="23"/>
        <v>0</v>
      </c>
      <c r="Y45" s="17">
        <f t="shared" si="23"/>
        <v>0</v>
      </c>
      <c r="Z45" s="18">
        <f t="shared" si="1"/>
        <v>3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42">
        <v>23</v>
      </c>
      <c r="B46" s="10">
        <v>252610181</v>
      </c>
      <c r="C46" s="12" t="s">
        <v>589</v>
      </c>
      <c r="D46" s="11" t="s">
        <v>22</v>
      </c>
      <c r="E46" s="15">
        <v>1</v>
      </c>
      <c r="F46" s="15">
        <v>1</v>
      </c>
      <c r="G46" s="15">
        <v>0</v>
      </c>
      <c r="H46" s="16">
        <v>0</v>
      </c>
      <c r="I46" s="16">
        <v>0</v>
      </c>
      <c r="J46" s="16">
        <v>0</v>
      </c>
      <c r="K46" s="15">
        <v>1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2</v>
      </c>
      <c r="X46" s="17">
        <f t="shared" si="24"/>
        <v>1</v>
      </c>
      <c r="Y46" s="17">
        <f t="shared" si="24"/>
        <v>0</v>
      </c>
      <c r="Z46" s="18">
        <f t="shared" si="1"/>
        <v>3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42">
        <v>24</v>
      </c>
      <c r="B47" s="10">
        <v>252610182</v>
      </c>
      <c r="C47" s="12" t="s">
        <v>590</v>
      </c>
      <c r="D47" s="46" t="s">
        <v>22</v>
      </c>
      <c r="E47" s="15">
        <v>1</v>
      </c>
      <c r="F47" s="15">
        <v>1</v>
      </c>
      <c r="G47" s="15">
        <v>0</v>
      </c>
      <c r="H47" s="16">
        <v>0</v>
      </c>
      <c r="I47" s="16">
        <v>0</v>
      </c>
      <c r="J47" s="16">
        <v>0</v>
      </c>
      <c r="K47" s="15">
        <v>0</v>
      </c>
      <c r="L47" s="15">
        <v>0</v>
      </c>
      <c r="M47" s="15">
        <v>0</v>
      </c>
      <c r="N47" s="16">
        <v>1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2</v>
      </c>
      <c r="X47" s="17">
        <f t="shared" si="25"/>
        <v>1</v>
      </c>
      <c r="Y47" s="17">
        <f t="shared" si="25"/>
        <v>0</v>
      </c>
      <c r="Z47" s="18">
        <f t="shared" si="1"/>
        <v>3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25</v>
      </c>
      <c r="B48" s="10">
        <v>252610183</v>
      </c>
      <c r="C48" s="12" t="s">
        <v>591</v>
      </c>
      <c r="D48" s="46" t="s">
        <v>22</v>
      </c>
      <c r="E48" s="15">
        <v>0</v>
      </c>
      <c r="F48" s="15">
        <v>1</v>
      </c>
      <c r="G48" s="15">
        <v>0</v>
      </c>
      <c r="H48" s="16">
        <v>0</v>
      </c>
      <c r="I48" s="16">
        <v>0</v>
      </c>
      <c r="J48" s="16">
        <v>0</v>
      </c>
      <c r="K48" s="15">
        <v>1</v>
      </c>
      <c r="L48" s="15">
        <v>0</v>
      </c>
      <c r="M48" s="15">
        <v>0</v>
      </c>
      <c r="N48" s="16">
        <v>2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3</v>
      </c>
      <c r="X48" s="17">
        <f t="shared" si="26"/>
        <v>1</v>
      </c>
      <c r="Y48" s="17">
        <f t="shared" si="26"/>
        <v>0</v>
      </c>
      <c r="Z48" s="18">
        <f t="shared" si="1"/>
        <v>4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42">
        <v>26</v>
      </c>
      <c r="B49" s="10">
        <v>252610184</v>
      </c>
      <c r="C49" s="12" t="s">
        <v>592</v>
      </c>
      <c r="D49" s="46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1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1</v>
      </c>
      <c r="X49" s="17">
        <f t="shared" si="27"/>
        <v>0</v>
      </c>
      <c r="Y49" s="17">
        <f t="shared" si="27"/>
        <v>0</v>
      </c>
      <c r="Z49" s="18">
        <f t="shared" si="1"/>
        <v>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42">
        <v>27</v>
      </c>
      <c r="B50" s="10">
        <v>252610186</v>
      </c>
      <c r="C50" s="12" t="s">
        <v>593</v>
      </c>
      <c r="D50" s="11" t="s">
        <v>22</v>
      </c>
      <c r="E50" s="15">
        <v>2</v>
      </c>
      <c r="F50" s="15">
        <v>0</v>
      </c>
      <c r="G50" s="15">
        <v>0</v>
      </c>
      <c r="H50" s="16">
        <v>0</v>
      </c>
      <c r="I50" s="16">
        <v>0</v>
      </c>
      <c r="J50" s="16">
        <v>0</v>
      </c>
      <c r="K50" s="15">
        <v>2</v>
      </c>
      <c r="L50" s="15">
        <v>0</v>
      </c>
      <c r="M50" s="15">
        <v>0</v>
      </c>
      <c r="N50" s="16">
        <v>1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5</v>
      </c>
      <c r="X50" s="17">
        <f t="shared" si="28"/>
        <v>0</v>
      </c>
      <c r="Y50" s="17">
        <f t="shared" si="28"/>
        <v>0</v>
      </c>
      <c r="Z50" s="18">
        <f t="shared" si="1"/>
        <v>5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10">
        <v>28</v>
      </c>
      <c r="B51" s="10">
        <v>252610187</v>
      </c>
      <c r="C51" s="12" t="s">
        <v>594</v>
      </c>
      <c r="D51" s="11" t="s">
        <v>22</v>
      </c>
      <c r="E51" s="15">
        <v>0</v>
      </c>
      <c r="F51" s="15">
        <v>0</v>
      </c>
      <c r="G51" s="15">
        <v>0</v>
      </c>
      <c r="H51" s="16">
        <v>0</v>
      </c>
      <c r="I51" s="16">
        <v>0</v>
      </c>
      <c r="J51" s="16">
        <v>0</v>
      </c>
      <c r="K51" s="15">
        <v>0</v>
      </c>
      <c r="L51" s="15">
        <v>0</v>
      </c>
      <c r="M51" s="15">
        <v>0</v>
      </c>
      <c r="N51" s="16">
        <v>0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0</v>
      </c>
      <c r="X51" s="17">
        <f t="shared" si="29"/>
        <v>0</v>
      </c>
      <c r="Y51" s="17">
        <f t="shared" si="29"/>
        <v>0</v>
      </c>
      <c r="Z51" s="18">
        <f t="shared" si="1"/>
        <v>0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42">
        <v>29</v>
      </c>
      <c r="B52" s="10">
        <v>252610188</v>
      </c>
      <c r="C52" s="12" t="s">
        <v>595</v>
      </c>
      <c r="D52" s="11" t="s">
        <v>22</v>
      </c>
      <c r="E52" s="15">
        <v>0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1</v>
      </c>
      <c r="L52" s="15">
        <v>0</v>
      </c>
      <c r="M52" s="15">
        <v>0</v>
      </c>
      <c r="N52" s="16">
        <v>1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2</v>
      </c>
      <c r="X52" s="17">
        <f t="shared" si="30"/>
        <v>0</v>
      </c>
      <c r="Y52" s="17">
        <f t="shared" si="30"/>
        <v>0</v>
      </c>
      <c r="Z52" s="18">
        <f t="shared" si="1"/>
        <v>2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42">
        <v>30</v>
      </c>
      <c r="B53" s="10">
        <v>252610190</v>
      </c>
      <c r="C53" s="12" t="s">
        <v>596</v>
      </c>
      <c r="D53" s="11" t="s">
        <v>22</v>
      </c>
      <c r="E53" s="15">
        <v>0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0</v>
      </c>
      <c r="X53" s="17">
        <f t="shared" si="31"/>
        <v>0</v>
      </c>
      <c r="Y53" s="17">
        <f t="shared" si="31"/>
        <v>0</v>
      </c>
      <c r="Z53" s="18">
        <f t="shared" si="1"/>
        <v>0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31</v>
      </c>
      <c r="B54" s="10">
        <v>252610191</v>
      </c>
      <c r="C54" s="12" t="s">
        <v>597</v>
      </c>
      <c r="D54" s="11" t="s">
        <v>22</v>
      </c>
      <c r="E54" s="15">
        <v>0</v>
      </c>
      <c r="F54" s="15">
        <v>1</v>
      </c>
      <c r="G54" s="15">
        <v>0</v>
      </c>
      <c r="H54" s="16">
        <v>0</v>
      </c>
      <c r="I54" s="16">
        <v>0</v>
      </c>
      <c r="J54" s="16">
        <v>0</v>
      </c>
      <c r="K54" s="15">
        <v>1</v>
      </c>
      <c r="L54" s="15">
        <v>1</v>
      </c>
      <c r="M54" s="15">
        <v>0</v>
      </c>
      <c r="N54" s="16">
        <v>2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3</v>
      </c>
      <c r="X54" s="17">
        <f t="shared" si="32"/>
        <v>2</v>
      </c>
      <c r="Y54" s="17">
        <f t="shared" si="32"/>
        <v>0</v>
      </c>
      <c r="Z54" s="18">
        <f t="shared" si="1"/>
        <v>5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42">
        <v>32</v>
      </c>
      <c r="B55" s="10">
        <v>252610192</v>
      </c>
      <c r="C55" s="12" t="s">
        <v>598</v>
      </c>
      <c r="D55" s="11" t="s">
        <v>22</v>
      </c>
      <c r="E55" s="15">
        <v>2</v>
      </c>
      <c r="F55" s="15">
        <v>0</v>
      </c>
      <c r="G55" s="15">
        <v>0</v>
      </c>
      <c r="H55" s="16">
        <v>0</v>
      </c>
      <c r="I55" s="16">
        <v>0</v>
      </c>
      <c r="J55" s="16">
        <v>0</v>
      </c>
      <c r="K55" s="15">
        <v>0</v>
      </c>
      <c r="L55" s="15">
        <v>0</v>
      </c>
      <c r="M55" s="15">
        <v>0</v>
      </c>
      <c r="N55" s="16">
        <v>0</v>
      </c>
      <c r="O55" s="16">
        <v>0</v>
      </c>
      <c r="P55" s="16">
        <v>0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2</v>
      </c>
      <c r="X55" s="17">
        <f t="shared" si="33"/>
        <v>0</v>
      </c>
      <c r="Y55" s="17">
        <f t="shared" si="33"/>
        <v>0</v>
      </c>
      <c r="Z55" s="18">
        <f t="shared" si="1"/>
        <v>2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42">
        <v>33</v>
      </c>
      <c r="B56" s="10">
        <v>252610193</v>
      </c>
      <c r="C56" s="12" t="s">
        <v>599</v>
      </c>
      <c r="D56" s="60" t="s">
        <v>25</v>
      </c>
      <c r="E56" s="15">
        <v>1</v>
      </c>
      <c r="F56" s="15">
        <v>1</v>
      </c>
      <c r="G56" s="15">
        <v>2</v>
      </c>
      <c r="H56" s="16">
        <v>0</v>
      </c>
      <c r="I56" s="16">
        <v>0</v>
      </c>
      <c r="J56" s="16">
        <v>0</v>
      </c>
      <c r="K56" s="15">
        <v>2</v>
      </c>
      <c r="L56" s="15">
        <v>0</v>
      </c>
      <c r="M56" s="15">
        <v>0</v>
      </c>
      <c r="N56" s="16">
        <v>0</v>
      </c>
      <c r="O56" s="16">
        <v>0</v>
      </c>
      <c r="P56" s="16">
        <v>1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3</v>
      </c>
      <c r="X56" s="17">
        <f t="shared" si="34"/>
        <v>1</v>
      </c>
      <c r="Y56" s="17">
        <f t="shared" si="34"/>
        <v>3</v>
      </c>
      <c r="Z56" s="18">
        <f t="shared" si="1"/>
        <v>7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" customHeight="1" x14ac:dyDescent="0.2">
      <c r="A57" s="69" t="s">
        <v>82</v>
      </c>
      <c r="B57" s="62"/>
      <c r="C57" s="63"/>
      <c r="D57" s="24"/>
      <c r="E57" s="70">
        <f>'X TKJ 1'!E60</f>
        <v>17</v>
      </c>
      <c r="F57" s="62"/>
      <c r="G57" s="63"/>
      <c r="H57" s="70">
        <f>'X TKJ 1'!H60</f>
        <v>17</v>
      </c>
      <c r="I57" s="62"/>
      <c r="J57" s="63"/>
      <c r="K57" s="70">
        <f>'X TKJ 1'!K60</f>
        <v>13</v>
      </c>
      <c r="L57" s="62"/>
      <c r="M57" s="63"/>
      <c r="N57" s="70">
        <f>'X TKJ 1'!N60</f>
        <v>19</v>
      </c>
      <c r="O57" s="62"/>
      <c r="P57" s="63"/>
      <c r="Q57" s="70"/>
      <c r="R57" s="62"/>
      <c r="S57" s="63"/>
      <c r="T57" s="70"/>
      <c r="U57" s="62"/>
      <c r="V57" s="63"/>
      <c r="W57" s="24">
        <f t="shared" ref="W57:Z57" si="35">SUM(W23:W56)</f>
        <v>57</v>
      </c>
      <c r="X57" s="24">
        <f t="shared" si="35"/>
        <v>17</v>
      </c>
      <c r="Y57" s="24">
        <f t="shared" si="35"/>
        <v>12</v>
      </c>
      <c r="Z57" s="24">
        <f t="shared" si="35"/>
        <v>86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18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16.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74" t="s">
        <v>83</v>
      </c>
      <c r="Q59" s="62"/>
      <c r="R59" s="62"/>
      <c r="S59" s="62"/>
      <c r="T59" s="62"/>
      <c r="U59" s="62"/>
      <c r="V59" s="62"/>
      <c r="W59" s="75">
        <f>SUM(Z57)</f>
        <v>86</v>
      </c>
      <c r="X59" s="62"/>
      <c r="Y59" s="63"/>
      <c r="Z59" s="25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16.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74" t="s">
        <v>84</v>
      </c>
      <c r="Q60" s="62"/>
      <c r="R60" s="62"/>
      <c r="S60" s="62"/>
      <c r="T60" s="62"/>
      <c r="U60" s="62"/>
      <c r="V60" s="62"/>
      <c r="W60" s="75">
        <f>A56</f>
        <v>33</v>
      </c>
      <c r="X60" s="62"/>
      <c r="Y60" s="63"/>
      <c r="Z60" s="2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6.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74" t="s">
        <v>85</v>
      </c>
      <c r="Q61" s="62"/>
      <c r="R61" s="62"/>
      <c r="S61" s="62"/>
      <c r="T61" s="62"/>
      <c r="U61" s="62"/>
      <c r="V61" s="62"/>
      <c r="W61" s="71">
        <f>W59/(W60*W62)</f>
        <v>3.948576675849403E-2</v>
      </c>
      <c r="X61" s="62"/>
      <c r="Y61" s="63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6" t="s">
        <v>86</v>
      </c>
      <c r="Q62" s="27"/>
      <c r="R62" s="27"/>
      <c r="S62" s="27"/>
      <c r="T62" s="27"/>
      <c r="U62" s="27"/>
      <c r="V62" s="27"/>
      <c r="W62" s="72">
        <f>SUM(E57:V57)</f>
        <v>66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3" t="s">
        <v>87</v>
      </c>
      <c r="Q63" s="62"/>
      <c r="R63" s="62"/>
      <c r="S63" s="62"/>
      <c r="T63" s="62"/>
      <c r="U63" s="62"/>
      <c r="V63" s="62"/>
      <c r="W63" s="71">
        <f>(((W60*W62)-W59)/(W60*W62))</f>
        <v>0.96051423324150598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8" customHeight="1" x14ac:dyDescent="0.2">
      <c r="A65" s="25"/>
      <c r="B65" s="25"/>
      <c r="C65" s="28" t="s">
        <v>88</v>
      </c>
      <c r="D65" s="28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9" t="str">
        <f>'X TKJ 1'!U68</f>
        <v>Depok, Juli 2026</v>
      </c>
      <c r="V65" s="25"/>
      <c r="W65" s="30"/>
      <c r="X65" s="25"/>
      <c r="Y65" s="25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20.25" customHeight="1" x14ac:dyDescent="0.2">
      <c r="A66" s="25"/>
      <c r="B66" s="25"/>
      <c r="C66" s="31" t="s">
        <v>90</v>
      </c>
      <c r="D66" s="31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0" t="s">
        <v>91</v>
      </c>
      <c r="V66" s="25"/>
      <c r="W66" s="30"/>
      <c r="X66" s="25"/>
      <c r="Y66" s="25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21.75" customHeight="1" x14ac:dyDescent="0.2">
      <c r="A67" s="25"/>
      <c r="B67" s="25"/>
      <c r="C67" s="33"/>
      <c r="D67" s="33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34"/>
      <c r="V67" s="25"/>
      <c r="W67" s="30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5.75" customHeight="1" x14ac:dyDescent="0.2">
      <c r="A68" s="25"/>
      <c r="B68" s="25"/>
      <c r="C68" s="33"/>
      <c r="D68" s="33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34"/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15.75" customHeight="1" x14ac:dyDescent="0.2">
      <c r="A69" s="25"/>
      <c r="B69" s="25"/>
      <c r="C69" s="33"/>
      <c r="D69" s="33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34"/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15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8" customHeight="1" x14ac:dyDescent="0.2">
      <c r="A71" s="25"/>
      <c r="B71" s="25"/>
      <c r="C71" s="35" t="s">
        <v>92</v>
      </c>
      <c r="D71" s="3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45" t="s">
        <v>600</v>
      </c>
      <c r="V71" s="25"/>
      <c r="W71" s="25"/>
      <c r="X71" s="25"/>
      <c r="Y71" s="25"/>
      <c r="Z71" s="25"/>
      <c r="AA71" s="25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6.5" customHeight="1" x14ac:dyDescent="0.2">
      <c r="A72" s="25"/>
      <c r="B72" s="25"/>
      <c r="C72" s="28" t="s">
        <v>94</v>
      </c>
      <c r="D72" s="28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30"/>
      <c r="T72" s="30"/>
      <c r="U72" s="34" t="s">
        <v>601</v>
      </c>
      <c r="V72" s="34"/>
      <c r="W72" s="34"/>
      <c r="X72" s="34"/>
      <c r="Y72" s="34"/>
      <c r="Z72" s="34"/>
      <c r="AA72" s="3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</sheetData>
  <mergeCells count="31">
    <mergeCell ref="W61:Y61"/>
    <mergeCell ref="W62:Y62"/>
    <mergeCell ref="P63:V63"/>
    <mergeCell ref="W63:Y63"/>
    <mergeCell ref="Q57:S57"/>
    <mergeCell ref="T57:V57"/>
    <mergeCell ref="P59:V59"/>
    <mergeCell ref="W59:Y59"/>
    <mergeCell ref="P60:V60"/>
    <mergeCell ref="W60:Y60"/>
    <mergeCell ref="P61:V61"/>
    <mergeCell ref="A57:C57"/>
    <mergeCell ref="E57:G57"/>
    <mergeCell ref="H57:J57"/>
    <mergeCell ref="K57:M57"/>
    <mergeCell ref="N57:P57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AR1012"/>
  <sheetViews>
    <sheetView showGridLines="0" tabSelected="1" workbookViewId="0">
      <pane ySplit="22" topLeftCell="A23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1" width="5.6640625" customWidth="1"/>
    <col min="2" max="2" width="21.6640625" customWidth="1"/>
    <col min="3" max="3" width="47.6640625" customWidth="1"/>
    <col min="4" max="4" width="9.5" customWidth="1"/>
    <col min="5" max="26" width="7.33203125" customWidth="1"/>
    <col min="27" max="43" width="9.1640625" customWidth="1"/>
  </cols>
  <sheetData>
    <row r="1" spans="1:44" x14ac:dyDescent="0.2">
      <c r="A1" s="1" t="s">
        <v>602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3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.75" customHeight="1" x14ac:dyDescent="0.2">
      <c r="A16" s="64" t="s">
        <v>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4.75" customHeight="1" x14ac:dyDescent="0.2">
      <c r="A17" s="64" t="s">
        <v>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4.75" customHeight="1" x14ac:dyDescent="0.2">
      <c r="A18" s="64" t="s">
        <v>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4" customHeight="1" x14ac:dyDescent="0.2">
      <c r="A20" s="66" t="str">
        <f>'X TKJ 1'!A20</f>
        <v>SEMESTER GENAP</v>
      </c>
      <c r="B20" s="65"/>
      <c r="C20" s="6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 t="s">
        <v>603</v>
      </c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8"/>
    </row>
    <row r="21" spans="1:44" ht="24.75" customHeight="1" x14ac:dyDescent="0.2">
      <c r="A21" s="67" t="s">
        <v>5</v>
      </c>
      <c r="B21" s="67" t="s">
        <v>6</v>
      </c>
      <c r="C21" s="76" t="s">
        <v>7</v>
      </c>
      <c r="D21" s="78" t="s">
        <v>8</v>
      </c>
      <c r="E21" s="61" t="s">
        <v>9</v>
      </c>
      <c r="F21" s="62"/>
      <c r="G21" s="63"/>
      <c r="H21" s="61" t="s">
        <v>10</v>
      </c>
      <c r="I21" s="62"/>
      <c r="J21" s="63"/>
      <c r="K21" s="61" t="s">
        <v>11</v>
      </c>
      <c r="L21" s="62"/>
      <c r="M21" s="63"/>
      <c r="N21" s="61" t="s">
        <v>12</v>
      </c>
      <c r="O21" s="62"/>
      <c r="P21" s="63"/>
      <c r="Q21" s="61" t="s">
        <v>13</v>
      </c>
      <c r="R21" s="62"/>
      <c r="S21" s="63"/>
      <c r="T21" s="61" t="s">
        <v>14</v>
      </c>
      <c r="U21" s="62"/>
      <c r="V21" s="63"/>
      <c r="W21" s="61" t="s">
        <v>15</v>
      </c>
      <c r="X21" s="62"/>
      <c r="Y21" s="62"/>
      <c r="Z21" s="63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1"/>
    </row>
    <row r="22" spans="1:44" ht="21.75" customHeight="1" x14ac:dyDescent="0.2">
      <c r="A22" s="68"/>
      <c r="B22" s="68"/>
      <c r="C22" s="77"/>
      <c r="D22" s="79"/>
      <c r="E22" s="9" t="s">
        <v>16</v>
      </c>
      <c r="F22" s="9" t="s">
        <v>17</v>
      </c>
      <c r="G22" s="9" t="s">
        <v>18</v>
      </c>
      <c r="H22" s="9" t="s">
        <v>16</v>
      </c>
      <c r="I22" s="9" t="s">
        <v>17</v>
      </c>
      <c r="J22" s="9" t="s">
        <v>18</v>
      </c>
      <c r="K22" s="9" t="s">
        <v>16</v>
      </c>
      <c r="L22" s="9" t="s">
        <v>17</v>
      </c>
      <c r="M22" s="9" t="s">
        <v>18</v>
      </c>
      <c r="N22" s="9" t="s">
        <v>16</v>
      </c>
      <c r="O22" s="9" t="s">
        <v>17</v>
      </c>
      <c r="P22" s="9" t="s">
        <v>18</v>
      </c>
      <c r="Q22" s="9" t="s">
        <v>16</v>
      </c>
      <c r="R22" s="9" t="s">
        <v>17</v>
      </c>
      <c r="S22" s="9" t="s">
        <v>18</v>
      </c>
      <c r="T22" s="9" t="s">
        <v>16</v>
      </c>
      <c r="U22" s="9" t="s">
        <v>17</v>
      </c>
      <c r="V22" s="9" t="s">
        <v>18</v>
      </c>
      <c r="W22" s="9" t="s">
        <v>16</v>
      </c>
      <c r="X22" s="9" t="s">
        <v>17</v>
      </c>
      <c r="Y22" s="9" t="s">
        <v>18</v>
      </c>
      <c r="Z22" s="9" t="s">
        <v>19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"/>
    </row>
    <row r="23" spans="1:44" ht="30.75" customHeight="1" x14ac:dyDescent="0.2">
      <c r="A23" s="42">
        <v>1</v>
      </c>
      <c r="B23" s="10">
        <v>252610194</v>
      </c>
      <c r="C23" s="12" t="s">
        <v>604</v>
      </c>
      <c r="D23" s="11" t="s">
        <v>22</v>
      </c>
      <c r="E23" s="13">
        <v>2</v>
      </c>
      <c r="F23" s="13">
        <v>0</v>
      </c>
      <c r="G23" s="13">
        <v>0</v>
      </c>
      <c r="H23" s="14">
        <v>0</v>
      </c>
      <c r="I23" s="14">
        <v>1</v>
      </c>
      <c r="J23" s="14">
        <v>1</v>
      </c>
      <c r="K23" s="13">
        <v>0</v>
      </c>
      <c r="L23" s="13">
        <v>1</v>
      </c>
      <c r="M23" s="13">
        <v>2</v>
      </c>
      <c r="N23" s="14">
        <v>1</v>
      </c>
      <c r="O23" s="14">
        <v>2</v>
      </c>
      <c r="P23" s="14">
        <v>0</v>
      </c>
      <c r="Q23" s="15"/>
      <c r="R23" s="15"/>
      <c r="S23" s="15"/>
      <c r="T23" s="16"/>
      <c r="U23" s="16"/>
      <c r="V23" s="16"/>
      <c r="W23" s="17">
        <f t="shared" ref="W23:Y23" si="0">SUM(E23,H23,K23,N23,Q23,T23)</f>
        <v>3</v>
      </c>
      <c r="X23" s="17">
        <f t="shared" si="0"/>
        <v>4</v>
      </c>
      <c r="Y23" s="17">
        <f t="shared" si="0"/>
        <v>3</v>
      </c>
      <c r="Z23" s="18">
        <f t="shared" ref="Z23:Z59" si="1">SUM(W23:Y23)</f>
        <v>10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1"/>
    </row>
    <row r="24" spans="1:44" ht="30.75" customHeight="1" x14ac:dyDescent="0.2">
      <c r="A24" s="10">
        <v>2</v>
      </c>
      <c r="B24" s="10">
        <v>252610195</v>
      </c>
      <c r="C24" s="12" t="s">
        <v>605</v>
      </c>
      <c r="D24" s="46" t="s">
        <v>22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5">
        <v>3</v>
      </c>
      <c r="L24" s="15">
        <v>1</v>
      </c>
      <c r="M24" s="15">
        <v>0</v>
      </c>
      <c r="N24" s="16">
        <v>0</v>
      </c>
      <c r="O24" s="16">
        <v>0</v>
      </c>
      <c r="P24" s="16">
        <v>0</v>
      </c>
      <c r="Q24" s="15"/>
      <c r="R24" s="15"/>
      <c r="S24" s="15"/>
      <c r="T24" s="16"/>
      <c r="U24" s="16"/>
      <c r="V24" s="16"/>
      <c r="W24" s="17">
        <f t="shared" ref="W24:Y24" si="2">SUM(E24,H24,K24,N24,Q24,T24)</f>
        <v>3</v>
      </c>
      <c r="X24" s="17">
        <f t="shared" si="2"/>
        <v>1</v>
      </c>
      <c r="Y24" s="17">
        <f t="shared" si="2"/>
        <v>0</v>
      </c>
      <c r="Z24" s="18">
        <f t="shared" si="1"/>
        <v>4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1"/>
    </row>
    <row r="25" spans="1:44" ht="30.75" customHeight="1" x14ac:dyDescent="0.2">
      <c r="A25" s="42">
        <v>3</v>
      </c>
      <c r="B25" s="10">
        <v>252610196</v>
      </c>
      <c r="C25" s="12" t="s">
        <v>606</v>
      </c>
      <c r="D25" s="11" t="s">
        <v>22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5">
        <v>0</v>
      </c>
      <c r="L25" s="15">
        <v>0</v>
      </c>
      <c r="M25" s="15">
        <v>0</v>
      </c>
      <c r="N25" s="16">
        <v>0</v>
      </c>
      <c r="O25" s="16">
        <v>0</v>
      </c>
      <c r="P25" s="16">
        <v>0</v>
      </c>
      <c r="Q25" s="15"/>
      <c r="R25" s="15"/>
      <c r="S25" s="15"/>
      <c r="T25" s="16"/>
      <c r="U25" s="16"/>
      <c r="V25" s="16"/>
      <c r="W25" s="17">
        <f t="shared" ref="W25:Y25" si="3">SUM(E25,H25,K25,N25,Q25,T25)</f>
        <v>0</v>
      </c>
      <c r="X25" s="17">
        <f t="shared" si="3"/>
        <v>0</v>
      </c>
      <c r="Y25" s="17">
        <f t="shared" si="3"/>
        <v>0</v>
      </c>
      <c r="Z25" s="18">
        <f t="shared" si="1"/>
        <v>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1"/>
    </row>
    <row r="26" spans="1:44" ht="30.75" customHeight="1" x14ac:dyDescent="0.2">
      <c r="A26" s="10">
        <v>4</v>
      </c>
      <c r="B26" s="10">
        <v>252610197</v>
      </c>
      <c r="C26" s="58" t="s">
        <v>607</v>
      </c>
      <c r="D26" s="46" t="s">
        <v>22</v>
      </c>
      <c r="E26" s="15">
        <v>0</v>
      </c>
      <c r="F26" s="15">
        <v>0</v>
      </c>
      <c r="G26" s="15">
        <v>0</v>
      </c>
      <c r="H26" s="16">
        <v>1</v>
      </c>
      <c r="I26" s="16">
        <v>1</v>
      </c>
      <c r="J26" s="16">
        <v>0</v>
      </c>
      <c r="K26" s="15">
        <v>0</v>
      </c>
      <c r="L26" s="15">
        <v>0</v>
      </c>
      <c r="M26" s="15">
        <v>0</v>
      </c>
      <c r="N26" s="16">
        <v>0</v>
      </c>
      <c r="O26" s="16">
        <v>0</v>
      </c>
      <c r="P26" s="16">
        <v>0</v>
      </c>
      <c r="Q26" s="15"/>
      <c r="R26" s="15"/>
      <c r="S26" s="15"/>
      <c r="T26" s="16"/>
      <c r="U26" s="16"/>
      <c r="V26" s="16"/>
      <c r="W26" s="17">
        <f t="shared" ref="W26:Y26" si="4">SUM(E26,H26,K26,N26,Q26,T26)</f>
        <v>1</v>
      </c>
      <c r="X26" s="17">
        <f t="shared" si="4"/>
        <v>1</v>
      </c>
      <c r="Y26" s="17">
        <f t="shared" si="4"/>
        <v>0</v>
      </c>
      <c r="Z26" s="18">
        <f t="shared" si="1"/>
        <v>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1"/>
    </row>
    <row r="27" spans="1:44" ht="30.75" customHeight="1" x14ac:dyDescent="0.2">
      <c r="A27" s="42">
        <v>5</v>
      </c>
      <c r="B27" s="10">
        <v>252610198</v>
      </c>
      <c r="C27" s="12" t="s">
        <v>608</v>
      </c>
      <c r="D27" s="46" t="s">
        <v>22</v>
      </c>
      <c r="E27" s="15">
        <v>0</v>
      </c>
      <c r="F27" s="15">
        <v>2</v>
      </c>
      <c r="G27" s="15">
        <v>0</v>
      </c>
      <c r="H27" s="16">
        <v>0</v>
      </c>
      <c r="I27" s="16">
        <v>0</v>
      </c>
      <c r="J27" s="16">
        <v>0</v>
      </c>
      <c r="K27" s="15">
        <v>0</v>
      </c>
      <c r="L27" s="15">
        <v>0</v>
      </c>
      <c r="M27" s="15">
        <v>0</v>
      </c>
      <c r="N27" s="16">
        <v>0</v>
      </c>
      <c r="O27" s="16">
        <v>0</v>
      </c>
      <c r="P27" s="16">
        <v>0</v>
      </c>
      <c r="Q27" s="15"/>
      <c r="R27" s="15"/>
      <c r="S27" s="15"/>
      <c r="T27" s="16"/>
      <c r="U27" s="16"/>
      <c r="V27" s="16"/>
      <c r="W27" s="17">
        <f t="shared" ref="W27:Y27" si="5">SUM(E27,H27,K27,N27,Q27,T27)</f>
        <v>0</v>
      </c>
      <c r="X27" s="17">
        <f t="shared" si="5"/>
        <v>2</v>
      </c>
      <c r="Y27" s="17">
        <f t="shared" si="5"/>
        <v>0</v>
      </c>
      <c r="Z27" s="18">
        <f t="shared" si="1"/>
        <v>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1"/>
    </row>
    <row r="28" spans="1:44" ht="30.75" customHeight="1" x14ac:dyDescent="0.2">
      <c r="A28" s="10">
        <v>6</v>
      </c>
      <c r="B28" s="10">
        <v>252610199</v>
      </c>
      <c r="C28" s="12" t="s">
        <v>609</v>
      </c>
      <c r="D28" s="11" t="s">
        <v>25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5">
        <v>0</v>
      </c>
      <c r="L28" s="15">
        <v>0</v>
      </c>
      <c r="M28" s="15">
        <v>0</v>
      </c>
      <c r="N28" s="16">
        <v>1</v>
      </c>
      <c r="O28" s="16">
        <v>0</v>
      </c>
      <c r="P28" s="16">
        <v>0</v>
      </c>
      <c r="Q28" s="15"/>
      <c r="R28" s="15"/>
      <c r="S28" s="15"/>
      <c r="T28" s="16"/>
      <c r="U28" s="16"/>
      <c r="V28" s="16"/>
      <c r="W28" s="17">
        <f t="shared" ref="W28:Y28" si="6">SUM(E28,H28,K28,N28,Q28,T28)</f>
        <v>1</v>
      </c>
      <c r="X28" s="17">
        <f t="shared" si="6"/>
        <v>0</v>
      </c>
      <c r="Y28" s="17">
        <f t="shared" si="6"/>
        <v>0</v>
      </c>
      <c r="Z28" s="18">
        <f t="shared" si="1"/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</row>
    <row r="29" spans="1:44" ht="30.75" customHeight="1" x14ac:dyDescent="0.2">
      <c r="A29" s="42">
        <v>7</v>
      </c>
      <c r="B29" s="10">
        <v>252610200</v>
      </c>
      <c r="C29" s="12" t="s">
        <v>610</v>
      </c>
      <c r="D29" s="11" t="s">
        <v>22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2</v>
      </c>
      <c r="K29" s="15">
        <v>1</v>
      </c>
      <c r="L29" s="15">
        <v>0</v>
      </c>
      <c r="M29" s="15">
        <v>0</v>
      </c>
      <c r="N29" s="16">
        <v>1</v>
      </c>
      <c r="O29" s="16">
        <v>0</v>
      </c>
      <c r="P29" s="16">
        <v>0</v>
      </c>
      <c r="Q29" s="15"/>
      <c r="R29" s="15"/>
      <c r="S29" s="15"/>
      <c r="T29" s="16"/>
      <c r="U29" s="16"/>
      <c r="V29" s="16"/>
      <c r="W29" s="17">
        <f t="shared" ref="W29:Y29" si="7">SUM(E29,H29,K29,N29,Q29,T29)</f>
        <v>2</v>
      </c>
      <c r="X29" s="17">
        <f t="shared" si="7"/>
        <v>0</v>
      </c>
      <c r="Y29" s="17">
        <f t="shared" si="7"/>
        <v>2</v>
      </c>
      <c r="Z29" s="18">
        <f t="shared" si="1"/>
        <v>4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</row>
    <row r="30" spans="1:44" ht="30.75" customHeight="1" x14ac:dyDescent="0.2">
      <c r="A30" s="10">
        <v>8</v>
      </c>
      <c r="B30" s="10">
        <v>252610201</v>
      </c>
      <c r="C30" s="12" t="s">
        <v>611</v>
      </c>
      <c r="D30" s="11" t="s">
        <v>22</v>
      </c>
      <c r="E30" s="15">
        <v>0</v>
      </c>
      <c r="F30" s="15">
        <v>0</v>
      </c>
      <c r="G30" s="15">
        <v>1</v>
      </c>
      <c r="H30" s="16">
        <v>0</v>
      </c>
      <c r="I30" s="16">
        <v>0</v>
      </c>
      <c r="J30" s="16">
        <v>0</v>
      </c>
      <c r="K30" s="15">
        <v>2</v>
      </c>
      <c r="L30" s="15">
        <v>0</v>
      </c>
      <c r="M30" s="15">
        <v>0</v>
      </c>
      <c r="N30" s="16">
        <v>1</v>
      </c>
      <c r="O30" s="16">
        <v>0</v>
      </c>
      <c r="P30" s="16">
        <v>1</v>
      </c>
      <c r="Q30" s="15"/>
      <c r="R30" s="15"/>
      <c r="S30" s="15"/>
      <c r="T30" s="16"/>
      <c r="U30" s="16"/>
      <c r="V30" s="16"/>
      <c r="W30" s="17">
        <f t="shared" ref="W30:Y30" si="8">SUM(E30,H30,K30,N30,Q30,T30)</f>
        <v>3</v>
      </c>
      <c r="X30" s="17">
        <f t="shared" si="8"/>
        <v>0</v>
      </c>
      <c r="Y30" s="17">
        <f t="shared" si="8"/>
        <v>2</v>
      </c>
      <c r="Z30" s="18">
        <f t="shared" si="1"/>
        <v>5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</row>
    <row r="31" spans="1:44" ht="30.75" customHeight="1" x14ac:dyDescent="0.2">
      <c r="A31" s="42">
        <v>9</v>
      </c>
      <c r="B31" s="10">
        <v>252610202</v>
      </c>
      <c r="C31" s="12" t="s">
        <v>612</v>
      </c>
      <c r="D31" s="11" t="s">
        <v>22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5">
        <v>0</v>
      </c>
      <c r="L31" s="15">
        <v>0</v>
      </c>
      <c r="M31" s="15">
        <v>0</v>
      </c>
      <c r="N31" s="16">
        <v>0</v>
      </c>
      <c r="O31" s="16">
        <v>0</v>
      </c>
      <c r="P31" s="16">
        <v>0</v>
      </c>
      <c r="Q31" s="15"/>
      <c r="R31" s="15"/>
      <c r="S31" s="15"/>
      <c r="T31" s="16"/>
      <c r="U31" s="16"/>
      <c r="V31" s="16"/>
      <c r="W31" s="17">
        <f t="shared" ref="W31:Y31" si="9">SUM(E31,H31,K31,N31,Q31,T31)</f>
        <v>0</v>
      </c>
      <c r="X31" s="17">
        <f t="shared" si="9"/>
        <v>0</v>
      </c>
      <c r="Y31" s="17">
        <f t="shared" si="9"/>
        <v>0</v>
      </c>
      <c r="Z31" s="18">
        <f t="shared" si="1"/>
        <v>0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1"/>
    </row>
    <row r="32" spans="1:44" ht="30.75" customHeight="1" x14ac:dyDescent="0.2">
      <c r="A32" s="10">
        <v>10</v>
      </c>
      <c r="B32" s="10">
        <v>252610203</v>
      </c>
      <c r="C32" s="12" t="s">
        <v>613</v>
      </c>
      <c r="D32" s="11" t="s">
        <v>22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5">
        <v>0</v>
      </c>
      <c r="L32" s="15">
        <v>0</v>
      </c>
      <c r="M32" s="15">
        <v>0</v>
      </c>
      <c r="N32" s="16">
        <v>0</v>
      </c>
      <c r="O32" s="16">
        <v>0</v>
      </c>
      <c r="P32" s="16">
        <v>0</v>
      </c>
      <c r="Q32" s="15"/>
      <c r="R32" s="15"/>
      <c r="S32" s="15"/>
      <c r="T32" s="16"/>
      <c r="U32" s="16"/>
      <c r="V32" s="16"/>
      <c r="W32" s="17">
        <f t="shared" ref="W32:Y32" si="10">SUM(E32,H32,K32,N32,Q32,T32)</f>
        <v>0</v>
      </c>
      <c r="X32" s="17">
        <f t="shared" si="10"/>
        <v>0</v>
      </c>
      <c r="Y32" s="17">
        <f t="shared" si="10"/>
        <v>0</v>
      </c>
      <c r="Z32" s="18">
        <f t="shared" si="1"/>
        <v>0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1"/>
    </row>
    <row r="33" spans="1:44" ht="30.75" customHeight="1" x14ac:dyDescent="0.2">
      <c r="A33" s="42">
        <v>11</v>
      </c>
      <c r="B33" s="10">
        <v>252610204</v>
      </c>
      <c r="C33" s="12" t="s">
        <v>614</v>
      </c>
      <c r="D33" s="11" t="s">
        <v>25</v>
      </c>
      <c r="E33" s="15">
        <v>0</v>
      </c>
      <c r="F33" s="15">
        <v>0</v>
      </c>
      <c r="G33" s="15">
        <v>0</v>
      </c>
      <c r="H33" s="16">
        <v>2</v>
      </c>
      <c r="I33" s="16">
        <v>0</v>
      </c>
      <c r="J33" s="16">
        <v>0</v>
      </c>
      <c r="K33" s="15">
        <v>0</v>
      </c>
      <c r="L33" s="15">
        <v>0</v>
      </c>
      <c r="M33" s="15">
        <v>0</v>
      </c>
      <c r="N33" s="16">
        <v>1</v>
      </c>
      <c r="O33" s="16">
        <v>0</v>
      </c>
      <c r="P33" s="16">
        <v>0</v>
      </c>
      <c r="Q33" s="15"/>
      <c r="R33" s="15"/>
      <c r="S33" s="15"/>
      <c r="T33" s="16"/>
      <c r="U33" s="16"/>
      <c r="V33" s="16"/>
      <c r="W33" s="17">
        <f t="shared" ref="W33:Y33" si="11">SUM(E33,H33,K33,N33,Q33,T33)</f>
        <v>3</v>
      </c>
      <c r="X33" s="17">
        <f t="shared" si="11"/>
        <v>0</v>
      </c>
      <c r="Y33" s="17">
        <f t="shared" si="11"/>
        <v>0</v>
      </c>
      <c r="Z33" s="18">
        <f t="shared" si="1"/>
        <v>3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1"/>
    </row>
    <row r="34" spans="1:44" ht="30.75" customHeight="1" x14ac:dyDescent="0.2">
      <c r="A34" s="10">
        <v>12</v>
      </c>
      <c r="B34" s="10">
        <v>252610205</v>
      </c>
      <c r="C34" s="12" t="s">
        <v>615</v>
      </c>
      <c r="D34" s="46" t="s">
        <v>22</v>
      </c>
      <c r="E34" s="15">
        <v>1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5">
        <v>1</v>
      </c>
      <c r="L34" s="15">
        <v>0</v>
      </c>
      <c r="M34" s="15">
        <v>0</v>
      </c>
      <c r="N34" s="16">
        <v>2</v>
      </c>
      <c r="O34" s="16">
        <v>0</v>
      </c>
      <c r="P34" s="16">
        <v>0</v>
      </c>
      <c r="Q34" s="15"/>
      <c r="R34" s="15"/>
      <c r="S34" s="15"/>
      <c r="T34" s="16"/>
      <c r="U34" s="16"/>
      <c r="V34" s="16"/>
      <c r="W34" s="17">
        <f t="shared" ref="W34:Y34" si="12">SUM(E34,H34,K34,N34,Q34,T34)</f>
        <v>4</v>
      </c>
      <c r="X34" s="17">
        <f t="shared" si="12"/>
        <v>0</v>
      </c>
      <c r="Y34" s="17">
        <f t="shared" si="12"/>
        <v>0</v>
      </c>
      <c r="Z34" s="18">
        <f t="shared" si="1"/>
        <v>4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1"/>
    </row>
    <row r="35" spans="1:44" ht="30.75" customHeight="1" x14ac:dyDescent="0.2">
      <c r="A35" s="42">
        <v>13</v>
      </c>
      <c r="B35" s="10">
        <v>252610206</v>
      </c>
      <c r="C35" s="12" t="s">
        <v>616</v>
      </c>
      <c r="D35" s="11" t="s">
        <v>22</v>
      </c>
      <c r="E35" s="15">
        <v>0</v>
      </c>
      <c r="F35" s="15">
        <v>2</v>
      </c>
      <c r="G35" s="15">
        <v>0</v>
      </c>
      <c r="H35" s="16">
        <v>0</v>
      </c>
      <c r="I35" s="16">
        <v>0</v>
      </c>
      <c r="J35" s="16">
        <v>0</v>
      </c>
      <c r="K35" s="15">
        <v>0</v>
      </c>
      <c r="L35" s="15">
        <v>0</v>
      </c>
      <c r="M35" s="15">
        <v>0</v>
      </c>
      <c r="N35" s="16">
        <v>0</v>
      </c>
      <c r="O35" s="16">
        <v>0</v>
      </c>
      <c r="P35" s="16">
        <v>0</v>
      </c>
      <c r="Q35" s="15"/>
      <c r="R35" s="15"/>
      <c r="S35" s="15"/>
      <c r="T35" s="16"/>
      <c r="U35" s="16"/>
      <c r="V35" s="16"/>
      <c r="W35" s="17">
        <f t="shared" ref="W35:Y35" si="13">SUM(E35,H35,K35,N35,Q35,T35)</f>
        <v>0</v>
      </c>
      <c r="X35" s="17">
        <f t="shared" si="13"/>
        <v>2</v>
      </c>
      <c r="Y35" s="17">
        <f t="shared" si="13"/>
        <v>0</v>
      </c>
      <c r="Z35" s="18">
        <f t="shared" si="1"/>
        <v>2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1"/>
    </row>
    <row r="36" spans="1:44" ht="30.75" customHeight="1" x14ac:dyDescent="0.2">
      <c r="A36" s="10">
        <v>14</v>
      </c>
      <c r="B36" s="10">
        <v>252610207</v>
      </c>
      <c r="C36" s="12" t="s">
        <v>617</v>
      </c>
      <c r="D36" s="11" t="s">
        <v>22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5">
        <v>0</v>
      </c>
      <c r="L36" s="15">
        <v>0</v>
      </c>
      <c r="M36" s="15">
        <v>0</v>
      </c>
      <c r="N36" s="16">
        <v>0</v>
      </c>
      <c r="O36" s="16">
        <v>0</v>
      </c>
      <c r="P36" s="16">
        <v>0</v>
      </c>
      <c r="Q36" s="15"/>
      <c r="R36" s="15"/>
      <c r="S36" s="15"/>
      <c r="T36" s="16"/>
      <c r="U36" s="16"/>
      <c r="V36" s="16"/>
      <c r="W36" s="17">
        <f t="shared" ref="W36:Y36" si="14">SUM(E36,H36,K36,N36,Q36,T36)</f>
        <v>0</v>
      </c>
      <c r="X36" s="17">
        <f t="shared" si="14"/>
        <v>0</v>
      </c>
      <c r="Y36" s="17">
        <f t="shared" si="14"/>
        <v>0</v>
      </c>
      <c r="Z36" s="18">
        <f t="shared" si="1"/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/>
    </row>
    <row r="37" spans="1:44" ht="30.75" customHeight="1" x14ac:dyDescent="0.2">
      <c r="A37" s="42">
        <v>15</v>
      </c>
      <c r="B37" s="10">
        <v>252610208</v>
      </c>
      <c r="C37" s="12" t="s">
        <v>618</v>
      </c>
      <c r="D37" s="46" t="s">
        <v>22</v>
      </c>
      <c r="E37" s="15">
        <v>2</v>
      </c>
      <c r="F37" s="15">
        <v>0</v>
      </c>
      <c r="G37" s="15">
        <v>0</v>
      </c>
      <c r="H37" s="16">
        <v>0</v>
      </c>
      <c r="I37" s="16">
        <v>0</v>
      </c>
      <c r="J37" s="16">
        <v>0</v>
      </c>
      <c r="K37" s="15">
        <v>0</v>
      </c>
      <c r="L37" s="15">
        <v>0</v>
      </c>
      <c r="M37" s="15">
        <v>0</v>
      </c>
      <c r="N37" s="16">
        <v>0</v>
      </c>
      <c r="O37" s="16">
        <v>0</v>
      </c>
      <c r="P37" s="16">
        <v>0</v>
      </c>
      <c r="Q37" s="15"/>
      <c r="R37" s="15"/>
      <c r="S37" s="15"/>
      <c r="T37" s="16"/>
      <c r="U37" s="16"/>
      <c r="V37" s="16"/>
      <c r="W37" s="17">
        <f t="shared" ref="W37:Y37" si="15">SUM(E37,H37,K37,N37,Q37,T37)</f>
        <v>2</v>
      </c>
      <c r="X37" s="17">
        <f t="shared" si="15"/>
        <v>0</v>
      </c>
      <c r="Y37" s="17">
        <f t="shared" si="15"/>
        <v>0</v>
      </c>
      <c r="Z37" s="18">
        <f t="shared" si="1"/>
        <v>2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/>
    </row>
    <row r="38" spans="1:44" ht="30.75" customHeight="1" x14ac:dyDescent="0.2">
      <c r="A38" s="10">
        <v>16</v>
      </c>
      <c r="B38" s="10">
        <v>252610209</v>
      </c>
      <c r="C38" s="12" t="s">
        <v>619</v>
      </c>
      <c r="D38" s="11" t="s">
        <v>22</v>
      </c>
      <c r="E38" s="15">
        <v>0</v>
      </c>
      <c r="F38" s="15">
        <v>0</v>
      </c>
      <c r="G38" s="15">
        <v>0</v>
      </c>
      <c r="H38" s="16">
        <v>0</v>
      </c>
      <c r="I38" s="16">
        <v>0</v>
      </c>
      <c r="J38" s="16">
        <v>0</v>
      </c>
      <c r="K38" s="15">
        <v>0</v>
      </c>
      <c r="L38" s="15">
        <v>0</v>
      </c>
      <c r="M38" s="15">
        <v>0</v>
      </c>
      <c r="N38" s="16">
        <v>1</v>
      </c>
      <c r="O38" s="16">
        <v>1</v>
      </c>
      <c r="P38" s="16">
        <v>0</v>
      </c>
      <c r="Q38" s="15"/>
      <c r="R38" s="15"/>
      <c r="S38" s="15"/>
      <c r="T38" s="16"/>
      <c r="U38" s="16"/>
      <c r="V38" s="16"/>
      <c r="W38" s="17">
        <f t="shared" ref="W38:Y38" si="16">SUM(E38,H38,K38,N38,Q38,T38)</f>
        <v>1</v>
      </c>
      <c r="X38" s="17">
        <f t="shared" si="16"/>
        <v>1</v>
      </c>
      <c r="Y38" s="17">
        <f t="shared" si="16"/>
        <v>0</v>
      </c>
      <c r="Z38" s="18">
        <f t="shared" si="1"/>
        <v>2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"/>
    </row>
    <row r="39" spans="1:44" ht="30.75" customHeight="1" x14ac:dyDescent="0.2">
      <c r="A39" s="42">
        <v>17</v>
      </c>
      <c r="B39" s="10">
        <v>252610210</v>
      </c>
      <c r="C39" s="12" t="s">
        <v>620</v>
      </c>
      <c r="D39" s="11" t="s">
        <v>22</v>
      </c>
      <c r="E39" s="15">
        <v>1</v>
      </c>
      <c r="F39" s="15">
        <v>0</v>
      </c>
      <c r="G39" s="15">
        <v>0</v>
      </c>
      <c r="H39" s="16">
        <v>2</v>
      </c>
      <c r="I39" s="16">
        <v>0</v>
      </c>
      <c r="J39" s="16">
        <v>0</v>
      </c>
      <c r="K39" s="15">
        <v>1</v>
      </c>
      <c r="L39" s="15">
        <v>0</v>
      </c>
      <c r="M39" s="15">
        <v>0</v>
      </c>
      <c r="N39" s="16">
        <v>0</v>
      </c>
      <c r="O39" s="16">
        <v>0</v>
      </c>
      <c r="P39" s="16">
        <v>0</v>
      </c>
      <c r="Q39" s="15"/>
      <c r="R39" s="15"/>
      <c r="S39" s="15"/>
      <c r="T39" s="16"/>
      <c r="U39" s="16"/>
      <c r="V39" s="16"/>
      <c r="W39" s="17">
        <f t="shared" ref="W39:Y39" si="17">SUM(E39,H39,K39,N39,Q39,T39)</f>
        <v>4</v>
      </c>
      <c r="X39" s="17">
        <f t="shared" si="17"/>
        <v>0</v>
      </c>
      <c r="Y39" s="17">
        <f t="shared" si="17"/>
        <v>0</v>
      </c>
      <c r="Z39" s="18">
        <f t="shared" si="1"/>
        <v>4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1"/>
    </row>
    <row r="40" spans="1:44" ht="30.75" customHeight="1" x14ac:dyDescent="0.2">
      <c r="A40" s="10">
        <v>18</v>
      </c>
      <c r="B40" s="10">
        <v>252610211</v>
      </c>
      <c r="C40" s="12" t="s">
        <v>621</v>
      </c>
      <c r="D40" s="11" t="s">
        <v>22</v>
      </c>
      <c r="E40" s="15">
        <v>0</v>
      </c>
      <c r="F40" s="15">
        <v>0</v>
      </c>
      <c r="G40" s="15">
        <v>2</v>
      </c>
      <c r="H40" s="16">
        <v>0</v>
      </c>
      <c r="I40" s="16">
        <v>1</v>
      </c>
      <c r="J40" s="16">
        <v>1</v>
      </c>
      <c r="K40" s="15">
        <v>0</v>
      </c>
      <c r="L40" s="15">
        <v>0</v>
      </c>
      <c r="M40" s="15">
        <v>2</v>
      </c>
      <c r="N40" s="16">
        <v>0</v>
      </c>
      <c r="O40" s="16">
        <v>0</v>
      </c>
      <c r="P40" s="16">
        <v>1</v>
      </c>
      <c r="Q40" s="15"/>
      <c r="R40" s="15"/>
      <c r="S40" s="15"/>
      <c r="T40" s="16"/>
      <c r="U40" s="16"/>
      <c r="V40" s="16"/>
      <c r="W40" s="17">
        <f t="shared" ref="W40:Y40" si="18">SUM(E40,H40,K40,N40,Q40,T40)</f>
        <v>0</v>
      </c>
      <c r="X40" s="17">
        <f t="shared" si="18"/>
        <v>1</v>
      </c>
      <c r="Y40" s="17">
        <f t="shared" si="18"/>
        <v>6</v>
      </c>
      <c r="Z40" s="18">
        <f t="shared" si="1"/>
        <v>7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/>
    </row>
    <row r="41" spans="1:44" ht="30.75" customHeight="1" x14ac:dyDescent="0.2">
      <c r="A41" s="42">
        <v>19</v>
      </c>
      <c r="B41" s="10">
        <v>252610212</v>
      </c>
      <c r="C41" s="12" t="s">
        <v>622</v>
      </c>
      <c r="D41" s="11" t="s">
        <v>22</v>
      </c>
      <c r="E41" s="15">
        <v>0</v>
      </c>
      <c r="F41" s="15">
        <v>1</v>
      </c>
      <c r="G41" s="15">
        <v>0</v>
      </c>
      <c r="H41" s="16">
        <v>0</v>
      </c>
      <c r="I41" s="16">
        <v>0</v>
      </c>
      <c r="J41" s="16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5"/>
      <c r="R41" s="15"/>
      <c r="S41" s="15"/>
      <c r="T41" s="16"/>
      <c r="U41" s="16"/>
      <c r="V41" s="16"/>
      <c r="W41" s="17">
        <f t="shared" ref="W41:Y41" si="19">SUM(E41,H41,K41,N41,Q41,T41)</f>
        <v>0</v>
      </c>
      <c r="X41" s="17">
        <f t="shared" si="19"/>
        <v>1</v>
      </c>
      <c r="Y41" s="17">
        <f t="shared" si="19"/>
        <v>0</v>
      </c>
      <c r="Z41" s="18">
        <f t="shared" si="1"/>
        <v>1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1"/>
    </row>
    <row r="42" spans="1:44" ht="30.75" customHeight="1" x14ac:dyDescent="0.2">
      <c r="A42" s="10">
        <v>20</v>
      </c>
      <c r="B42" s="10">
        <v>252610213</v>
      </c>
      <c r="C42" s="12" t="s">
        <v>623</v>
      </c>
      <c r="D42" s="46" t="s">
        <v>25</v>
      </c>
      <c r="E42" s="15">
        <v>2</v>
      </c>
      <c r="F42" s="15">
        <v>0</v>
      </c>
      <c r="G42" s="15">
        <v>0</v>
      </c>
      <c r="H42" s="16">
        <v>1</v>
      </c>
      <c r="I42" s="16">
        <v>0</v>
      </c>
      <c r="J42" s="16">
        <v>0</v>
      </c>
      <c r="K42" s="15">
        <v>0</v>
      </c>
      <c r="L42" s="15">
        <v>1</v>
      </c>
      <c r="M42" s="15">
        <v>0</v>
      </c>
      <c r="N42" s="16">
        <v>2</v>
      </c>
      <c r="O42" s="16">
        <v>0</v>
      </c>
      <c r="P42" s="16">
        <v>0</v>
      </c>
      <c r="Q42" s="15"/>
      <c r="R42" s="15"/>
      <c r="S42" s="15"/>
      <c r="T42" s="16"/>
      <c r="U42" s="16"/>
      <c r="V42" s="16"/>
      <c r="W42" s="17">
        <f t="shared" ref="W42:Y42" si="20">SUM(E42,H42,K42,N42,Q42,T42)</f>
        <v>5</v>
      </c>
      <c r="X42" s="17">
        <f t="shared" si="20"/>
        <v>1</v>
      </c>
      <c r="Y42" s="17">
        <f t="shared" si="20"/>
        <v>0</v>
      </c>
      <c r="Z42" s="18">
        <f t="shared" si="1"/>
        <v>6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1"/>
    </row>
    <row r="43" spans="1:44" ht="30.75" customHeight="1" x14ac:dyDescent="0.2">
      <c r="A43" s="42">
        <v>21</v>
      </c>
      <c r="B43" s="10">
        <v>252610214</v>
      </c>
      <c r="C43" s="12" t="s">
        <v>624</v>
      </c>
      <c r="D43" s="11" t="s">
        <v>22</v>
      </c>
      <c r="E43" s="15">
        <v>2</v>
      </c>
      <c r="F43" s="15">
        <v>0</v>
      </c>
      <c r="G43" s="15">
        <v>0</v>
      </c>
      <c r="H43" s="16">
        <v>0</v>
      </c>
      <c r="I43" s="16">
        <v>0</v>
      </c>
      <c r="J43" s="16">
        <v>0</v>
      </c>
      <c r="K43" s="15">
        <v>0</v>
      </c>
      <c r="L43" s="15">
        <v>0</v>
      </c>
      <c r="M43" s="15">
        <v>0</v>
      </c>
      <c r="N43" s="16">
        <v>2</v>
      </c>
      <c r="O43" s="16">
        <v>0</v>
      </c>
      <c r="P43" s="16">
        <v>0</v>
      </c>
      <c r="Q43" s="15"/>
      <c r="R43" s="15"/>
      <c r="S43" s="15"/>
      <c r="T43" s="16"/>
      <c r="U43" s="16"/>
      <c r="V43" s="16"/>
      <c r="W43" s="17">
        <f t="shared" ref="W43:Y43" si="21">SUM(E43,H43,K43,N43,Q43,T43)</f>
        <v>4</v>
      </c>
      <c r="X43" s="17">
        <f t="shared" si="21"/>
        <v>0</v>
      </c>
      <c r="Y43" s="17">
        <f t="shared" si="21"/>
        <v>0</v>
      </c>
      <c r="Z43" s="18">
        <f t="shared" si="1"/>
        <v>4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"/>
    </row>
    <row r="44" spans="1:44" ht="30.75" customHeight="1" x14ac:dyDescent="0.2">
      <c r="A44" s="10">
        <v>22</v>
      </c>
      <c r="B44" s="10">
        <v>252610215</v>
      </c>
      <c r="C44" s="12" t="s">
        <v>625</v>
      </c>
      <c r="D44" s="11" t="s">
        <v>22</v>
      </c>
      <c r="E44" s="15">
        <v>1</v>
      </c>
      <c r="F44" s="15">
        <v>1</v>
      </c>
      <c r="G44" s="15">
        <v>0</v>
      </c>
      <c r="H44" s="16">
        <v>0</v>
      </c>
      <c r="I44" s="16">
        <v>1</v>
      </c>
      <c r="J44" s="16">
        <v>0</v>
      </c>
      <c r="K44" s="15">
        <v>2</v>
      </c>
      <c r="L44" s="15">
        <v>0</v>
      </c>
      <c r="M44" s="15">
        <v>0</v>
      </c>
      <c r="N44" s="16">
        <v>2</v>
      </c>
      <c r="O44" s="16">
        <v>0</v>
      </c>
      <c r="P44" s="16">
        <v>0</v>
      </c>
      <c r="Q44" s="15"/>
      <c r="R44" s="15"/>
      <c r="S44" s="15"/>
      <c r="T44" s="16"/>
      <c r="U44" s="16"/>
      <c r="V44" s="16"/>
      <c r="W44" s="17">
        <f t="shared" ref="W44:Y44" si="22">SUM(E44,H44,K44,N44,Q44,T44)</f>
        <v>5</v>
      </c>
      <c r="X44" s="17">
        <f t="shared" si="22"/>
        <v>2</v>
      </c>
      <c r="Y44" s="17">
        <f t="shared" si="22"/>
        <v>0</v>
      </c>
      <c r="Z44" s="18">
        <f t="shared" si="1"/>
        <v>7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1"/>
    </row>
    <row r="45" spans="1:44" ht="30.75" customHeight="1" x14ac:dyDescent="0.2">
      <c r="A45" s="42">
        <v>23</v>
      </c>
      <c r="B45" s="10">
        <v>252610216</v>
      </c>
      <c r="C45" s="12" t="s">
        <v>626</v>
      </c>
      <c r="D45" s="11" t="s">
        <v>25</v>
      </c>
      <c r="E45" s="15">
        <v>0</v>
      </c>
      <c r="F45" s="15">
        <v>0</v>
      </c>
      <c r="G45" s="15">
        <v>0</v>
      </c>
      <c r="H45" s="16">
        <v>0</v>
      </c>
      <c r="I45" s="16">
        <v>1</v>
      </c>
      <c r="J45" s="16">
        <v>0</v>
      </c>
      <c r="K45" s="15">
        <v>0</v>
      </c>
      <c r="L45" s="15">
        <v>0</v>
      </c>
      <c r="M45" s="15">
        <v>0</v>
      </c>
      <c r="N45" s="16">
        <v>0</v>
      </c>
      <c r="O45" s="16">
        <v>1</v>
      </c>
      <c r="P45" s="16">
        <v>0</v>
      </c>
      <c r="Q45" s="15"/>
      <c r="R45" s="15"/>
      <c r="S45" s="15"/>
      <c r="T45" s="16"/>
      <c r="U45" s="16"/>
      <c r="V45" s="16"/>
      <c r="W45" s="17">
        <f t="shared" ref="W45:Y45" si="23">SUM(E45,H45,K45,N45,Q45,T45)</f>
        <v>0</v>
      </c>
      <c r="X45" s="17">
        <f t="shared" si="23"/>
        <v>2</v>
      </c>
      <c r="Y45" s="17">
        <f t="shared" si="23"/>
        <v>0</v>
      </c>
      <c r="Z45" s="18">
        <f t="shared" si="1"/>
        <v>2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1"/>
    </row>
    <row r="46" spans="1:44" ht="30.75" customHeight="1" x14ac:dyDescent="0.2">
      <c r="A46" s="10">
        <v>24</v>
      </c>
      <c r="B46" s="10">
        <v>252610217</v>
      </c>
      <c r="C46" s="12" t="s">
        <v>627</v>
      </c>
      <c r="D46" s="46" t="s">
        <v>22</v>
      </c>
      <c r="E46" s="15">
        <v>4</v>
      </c>
      <c r="F46" s="15">
        <v>0</v>
      </c>
      <c r="G46" s="15">
        <v>0</v>
      </c>
      <c r="H46" s="16">
        <v>0</v>
      </c>
      <c r="I46" s="16">
        <v>1</v>
      </c>
      <c r="J46" s="16">
        <v>2</v>
      </c>
      <c r="K46" s="15">
        <v>1</v>
      </c>
      <c r="L46" s="15">
        <v>0</v>
      </c>
      <c r="M46" s="15">
        <v>2</v>
      </c>
      <c r="N46" s="16">
        <v>1</v>
      </c>
      <c r="O46" s="16">
        <v>1</v>
      </c>
      <c r="P46" s="16">
        <v>0</v>
      </c>
      <c r="Q46" s="15"/>
      <c r="R46" s="15"/>
      <c r="S46" s="15"/>
      <c r="T46" s="16"/>
      <c r="U46" s="16"/>
      <c r="V46" s="16"/>
      <c r="W46" s="17">
        <f t="shared" ref="W46:Y46" si="24">SUM(E46,H46,K46,N46,Q46,T46)</f>
        <v>6</v>
      </c>
      <c r="X46" s="17">
        <f t="shared" si="24"/>
        <v>2</v>
      </c>
      <c r="Y46" s="17">
        <f t="shared" si="24"/>
        <v>4</v>
      </c>
      <c r="Z46" s="18">
        <f t="shared" si="1"/>
        <v>12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1"/>
    </row>
    <row r="47" spans="1:44" ht="30.75" customHeight="1" x14ac:dyDescent="0.2">
      <c r="A47" s="42">
        <v>25</v>
      </c>
      <c r="B47" s="10">
        <v>252610218</v>
      </c>
      <c r="C47" s="12" t="s">
        <v>628</v>
      </c>
      <c r="D47" s="46" t="s">
        <v>22</v>
      </c>
      <c r="E47" s="15">
        <v>0</v>
      </c>
      <c r="F47" s="15">
        <v>2</v>
      </c>
      <c r="G47" s="15">
        <v>0</v>
      </c>
      <c r="H47" s="16">
        <v>0</v>
      </c>
      <c r="I47" s="16">
        <v>1</v>
      </c>
      <c r="J47" s="16">
        <v>0</v>
      </c>
      <c r="K47" s="15">
        <v>0</v>
      </c>
      <c r="L47" s="15">
        <v>0</v>
      </c>
      <c r="M47" s="15">
        <v>1</v>
      </c>
      <c r="N47" s="16">
        <v>0</v>
      </c>
      <c r="O47" s="16">
        <v>0</v>
      </c>
      <c r="P47" s="16">
        <v>0</v>
      </c>
      <c r="Q47" s="15"/>
      <c r="R47" s="15"/>
      <c r="S47" s="15"/>
      <c r="T47" s="16"/>
      <c r="U47" s="16"/>
      <c r="V47" s="16"/>
      <c r="W47" s="17">
        <f t="shared" ref="W47:Y47" si="25">SUM(E47,H47,K47,N47,Q47,T47)</f>
        <v>0</v>
      </c>
      <c r="X47" s="17">
        <f t="shared" si="25"/>
        <v>3</v>
      </c>
      <c r="Y47" s="17">
        <f t="shared" si="25"/>
        <v>1</v>
      </c>
      <c r="Z47" s="18">
        <f t="shared" si="1"/>
        <v>4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/>
    </row>
    <row r="48" spans="1:44" ht="30.75" customHeight="1" x14ac:dyDescent="0.2">
      <c r="A48" s="10">
        <v>26</v>
      </c>
      <c r="B48" s="10">
        <v>252610219</v>
      </c>
      <c r="C48" s="12" t="s">
        <v>629</v>
      </c>
      <c r="D48" s="46" t="s">
        <v>22</v>
      </c>
      <c r="E48" s="15">
        <v>2</v>
      </c>
      <c r="F48" s="15">
        <v>0</v>
      </c>
      <c r="G48" s="15">
        <v>0</v>
      </c>
      <c r="H48" s="16">
        <v>2</v>
      </c>
      <c r="I48" s="16">
        <v>0</v>
      </c>
      <c r="J48" s="16">
        <v>0</v>
      </c>
      <c r="K48" s="15">
        <v>1</v>
      </c>
      <c r="L48" s="15">
        <v>0</v>
      </c>
      <c r="M48" s="15">
        <v>1</v>
      </c>
      <c r="N48" s="16">
        <v>1</v>
      </c>
      <c r="O48" s="16">
        <v>0</v>
      </c>
      <c r="P48" s="16">
        <v>0</v>
      </c>
      <c r="Q48" s="15"/>
      <c r="R48" s="15"/>
      <c r="S48" s="15"/>
      <c r="T48" s="16"/>
      <c r="U48" s="16"/>
      <c r="V48" s="16"/>
      <c r="W48" s="17">
        <f t="shared" ref="W48:Y48" si="26">SUM(E48,H48,K48,N48,Q48,T48)</f>
        <v>6</v>
      </c>
      <c r="X48" s="17">
        <f t="shared" si="26"/>
        <v>0</v>
      </c>
      <c r="Y48" s="17">
        <f t="shared" si="26"/>
        <v>1</v>
      </c>
      <c r="Z48" s="18">
        <f t="shared" si="1"/>
        <v>7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1"/>
    </row>
    <row r="49" spans="1:44" ht="30.75" customHeight="1" x14ac:dyDescent="0.2">
      <c r="A49" s="42">
        <v>27</v>
      </c>
      <c r="B49" s="10">
        <v>252610220</v>
      </c>
      <c r="C49" s="12" t="s">
        <v>630</v>
      </c>
      <c r="D49" s="11" t="s">
        <v>22</v>
      </c>
      <c r="E49" s="15">
        <v>0</v>
      </c>
      <c r="F49" s="15">
        <v>0</v>
      </c>
      <c r="G49" s="15">
        <v>0</v>
      </c>
      <c r="H49" s="16">
        <v>0</v>
      </c>
      <c r="I49" s="16">
        <v>0</v>
      </c>
      <c r="J49" s="16">
        <v>0</v>
      </c>
      <c r="K49" s="15">
        <v>1</v>
      </c>
      <c r="L49" s="15">
        <v>0</v>
      </c>
      <c r="M49" s="15">
        <v>0</v>
      </c>
      <c r="N49" s="16">
        <v>0</v>
      </c>
      <c r="O49" s="16">
        <v>1</v>
      </c>
      <c r="P49" s="16">
        <v>1</v>
      </c>
      <c r="Q49" s="15"/>
      <c r="R49" s="15"/>
      <c r="S49" s="15"/>
      <c r="T49" s="16"/>
      <c r="U49" s="16"/>
      <c r="V49" s="16"/>
      <c r="W49" s="17">
        <f t="shared" ref="W49:Y49" si="27">SUM(E49,H49,K49,N49,Q49,T49)</f>
        <v>1</v>
      </c>
      <c r="X49" s="17">
        <f t="shared" si="27"/>
        <v>1</v>
      </c>
      <c r="Y49" s="17">
        <f t="shared" si="27"/>
        <v>1</v>
      </c>
      <c r="Z49" s="18">
        <f t="shared" si="1"/>
        <v>3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1"/>
    </row>
    <row r="50" spans="1:44" ht="30.75" customHeight="1" x14ac:dyDescent="0.2">
      <c r="A50" s="10">
        <v>28</v>
      </c>
      <c r="B50" s="10">
        <v>252610221</v>
      </c>
      <c r="C50" s="12" t="s">
        <v>631</v>
      </c>
      <c r="D50" s="46" t="s">
        <v>22</v>
      </c>
      <c r="E50" s="15">
        <v>1</v>
      </c>
      <c r="F50" s="15">
        <v>1</v>
      </c>
      <c r="G50" s="15">
        <v>0</v>
      </c>
      <c r="H50" s="16">
        <v>0</v>
      </c>
      <c r="I50" s="16">
        <v>0</v>
      </c>
      <c r="J50" s="16">
        <v>0</v>
      </c>
      <c r="K50" s="15">
        <v>0</v>
      </c>
      <c r="L50" s="15">
        <v>1</v>
      </c>
      <c r="M50" s="15">
        <v>0</v>
      </c>
      <c r="N50" s="16">
        <v>2</v>
      </c>
      <c r="O50" s="16">
        <v>0</v>
      </c>
      <c r="P50" s="16">
        <v>0</v>
      </c>
      <c r="Q50" s="15"/>
      <c r="R50" s="15"/>
      <c r="S50" s="15"/>
      <c r="T50" s="16"/>
      <c r="U50" s="16"/>
      <c r="V50" s="16"/>
      <c r="W50" s="17">
        <f t="shared" ref="W50:Y50" si="28">SUM(E50,H50,K50,N50,Q50,T50)</f>
        <v>3</v>
      </c>
      <c r="X50" s="17">
        <f t="shared" si="28"/>
        <v>2</v>
      </c>
      <c r="Y50" s="17">
        <f t="shared" si="28"/>
        <v>0</v>
      </c>
      <c r="Z50" s="18">
        <f t="shared" si="1"/>
        <v>5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1"/>
    </row>
    <row r="51" spans="1:44" ht="30.75" customHeight="1" x14ac:dyDescent="0.2">
      <c r="A51" s="42">
        <v>29</v>
      </c>
      <c r="B51" s="10">
        <v>252610222</v>
      </c>
      <c r="C51" s="12" t="s">
        <v>632</v>
      </c>
      <c r="D51" s="46" t="s">
        <v>25</v>
      </c>
      <c r="E51" s="15">
        <v>0</v>
      </c>
      <c r="F51" s="15">
        <v>0</v>
      </c>
      <c r="G51" s="15">
        <v>0</v>
      </c>
      <c r="H51" s="16">
        <v>0</v>
      </c>
      <c r="I51" s="16">
        <v>2</v>
      </c>
      <c r="J51" s="16">
        <v>0</v>
      </c>
      <c r="K51" s="15">
        <v>0</v>
      </c>
      <c r="L51" s="15">
        <v>0</v>
      </c>
      <c r="M51" s="15">
        <v>0</v>
      </c>
      <c r="N51" s="16">
        <v>0</v>
      </c>
      <c r="O51" s="16">
        <v>0</v>
      </c>
      <c r="P51" s="16">
        <v>0</v>
      </c>
      <c r="Q51" s="15"/>
      <c r="R51" s="15"/>
      <c r="S51" s="15"/>
      <c r="T51" s="16"/>
      <c r="U51" s="16"/>
      <c r="V51" s="16"/>
      <c r="W51" s="17">
        <f t="shared" ref="W51:Y51" si="29">SUM(E51,H51,K51,N51,Q51,T51)</f>
        <v>0</v>
      </c>
      <c r="X51" s="17">
        <f t="shared" si="29"/>
        <v>2</v>
      </c>
      <c r="Y51" s="17">
        <f t="shared" si="29"/>
        <v>0</v>
      </c>
      <c r="Z51" s="18">
        <f t="shared" si="1"/>
        <v>2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"/>
    </row>
    <row r="52" spans="1:44" ht="30.75" customHeight="1" x14ac:dyDescent="0.2">
      <c r="A52" s="10">
        <v>30</v>
      </c>
      <c r="B52" s="10">
        <v>252610223</v>
      </c>
      <c r="C52" s="12" t="s">
        <v>633</v>
      </c>
      <c r="D52" s="46" t="s">
        <v>25</v>
      </c>
      <c r="E52" s="15">
        <v>1</v>
      </c>
      <c r="F52" s="15">
        <v>0</v>
      </c>
      <c r="G52" s="15">
        <v>0</v>
      </c>
      <c r="H52" s="16">
        <v>0</v>
      </c>
      <c r="I52" s="16">
        <v>0</v>
      </c>
      <c r="J52" s="16">
        <v>0</v>
      </c>
      <c r="K52" s="15">
        <v>0</v>
      </c>
      <c r="L52" s="15">
        <v>0</v>
      </c>
      <c r="M52" s="15">
        <v>0</v>
      </c>
      <c r="N52" s="16">
        <v>1</v>
      </c>
      <c r="O52" s="16">
        <v>0</v>
      </c>
      <c r="P52" s="16">
        <v>0</v>
      </c>
      <c r="Q52" s="15"/>
      <c r="R52" s="15"/>
      <c r="S52" s="15"/>
      <c r="T52" s="16"/>
      <c r="U52" s="16"/>
      <c r="V52" s="16"/>
      <c r="W52" s="17">
        <f t="shared" ref="W52:Y52" si="30">SUM(E52,H52,K52,N52,Q52,T52)</f>
        <v>2</v>
      </c>
      <c r="X52" s="17">
        <f t="shared" si="30"/>
        <v>0</v>
      </c>
      <c r="Y52" s="17">
        <f t="shared" si="30"/>
        <v>0</v>
      </c>
      <c r="Z52" s="18">
        <f t="shared" si="1"/>
        <v>2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1"/>
    </row>
    <row r="53" spans="1:44" ht="30.75" customHeight="1" x14ac:dyDescent="0.2">
      <c r="A53" s="42">
        <v>31</v>
      </c>
      <c r="B53" s="10">
        <v>252610224</v>
      </c>
      <c r="C53" s="12" t="s">
        <v>634</v>
      </c>
      <c r="D53" s="11" t="s">
        <v>25</v>
      </c>
      <c r="E53" s="15">
        <v>1</v>
      </c>
      <c r="F53" s="15">
        <v>0</v>
      </c>
      <c r="G53" s="15">
        <v>0</v>
      </c>
      <c r="H53" s="16">
        <v>0</v>
      </c>
      <c r="I53" s="16">
        <v>0</v>
      </c>
      <c r="J53" s="16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5"/>
      <c r="R53" s="15"/>
      <c r="S53" s="15"/>
      <c r="T53" s="16"/>
      <c r="U53" s="16"/>
      <c r="V53" s="16"/>
      <c r="W53" s="17">
        <f t="shared" ref="W53:Y53" si="31">SUM(E53,H53,K53,N53,Q53,T53)</f>
        <v>1</v>
      </c>
      <c r="X53" s="17">
        <f t="shared" si="31"/>
        <v>0</v>
      </c>
      <c r="Y53" s="17">
        <f t="shared" si="31"/>
        <v>0</v>
      </c>
      <c r="Z53" s="18">
        <f t="shared" si="1"/>
        <v>1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1"/>
    </row>
    <row r="54" spans="1:44" ht="30.75" customHeight="1" x14ac:dyDescent="0.2">
      <c r="A54" s="10">
        <v>32</v>
      </c>
      <c r="B54" s="10">
        <v>252610225</v>
      </c>
      <c r="C54" s="12" t="s">
        <v>635</v>
      </c>
      <c r="D54" s="11" t="s">
        <v>22</v>
      </c>
      <c r="E54" s="15">
        <v>0</v>
      </c>
      <c r="F54" s="15">
        <v>0</v>
      </c>
      <c r="G54" s="15">
        <v>0</v>
      </c>
      <c r="H54" s="16">
        <v>0</v>
      </c>
      <c r="I54" s="16">
        <v>0</v>
      </c>
      <c r="J54" s="16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5"/>
      <c r="R54" s="15"/>
      <c r="S54" s="15"/>
      <c r="T54" s="16"/>
      <c r="U54" s="16"/>
      <c r="V54" s="16"/>
      <c r="W54" s="17">
        <f t="shared" ref="W54:Y54" si="32">SUM(E54,H54,K54,N54,Q54,T54)</f>
        <v>0</v>
      </c>
      <c r="X54" s="17">
        <f t="shared" si="32"/>
        <v>0</v>
      </c>
      <c r="Y54" s="17">
        <f t="shared" si="32"/>
        <v>0</v>
      </c>
      <c r="Z54" s="18">
        <f t="shared" si="1"/>
        <v>0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1"/>
    </row>
    <row r="55" spans="1:44" ht="30.75" customHeight="1" x14ac:dyDescent="0.2">
      <c r="A55" s="42">
        <v>33</v>
      </c>
      <c r="B55" s="10">
        <v>252610226</v>
      </c>
      <c r="C55" s="12" t="s">
        <v>636</v>
      </c>
      <c r="D55" s="11" t="s">
        <v>22</v>
      </c>
      <c r="E55" s="15">
        <v>2</v>
      </c>
      <c r="F55" s="15">
        <v>0</v>
      </c>
      <c r="G55" s="15">
        <v>1</v>
      </c>
      <c r="H55" s="16">
        <v>1</v>
      </c>
      <c r="I55" s="16">
        <v>0</v>
      </c>
      <c r="J55" s="16">
        <v>3</v>
      </c>
      <c r="K55" s="15">
        <v>1</v>
      </c>
      <c r="L55" s="15">
        <v>0</v>
      </c>
      <c r="M55" s="15">
        <v>2</v>
      </c>
      <c r="N55" s="16">
        <v>1</v>
      </c>
      <c r="O55" s="16">
        <v>2</v>
      </c>
      <c r="P55" s="16">
        <v>4</v>
      </c>
      <c r="Q55" s="15"/>
      <c r="R55" s="15"/>
      <c r="S55" s="15"/>
      <c r="T55" s="16"/>
      <c r="U55" s="16"/>
      <c r="V55" s="16"/>
      <c r="W55" s="17">
        <f t="shared" ref="W55:Y55" si="33">SUM(E55,H55,K55,N55,Q55,T55)</f>
        <v>5</v>
      </c>
      <c r="X55" s="17">
        <f t="shared" si="33"/>
        <v>2</v>
      </c>
      <c r="Y55" s="17">
        <f t="shared" si="33"/>
        <v>10</v>
      </c>
      <c r="Z55" s="18">
        <f t="shared" si="1"/>
        <v>17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/>
    </row>
    <row r="56" spans="1:44" ht="30.75" customHeight="1" x14ac:dyDescent="0.2">
      <c r="A56" s="10">
        <v>34</v>
      </c>
      <c r="B56" s="10">
        <v>252610227</v>
      </c>
      <c r="C56" s="12" t="s">
        <v>637</v>
      </c>
      <c r="D56" s="11" t="s">
        <v>22</v>
      </c>
      <c r="E56" s="15">
        <v>5</v>
      </c>
      <c r="F56" s="15">
        <v>0</v>
      </c>
      <c r="G56" s="15">
        <v>0</v>
      </c>
      <c r="H56" s="16">
        <v>0</v>
      </c>
      <c r="I56" s="16">
        <v>0</v>
      </c>
      <c r="J56" s="16">
        <v>1</v>
      </c>
      <c r="K56" s="15">
        <v>0</v>
      </c>
      <c r="L56" s="15">
        <v>1</v>
      </c>
      <c r="M56" s="15">
        <v>0</v>
      </c>
      <c r="N56" s="16">
        <v>0</v>
      </c>
      <c r="O56" s="16">
        <v>0</v>
      </c>
      <c r="P56" s="16">
        <v>1</v>
      </c>
      <c r="Q56" s="15"/>
      <c r="R56" s="15"/>
      <c r="S56" s="15"/>
      <c r="T56" s="16"/>
      <c r="U56" s="16"/>
      <c r="V56" s="16"/>
      <c r="W56" s="17">
        <f t="shared" ref="W56:Y56" si="34">SUM(E56,H56,K56,N56,Q56,T56)</f>
        <v>5</v>
      </c>
      <c r="X56" s="17">
        <f t="shared" si="34"/>
        <v>1</v>
      </c>
      <c r="Y56" s="17">
        <f t="shared" si="34"/>
        <v>2</v>
      </c>
      <c r="Z56" s="18">
        <f t="shared" si="1"/>
        <v>8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/>
    </row>
    <row r="57" spans="1:44" ht="30.75" customHeight="1" x14ac:dyDescent="0.2">
      <c r="A57" s="42">
        <v>35</v>
      </c>
      <c r="B57" s="10">
        <v>252610228</v>
      </c>
      <c r="C57" s="12" t="s">
        <v>638</v>
      </c>
      <c r="D57" s="11" t="s">
        <v>25</v>
      </c>
      <c r="E57" s="15">
        <v>1</v>
      </c>
      <c r="F57" s="15">
        <v>1</v>
      </c>
      <c r="G57" s="15">
        <v>0</v>
      </c>
      <c r="H57" s="16">
        <v>0</v>
      </c>
      <c r="I57" s="16">
        <v>0</v>
      </c>
      <c r="J57" s="16">
        <v>0</v>
      </c>
      <c r="K57" s="15">
        <v>0</v>
      </c>
      <c r="L57" s="15">
        <v>0</v>
      </c>
      <c r="M57" s="15">
        <v>0</v>
      </c>
      <c r="N57" s="16">
        <v>0</v>
      </c>
      <c r="O57" s="16">
        <v>1</v>
      </c>
      <c r="P57" s="16">
        <v>0</v>
      </c>
      <c r="Q57" s="15"/>
      <c r="R57" s="15"/>
      <c r="S57" s="15"/>
      <c r="T57" s="16"/>
      <c r="U57" s="16"/>
      <c r="V57" s="16"/>
      <c r="W57" s="17">
        <f t="shared" ref="W57:Y57" si="35">SUM(E57,H57,K57,N57,Q57,T57)</f>
        <v>1</v>
      </c>
      <c r="X57" s="17">
        <f t="shared" si="35"/>
        <v>2</v>
      </c>
      <c r="Y57" s="17">
        <f t="shared" si="35"/>
        <v>0</v>
      </c>
      <c r="Z57" s="18">
        <f t="shared" si="1"/>
        <v>3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/>
    </row>
    <row r="58" spans="1:44" ht="30.75" customHeight="1" x14ac:dyDescent="0.2">
      <c r="A58" s="10">
        <v>36</v>
      </c>
      <c r="B58" s="10">
        <v>252610229</v>
      </c>
      <c r="C58" s="12" t="s">
        <v>639</v>
      </c>
      <c r="D58" s="11" t="s">
        <v>22</v>
      </c>
      <c r="E58" s="15">
        <v>1</v>
      </c>
      <c r="F58" s="15">
        <v>0</v>
      </c>
      <c r="G58" s="15">
        <v>0</v>
      </c>
      <c r="H58" s="16">
        <v>0</v>
      </c>
      <c r="I58" s="16">
        <v>0</v>
      </c>
      <c r="J58" s="16">
        <v>0</v>
      </c>
      <c r="K58" s="15">
        <v>1</v>
      </c>
      <c r="L58" s="15">
        <v>0</v>
      </c>
      <c r="M58" s="15">
        <v>0</v>
      </c>
      <c r="N58" s="16">
        <v>0</v>
      </c>
      <c r="O58" s="16">
        <v>1</v>
      </c>
      <c r="P58" s="16">
        <v>0</v>
      </c>
      <c r="Q58" s="15"/>
      <c r="R58" s="15"/>
      <c r="S58" s="15"/>
      <c r="T58" s="16"/>
      <c r="U58" s="16"/>
      <c r="V58" s="16"/>
      <c r="W58" s="17">
        <f t="shared" ref="W58:Y58" si="36">SUM(E58,H58,K58,N58,Q58,T58)</f>
        <v>2</v>
      </c>
      <c r="X58" s="17">
        <f t="shared" si="36"/>
        <v>1</v>
      </c>
      <c r="Y58" s="17">
        <f t="shared" si="36"/>
        <v>0</v>
      </c>
      <c r="Z58" s="18">
        <f t="shared" si="1"/>
        <v>3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</row>
    <row r="59" spans="1:44" ht="30.75" customHeight="1" x14ac:dyDescent="0.2">
      <c r="A59" s="42">
        <v>37</v>
      </c>
      <c r="B59" s="10">
        <v>252610230</v>
      </c>
      <c r="C59" s="12" t="s">
        <v>640</v>
      </c>
      <c r="D59" s="11" t="s">
        <v>25</v>
      </c>
      <c r="E59" s="15">
        <v>0</v>
      </c>
      <c r="F59" s="15">
        <v>0</v>
      </c>
      <c r="G59" s="15">
        <v>0</v>
      </c>
      <c r="H59" s="16">
        <v>0</v>
      </c>
      <c r="I59" s="16">
        <v>0</v>
      </c>
      <c r="J59" s="16">
        <v>0</v>
      </c>
      <c r="K59" s="15">
        <v>0</v>
      </c>
      <c r="L59" s="15">
        <v>1</v>
      </c>
      <c r="M59" s="15">
        <v>0</v>
      </c>
      <c r="N59" s="16">
        <v>0</v>
      </c>
      <c r="O59" s="16">
        <v>0</v>
      </c>
      <c r="P59" s="16">
        <v>0</v>
      </c>
      <c r="Q59" s="15"/>
      <c r="R59" s="15"/>
      <c r="S59" s="15"/>
      <c r="T59" s="16"/>
      <c r="U59" s="16"/>
      <c r="V59" s="16"/>
      <c r="W59" s="17">
        <f t="shared" ref="W59:Y59" si="37">SUM(E59,H59,K59,N59,Q59,T59)</f>
        <v>0</v>
      </c>
      <c r="X59" s="17">
        <f t="shared" si="37"/>
        <v>1</v>
      </c>
      <c r="Y59" s="17">
        <f t="shared" si="37"/>
        <v>0</v>
      </c>
      <c r="Z59" s="18">
        <f t="shared" si="1"/>
        <v>1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1"/>
    </row>
    <row r="60" spans="1:44" ht="30" customHeight="1" x14ac:dyDescent="0.2">
      <c r="A60" s="69" t="s">
        <v>82</v>
      </c>
      <c r="B60" s="62"/>
      <c r="C60" s="63"/>
      <c r="D60" s="24"/>
      <c r="E60" s="70">
        <f>'X TKJ 1'!E60</f>
        <v>17</v>
      </c>
      <c r="F60" s="62"/>
      <c r="G60" s="63"/>
      <c r="H60" s="70">
        <f>'X TKJ 1'!H60</f>
        <v>17</v>
      </c>
      <c r="I60" s="62"/>
      <c r="J60" s="63"/>
      <c r="K60" s="70">
        <f>'X TKJ 1'!K60</f>
        <v>13</v>
      </c>
      <c r="L60" s="62"/>
      <c r="M60" s="63"/>
      <c r="N60" s="70">
        <f>'X TKJ 1'!N60</f>
        <v>19</v>
      </c>
      <c r="O60" s="62"/>
      <c r="P60" s="63"/>
      <c r="Q60" s="70"/>
      <c r="R60" s="62"/>
      <c r="S60" s="63"/>
      <c r="T60" s="70"/>
      <c r="U60" s="62"/>
      <c r="V60" s="63"/>
      <c r="W60" s="24">
        <f t="shared" ref="W60:Z60" si="38">SUM(W23:W59)</f>
        <v>73</v>
      </c>
      <c r="X60" s="24">
        <f t="shared" si="38"/>
        <v>35</v>
      </c>
      <c r="Y60" s="24">
        <f t="shared" si="38"/>
        <v>32</v>
      </c>
      <c r="Z60" s="24">
        <f t="shared" si="38"/>
        <v>140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1"/>
    </row>
    <row r="61" spans="1:44" ht="18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/>
    </row>
    <row r="62" spans="1:44" ht="16.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74" t="s">
        <v>83</v>
      </c>
      <c r="Q62" s="62"/>
      <c r="R62" s="62"/>
      <c r="S62" s="62"/>
      <c r="T62" s="62"/>
      <c r="U62" s="62"/>
      <c r="V62" s="62"/>
      <c r="W62" s="75">
        <f>SUM(Z60)</f>
        <v>140</v>
      </c>
      <c r="X62" s="62"/>
      <c r="Y62" s="63"/>
      <c r="Z62" s="2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/>
    </row>
    <row r="63" spans="1:44" ht="16.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74" t="s">
        <v>84</v>
      </c>
      <c r="Q63" s="62"/>
      <c r="R63" s="62"/>
      <c r="S63" s="62"/>
      <c r="T63" s="62"/>
      <c r="U63" s="62"/>
      <c r="V63" s="62"/>
      <c r="W63" s="75">
        <f>A59</f>
        <v>37</v>
      </c>
      <c r="X63" s="62"/>
      <c r="Y63" s="63"/>
      <c r="Z63" s="2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/>
    </row>
    <row r="64" spans="1:44" ht="16.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74" t="s">
        <v>85</v>
      </c>
      <c r="Q64" s="62"/>
      <c r="R64" s="62"/>
      <c r="S64" s="62"/>
      <c r="T64" s="62"/>
      <c r="U64" s="62"/>
      <c r="V64" s="62"/>
      <c r="W64" s="71">
        <f>W62/(W63*W65)</f>
        <v>5.7330057330057332E-2</v>
      </c>
      <c r="X64" s="62"/>
      <c r="Y64" s="63"/>
      <c r="Z64" s="2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/>
    </row>
    <row r="65" spans="1:44" ht="16.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6" t="s">
        <v>86</v>
      </c>
      <c r="Q65" s="27"/>
      <c r="R65" s="27"/>
      <c r="S65" s="27"/>
      <c r="T65" s="27"/>
      <c r="U65" s="27"/>
      <c r="V65" s="27"/>
      <c r="W65" s="72">
        <f>SUM(E60:V60)</f>
        <v>66</v>
      </c>
      <c r="X65" s="62"/>
      <c r="Y65" s="63"/>
      <c r="Z65" s="2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/>
    </row>
    <row r="66" spans="1:44" ht="16.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73" t="s">
        <v>87</v>
      </c>
      <c r="Q66" s="62"/>
      <c r="R66" s="62"/>
      <c r="S66" s="62"/>
      <c r="T66" s="62"/>
      <c r="U66" s="62"/>
      <c r="V66" s="62"/>
      <c r="W66" s="71">
        <f>(((W63*W65)-W62)/(W63*W65))</f>
        <v>0.94266994266994264</v>
      </c>
      <c r="X66" s="62"/>
      <c r="Y66" s="63"/>
      <c r="Z66" s="2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1"/>
    </row>
    <row r="67" spans="1:44" ht="16.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1"/>
    </row>
    <row r="68" spans="1:44" ht="18" customHeight="1" x14ac:dyDescent="0.2">
      <c r="A68" s="25"/>
      <c r="B68" s="25"/>
      <c r="C68" s="28" t="s">
        <v>88</v>
      </c>
      <c r="D68" s="28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9" t="str">
        <f>'X TKJ 1'!U68</f>
        <v>Depok, Juli 2026</v>
      </c>
      <c r="V68" s="25"/>
      <c r="W68" s="30"/>
      <c r="X68" s="25"/>
      <c r="Y68" s="25"/>
      <c r="Z68" s="2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1"/>
    </row>
    <row r="69" spans="1:44" ht="20.25" customHeight="1" x14ac:dyDescent="0.2">
      <c r="A69" s="25"/>
      <c r="B69" s="25"/>
      <c r="C69" s="31" t="s">
        <v>90</v>
      </c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0" t="s">
        <v>91</v>
      </c>
      <c r="V69" s="25"/>
      <c r="W69" s="30"/>
      <c r="X69" s="25"/>
      <c r="Y69" s="25"/>
      <c r="Z69" s="2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/>
    </row>
    <row r="70" spans="1:44" ht="21.75" customHeight="1" x14ac:dyDescent="0.2">
      <c r="A70" s="25"/>
      <c r="B70" s="25"/>
      <c r="C70" s="33"/>
      <c r="D70" s="3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4"/>
      <c r="V70" s="25"/>
      <c r="W70" s="30"/>
      <c r="X70" s="25"/>
      <c r="Y70" s="25"/>
      <c r="Z70" s="2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/>
    </row>
    <row r="71" spans="1:44" ht="15.75" customHeight="1" x14ac:dyDescent="0.2">
      <c r="A71" s="25"/>
      <c r="B71" s="25"/>
      <c r="C71" s="33"/>
      <c r="D71" s="33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4"/>
      <c r="V71" s="25"/>
      <c r="W71" s="30"/>
      <c r="X71" s="25"/>
      <c r="Y71" s="25"/>
      <c r="Z71" s="2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/>
    </row>
    <row r="72" spans="1:44" ht="15.75" customHeight="1" x14ac:dyDescent="0.2">
      <c r="A72" s="25"/>
      <c r="B72" s="25"/>
      <c r="C72" s="33"/>
      <c r="D72" s="33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4"/>
      <c r="V72" s="25"/>
      <c r="W72" s="30"/>
      <c r="X72" s="25"/>
      <c r="Y72" s="25"/>
      <c r="Z72" s="2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1"/>
    </row>
    <row r="73" spans="1:44" ht="15.75" customHeight="1" x14ac:dyDescent="0.2">
      <c r="A73" s="25"/>
      <c r="B73" s="25"/>
      <c r="C73" s="33"/>
      <c r="D73" s="3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4"/>
      <c r="V73" s="25"/>
      <c r="W73" s="30"/>
      <c r="X73" s="25"/>
      <c r="Y73" s="25"/>
      <c r="Z73" s="2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1"/>
    </row>
    <row r="74" spans="1:44" ht="18" customHeight="1" x14ac:dyDescent="0.2">
      <c r="A74" s="25"/>
      <c r="B74" s="25"/>
      <c r="C74" s="35" t="s">
        <v>92</v>
      </c>
      <c r="D74" s="3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45" t="s">
        <v>641</v>
      </c>
      <c r="V74" s="25"/>
      <c r="W74" s="25"/>
      <c r="X74" s="25"/>
      <c r="Y74" s="25"/>
      <c r="Z74" s="25"/>
      <c r="AA74" s="25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1"/>
    </row>
    <row r="75" spans="1:44" ht="16.5" customHeight="1" x14ac:dyDescent="0.2">
      <c r="A75" s="25"/>
      <c r="B75" s="25"/>
      <c r="C75" s="28" t="s">
        <v>94</v>
      </c>
      <c r="D75" s="28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30"/>
      <c r="T75" s="30"/>
      <c r="U75" s="34" t="s">
        <v>642</v>
      </c>
      <c r="V75" s="34"/>
      <c r="W75" s="34"/>
      <c r="X75" s="34"/>
      <c r="Y75" s="34"/>
      <c r="Z75" s="34"/>
      <c r="AA75" s="3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1"/>
    </row>
    <row r="76" spans="1:4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1"/>
    </row>
    <row r="77" spans="1:4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1"/>
    </row>
    <row r="78" spans="1:4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1"/>
    </row>
    <row r="79" spans="1:4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1"/>
    </row>
    <row r="80" spans="1:4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1"/>
    </row>
    <row r="81" spans="1:4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1"/>
    </row>
    <row r="82" spans="1:4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"/>
    </row>
    <row r="83" spans="1:4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1"/>
    </row>
    <row r="84" spans="1:4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</row>
    <row r="85" spans="1:4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1"/>
    </row>
    <row r="86" spans="1:4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1"/>
    </row>
    <row r="87" spans="1:4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1"/>
    </row>
    <row r="88" spans="1:4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1"/>
    </row>
    <row r="89" spans="1:4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1"/>
    </row>
    <row r="90" spans="1:4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1"/>
    </row>
    <row r="91" spans="1:4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1"/>
    </row>
    <row r="92" spans="1:4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1"/>
    </row>
    <row r="93" spans="1:4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1"/>
    </row>
    <row r="94" spans="1:4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1"/>
    </row>
    <row r="95" spans="1:4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1"/>
    </row>
    <row r="96" spans="1:4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1"/>
    </row>
    <row r="97" spans="1:4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1"/>
    </row>
    <row r="98" spans="1:4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1"/>
    </row>
    <row r="99" spans="1:4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1"/>
    </row>
    <row r="100" spans="1:4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1"/>
    </row>
    <row r="101" spans="1:4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1"/>
    </row>
    <row r="102" spans="1:4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1"/>
    </row>
    <row r="103" spans="1:4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1"/>
    </row>
    <row r="104" spans="1:4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1"/>
    </row>
    <row r="105" spans="1:4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1"/>
    </row>
    <row r="106" spans="1:4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1"/>
    </row>
    <row r="107" spans="1:4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1"/>
    </row>
    <row r="108" spans="1:4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1"/>
    </row>
    <row r="109" spans="1:4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"/>
    </row>
    <row r="110" spans="1:4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1"/>
    </row>
    <row r="111" spans="1:4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1"/>
    </row>
    <row r="112" spans="1:4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1"/>
    </row>
    <row r="113" spans="1:4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1"/>
    </row>
    <row r="114" spans="1:4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1"/>
    </row>
    <row r="115" spans="1:4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1"/>
    </row>
    <row r="116" spans="1:4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1"/>
    </row>
    <row r="117" spans="1:4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1"/>
    </row>
    <row r="118" spans="1:4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1"/>
    </row>
    <row r="119" spans="1:4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1"/>
    </row>
    <row r="120" spans="1:4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1"/>
    </row>
    <row r="121" spans="1:4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1"/>
    </row>
    <row r="122" spans="1:4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"/>
    </row>
    <row r="123" spans="1:4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"/>
    </row>
    <row r="124" spans="1:4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1"/>
    </row>
    <row r="125" spans="1:4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1"/>
    </row>
    <row r="126" spans="1:4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1"/>
    </row>
    <row r="127" spans="1:4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1"/>
    </row>
    <row r="128" spans="1:4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1"/>
    </row>
    <row r="129" spans="1:4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1"/>
    </row>
    <row r="130" spans="1:4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</row>
    <row r="131" spans="1:4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1"/>
    </row>
    <row r="132" spans="1:4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1"/>
    </row>
    <row r="133" spans="1:4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1"/>
    </row>
    <row r="134" spans="1:4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1"/>
    </row>
    <row r="135" spans="1:4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1"/>
    </row>
    <row r="136" spans="1:4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1"/>
    </row>
    <row r="137" spans="1:4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1"/>
    </row>
    <row r="138" spans="1:4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1"/>
    </row>
    <row r="139" spans="1:4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1"/>
    </row>
    <row r="140" spans="1:4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1"/>
    </row>
    <row r="141" spans="1:4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1"/>
    </row>
    <row r="142" spans="1:4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1"/>
    </row>
    <row r="143" spans="1:4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1"/>
    </row>
    <row r="144" spans="1:4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1"/>
    </row>
    <row r="145" spans="1:4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1"/>
    </row>
    <row r="146" spans="1:4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1"/>
    </row>
    <row r="147" spans="1:4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1"/>
    </row>
    <row r="148" spans="1:4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1"/>
    </row>
    <row r="149" spans="1:4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1"/>
    </row>
    <row r="150" spans="1:4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1"/>
    </row>
    <row r="151" spans="1:4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1"/>
    </row>
    <row r="152" spans="1:4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1"/>
    </row>
    <row r="153" spans="1:4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1"/>
    </row>
    <row r="154" spans="1:4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1"/>
    </row>
    <row r="155" spans="1:4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1"/>
    </row>
    <row r="156" spans="1:4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1"/>
    </row>
    <row r="157" spans="1:4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1"/>
    </row>
    <row r="158" spans="1:4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1"/>
    </row>
    <row r="159" spans="1:4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1"/>
    </row>
    <row r="160" spans="1:4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1"/>
    </row>
    <row r="161" spans="1:4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1"/>
    </row>
    <row r="162" spans="1:4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1"/>
    </row>
    <row r="163" spans="1:4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1"/>
    </row>
    <row r="164" spans="1:4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1"/>
    </row>
    <row r="165" spans="1:4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1"/>
    </row>
    <row r="166" spans="1:4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1"/>
    </row>
    <row r="167" spans="1:4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1"/>
    </row>
    <row r="168" spans="1:4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1"/>
    </row>
    <row r="169" spans="1:4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1"/>
    </row>
    <row r="170" spans="1:4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1"/>
    </row>
    <row r="171" spans="1:4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1"/>
    </row>
    <row r="172" spans="1:4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1"/>
    </row>
    <row r="173" spans="1:4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1"/>
    </row>
    <row r="174" spans="1:4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1"/>
    </row>
    <row r="175" spans="1:4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1"/>
    </row>
    <row r="176" spans="1:4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1"/>
    </row>
    <row r="177" spans="1:4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1"/>
    </row>
    <row r="178" spans="1:4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1"/>
    </row>
    <row r="179" spans="1:4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1"/>
    </row>
    <row r="180" spans="1:4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1"/>
    </row>
    <row r="181" spans="1:4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1"/>
    </row>
    <row r="182" spans="1:4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1"/>
    </row>
    <row r="183" spans="1:4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1"/>
    </row>
    <row r="184" spans="1:4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1"/>
    </row>
    <row r="185" spans="1:4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1"/>
    </row>
    <row r="186" spans="1:4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1"/>
    </row>
    <row r="187" spans="1:4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1"/>
    </row>
    <row r="188" spans="1:4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1"/>
    </row>
    <row r="189" spans="1:4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1"/>
    </row>
    <row r="190" spans="1:4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1"/>
    </row>
    <row r="191" spans="1:4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1"/>
    </row>
    <row r="192" spans="1:4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1"/>
    </row>
    <row r="193" spans="1:4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1"/>
    </row>
    <row r="194" spans="1:4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1"/>
    </row>
    <row r="195" spans="1:4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1"/>
    </row>
    <row r="196" spans="1:4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1"/>
    </row>
    <row r="197" spans="1:4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1"/>
    </row>
    <row r="198" spans="1:4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1"/>
    </row>
    <row r="199" spans="1:4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1"/>
    </row>
    <row r="200" spans="1:4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1"/>
    </row>
    <row r="201" spans="1:4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1"/>
    </row>
    <row r="202" spans="1:4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1"/>
    </row>
    <row r="203" spans="1:4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1"/>
    </row>
    <row r="204" spans="1:4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1"/>
    </row>
    <row r="205" spans="1:4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1"/>
    </row>
    <row r="206" spans="1:4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1"/>
    </row>
    <row r="207" spans="1:4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1"/>
    </row>
    <row r="208" spans="1:4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1"/>
    </row>
    <row r="209" spans="1:4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1"/>
    </row>
    <row r="210" spans="1:4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1"/>
    </row>
    <row r="211" spans="1:4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1"/>
    </row>
    <row r="212" spans="1:4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1"/>
    </row>
    <row r="213" spans="1:4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1"/>
    </row>
    <row r="214" spans="1:4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1"/>
    </row>
    <row r="215" spans="1:4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1"/>
    </row>
    <row r="216" spans="1:4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1"/>
    </row>
    <row r="217" spans="1:4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1"/>
    </row>
    <row r="218" spans="1:4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1"/>
    </row>
    <row r="219" spans="1:4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1"/>
    </row>
    <row r="220" spans="1:4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1"/>
    </row>
    <row r="221" spans="1:4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1"/>
    </row>
    <row r="222" spans="1:44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1"/>
    </row>
    <row r="223" spans="1:44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1"/>
    </row>
    <row r="224" spans="1:44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1"/>
    </row>
    <row r="225" spans="1:44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1"/>
    </row>
    <row r="226" spans="1:44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1"/>
    </row>
    <row r="227" spans="1:44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1"/>
    </row>
    <row r="228" spans="1:44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1"/>
    </row>
    <row r="229" spans="1:44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1"/>
    </row>
    <row r="230" spans="1:44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1"/>
    </row>
    <row r="231" spans="1:44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1"/>
    </row>
    <row r="232" spans="1:44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1"/>
    </row>
    <row r="233" spans="1:44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1"/>
    </row>
    <row r="234" spans="1:44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1"/>
    </row>
    <row r="235" spans="1:44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1"/>
    </row>
    <row r="236" spans="1:44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1"/>
    </row>
    <row r="237" spans="1:44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1"/>
    </row>
    <row r="238" spans="1:44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1"/>
    </row>
    <row r="239" spans="1:44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1"/>
    </row>
    <row r="240" spans="1:44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1"/>
    </row>
    <row r="241" spans="1:44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1"/>
    </row>
    <row r="242" spans="1:44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1"/>
    </row>
    <row r="243" spans="1:44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1"/>
    </row>
    <row r="244" spans="1:44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1"/>
    </row>
    <row r="245" spans="1:44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1"/>
    </row>
    <row r="246" spans="1:44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1"/>
    </row>
    <row r="247" spans="1:44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1"/>
    </row>
    <row r="248" spans="1:44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1"/>
    </row>
    <row r="249" spans="1:44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1"/>
    </row>
    <row r="250" spans="1:44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1"/>
    </row>
    <row r="251" spans="1:44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1"/>
    </row>
    <row r="252" spans="1:44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1"/>
    </row>
    <row r="253" spans="1:44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1"/>
    </row>
    <row r="254" spans="1:44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1"/>
    </row>
    <row r="255" spans="1:44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</row>
    <row r="256" spans="1:44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1"/>
    </row>
    <row r="257" spans="1:44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1"/>
    </row>
    <row r="258" spans="1:44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1"/>
    </row>
    <row r="259" spans="1:44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1"/>
    </row>
    <row r="260" spans="1:44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1"/>
    </row>
    <row r="261" spans="1:44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1"/>
    </row>
    <row r="262" spans="1:44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1"/>
    </row>
    <row r="263" spans="1:44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1"/>
    </row>
    <row r="264" spans="1:44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1"/>
    </row>
    <row r="265" spans="1:44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1"/>
    </row>
    <row r="266" spans="1:44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1"/>
    </row>
    <row r="267" spans="1:44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1"/>
    </row>
    <row r="268" spans="1:44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1"/>
    </row>
    <row r="269" spans="1:44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1"/>
    </row>
    <row r="270" spans="1:44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1"/>
    </row>
    <row r="271" spans="1:44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1"/>
    </row>
    <row r="272" spans="1:44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1"/>
    </row>
    <row r="273" spans="1:44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1"/>
    </row>
    <row r="274" spans="1:44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1"/>
    </row>
    <row r="275" spans="1:44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1"/>
    </row>
    <row r="276" spans="1:4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</sheetData>
  <mergeCells count="31">
    <mergeCell ref="W64:Y64"/>
    <mergeCell ref="W65:Y65"/>
    <mergeCell ref="P66:V66"/>
    <mergeCell ref="W66:Y66"/>
    <mergeCell ref="Q60:S60"/>
    <mergeCell ref="T60:V60"/>
    <mergeCell ref="P62:V62"/>
    <mergeCell ref="W62:Y62"/>
    <mergeCell ref="P63:V63"/>
    <mergeCell ref="W63:Y63"/>
    <mergeCell ref="P64:V64"/>
    <mergeCell ref="A60:C60"/>
    <mergeCell ref="E60:G60"/>
    <mergeCell ref="H60:J60"/>
    <mergeCell ref="K60:M60"/>
    <mergeCell ref="N60:P60"/>
    <mergeCell ref="W21:Z21"/>
    <mergeCell ref="A16:Y16"/>
    <mergeCell ref="A17:Y17"/>
    <mergeCell ref="A18:Y18"/>
    <mergeCell ref="A20:C20"/>
    <mergeCell ref="A21:A22"/>
    <mergeCell ref="B21:B22"/>
    <mergeCell ref="C21:C22"/>
    <mergeCell ref="D21:D22"/>
    <mergeCell ref="E21:G21"/>
    <mergeCell ref="H21:J21"/>
    <mergeCell ref="K21:M21"/>
    <mergeCell ref="N21:P21"/>
    <mergeCell ref="Q21:S21"/>
    <mergeCell ref="T21:V21"/>
  </mergeCells>
  <printOptions horizontalCentered="1"/>
  <pageMargins left="0.11811023622047245" right="0.19685039370078741" top="0.31496062992125984" bottom="0.11811023622047245" header="0" footer="0"/>
  <pageSetup paperSize="9" pageOrder="overThenDown" orientation="landscape"/>
  <rowBreaks count="1" manualBreakCount="1">
    <brk id="4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X TKJ 1</vt:lpstr>
      <vt:lpstr>X TKJ 2</vt:lpstr>
      <vt:lpstr>X TKJ 3</vt:lpstr>
      <vt:lpstr>X TKJ 4</vt:lpstr>
      <vt:lpstr>X ANIMASI 1</vt:lpstr>
      <vt:lpstr>X ANIMASI 2</vt:lpstr>
      <vt:lpstr>X TEI</vt:lpstr>
      <vt:lpstr>X PSPT 1</vt:lpstr>
      <vt:lpstr>X PSPT 2</vt:lpstr>
      <vt:lpstr>X PSPT 3</vt:lpstr>
      <vt:lpstr>X RPL 1</vt:lpstr>
      <vt:lpstr>X RPL 2</vt:lpstr>
      <vt:lpstr>X RPL 3</vt:lpstr>
      <vt:lpstr>X RPL 4</vt:lpstr>
      <vt:lpstr>X RPL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Maulana</dc:creator>
  <cp:lastModifiedBy>Microsoft Office User</cp:lastModifiedBy>
  <dcterms:created xsi:type="dcterms:W3CDTF">2019-07-23T02:12:34Z</dcterms:created>
  <dcterms:modified xsi:type="dcterms:W3CDTF">2026-04-30T13:37:33Z</dcterms:modified>
</cp:coreProperties>
</file>