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diptendrabagchi/Downloads/"/>
    </mc:Choice>
  </mc:AlternateContent>
  <xr:revisionPtr revIDLastSave="0" documentId="13_ncr:1_{74C09E1E-10E7-6143-A743-DCCDDFB7F7C8}" xr6:coauthVersionLast="45" xr6:coauthVersionMax="45" xr10:uidLastSave="{00000000-0000-0000-0000-000000000000}"/>
  <bookViews>
    <workbookView showHorizontalScroll="0" showVerticalScroll="0" showSheetTabs="0" xWindow="0" yWindow="0" windowWidth="28800" windowHeight="18000" xr2:uid="{00000000-000D-0000-FFFF-FFFF00000000}"/>
  </bookViews>
  <sheets>
    <sheet name="Total AUM YoY" sheetId="1" r:id="rId1"/>
  </sheets>
  <definedNames>
    <definedName name="_xlnm.Print_Area" localSheetId="0">'Total AUM YoY'!$A$3:$K$56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1" i="1" l="1"/>
  <c r="E61" i="1"/>
  <c r="B53" i="1" l="1"/>
  <c r="B54" i="1" l="1"/>
  <c r="G47" i="1" l="1"/>
  <c r="H47" i="1"/>
  <c r="I47" i="1"/>
  <c r="J47" i="1"/>
  <c r="J54" i="1" l="1"/>
  <c r="I54" i="1"/>
  <c r="H54" i="1"/>
  <c r="G54" i="1"/>
  <c r="F54" i="1"/>
  <c r="E54" i="1"/>
  <c r="D54" i="1"/>
  <c r="C54" i="1"/>
  <c r="G46" i="1" l="1"/>
  <c r="H46" i="1"/>
  <c r="I46" i="1"/>
  <c r="J46" i="1"/>
  <c r="G35" i="1"/>
  <c r="G45" i="1" l="1"/>
  <c r="H35" i="1" l="1"/>
  <c r="H45" i="1" l="1"/>
  <c r="I45" i="1"/>
  <c r="J45" i="1"/>
  <c r="I35" i="1" l="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G36" i="1"/>
  <c r="G37" i="1"/>
  <c r="G38" i="1"/>
  <c r="G39" i="1"/>
  <c r="G40" i="1"/>
  <c r="G41" i="1"/>
  <c r="G42" i="1"/>
  <c r="G43" i="1"/>
  <c r="G44" i="1"/>
</calcChain>
</file>

<file path=xl/sharedStrings.xml><?xml version="1.0" encoding="utf-8"?>
<sst xmlns="http://schemas.openxmlformats.org/spreadsheetml/2006/main" count="41" uniqueCount="19">
  <si>
    <t>Total AUM include reported AUM and AUM of new signatories provided in sign-up sheet that signed up by end of April of that year.</t>
  </si>
  <si>
    <t>Total AUM for the past three years exclude double counting resulting from subsidiaries of PRI signatories also reporting and external assets managed by PRI signatories. AUM for previous years include some element of double counting.</t>
  </si>
  <si>
    <t>Number of AO and total signatories provided by GNO through salesforce and includes service providers.</t>
  </si>
  <si>
    <t>Growth rates</t>
  </si>
  <si>
    <t>Year</t>
  </si>
  <si>
    <t>Methodology</t>
  </si>
  <si>
    <t xml:space="preserve">
</t>
  </si>
  <si>
    <t>AO AUM ($ US trillion)_</t>
  </si>
  <si>
    <t>Number of AOs_</t>
  </si>
  <si>
    <t>Assets under management (US$ trillion)_</t>
  </si>
  <si>
    <t>Number of Signatories_</t>
  </si>
  <si>
    <t>Total AUM since 2015 exclude double counting resulting from subsidiaries of PRI signatories also reporting and external assets managed by PRI signatories. AUM for previous years include some element of double counting.</t>
  </si>
  <si>
    <t>Total Assets under management (AUM) include reported AUM and AUM of new signatories provided in sign-up sheet that signed up by end of March of that year.</t>
  </si>
  <si>
    <t>Number of AO and total signatories provided by GNO through salesforce and includes service providers (SP).</t>
  </si>
  <si>
    <t>PRI Signatory growth</t>
  </si>
  <si>
    <t>Number of signatories</t>
  </si>
  <si>
    <t>Total assets under management</t>
  </si>
  <si>
    <t>Number of asset owners</t>
  </si>
  <si>
    <t>Asset owners' assets under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</si>
</sst>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0"/>
      <name val="Arial"/>
      <family val="2"/>
    </font>
    <font>
      <b/>
      <sz val="10"/>
      <name val="Arial"/>
      <family val="2"/>
    </font>
    <font>
      <sz val="10"/>
      <name val="Calibri Light"/>
      <family val="1"/>
      <scheme val="major"/>
    </font>
    <font>
      <sz val="10"/>
      <color theme="1"/>
      <name val="Arial"/>
      <family val="2"/>
    </font>
    <font>
      <sz val="10"/>
      <color rgb="FF1F497D"/>
      <name val="Arial"/>
      <family val="2"/>
    </font>
    <font>
      <sz val="11"/>
      <color theme="1"/>
      <name val="Calibri"/>
      <family val="2"/>
      <scheme val="minor"/>
    </font>
    <font>
      <b/>
      <sz val="14"/>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0"/>
      <color theme="0"/>
      <name val="Arial"/>
      <family val="2"/>
    </font>
    <font>
      <sz val="10"/>
      <color rgb="FF1F497D"/>
      <name val="Calibri"/>
      <family val="2"/>
    </font>
    <font>
      <sz val="14"/>
      <name val="Arial"/>
      <family val="2"/>
    </font>
    <font>
      <sz val="16"/>
      <color rgb="FF0070C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4">
    <xf numFmtId="0" fontId="0" fillId="0" borderId="0"/>
    <xf numFmtId="0" fontId="1" fillId="0" borderId="0"/>
    <xf numFmtId="9" fontId="6"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5" applyNumberFormat="0" applyAlignment="0" applyProtection="0"/>
    <xf numFmtId="0" fontId="15" fillId="6" borderId="6" applyNumberFormat="0" applyAlignment="0" applyProtection="0"/>
    <xf numFmtId="0" fontId="16" fillId="6" borderId="5" applyNumberFormat="0" applyAlignment="0" applyProtection="0"/>
    <xf numFmtId="0" fontId="17" fillId="0" borderId="7" applyNumberFormat="0" applyFill="0" applyAlignment="0" applyProtection="0"/>
    <xf numFmtId="0" fontId="18" fillId="7" borderId="8" applyNumberFormat="0" applyAlignment="0" applyProtection="0"/>
    <xf numFmtId="0" fontId="19" fillId="0" borderId="0" applyNumberFormat="0" applyFill="0" applyBorder="0" applyAlignment="0" applyProtection="0"/>
    <xf numFmtId="0" fontId="6" fillId="8"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3" fillId="4"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cellStyleXfs>
  <cellXfs count="45">
    <xf numFmtId="0" fontId="0" fillId="0" borderId="0" xfId="0"/>
    <xf numFmtId="0" fontId="1" fillId="0" borderId="0" xfId="1"/>
    <xf numFmtId="17" fontId="1" fillId="0" borderId="0" xfId="1" applyNumberFormat="1" applyFont="1"/>
    <xf numFmtId="17" fontId="1" fillId="0" borderId="0" xfId="1" applyNumberFormat="1"/>
    <xf numFmtId="0" fontId="1" fillId="0" borderId="0" xfId="1" applyAlignment="1">
      <alignment horizontal="center" wrapText="1"/>
    </xf>
    <xf numFmtId="164" fontId="4" fillId="0" borderId="1" xfId="0" applyNumberFormat="1" applyFont="1" applyFill="1" applyBorder="1" applyAlignment="1">
      <alignment horizontal="right" vertical="center"/>
    </xf>
    <xf numFmtId="0" fontId="4" fillId="0" borderId="1" xfId="0" applyFont="1" applyFill="1" applyBorder="1" applyAlignment="1">
      <alignment horizontal="right" vertical="center"/>
    </xf>
    <xf numFmtId="0" fontId="5" fillId="0" borderId="1" xfId="0" applyFont="1" applyFill="1" applyBorder="1" applyAlignment="1">
      <alignment horizontal="right" vertical="center"/>
    </xf>
    <xf numFmtId="9" fontId="1" fillId="0" borderId="1" xfId="2" applyFont="1" applyFill="1" applyBorder="1"/>
    <xf numFmtId="9" fontId="1" fillId="0" borderId="12" xfId="2" applyFont="1" applyFill="1" applyBorder="1"/>
    <xf numFmtId="164" fontId="4" fillId="0" borderId="17" xfId="0" applyNumberFormat="1" applyFont="1" applyFill="1" applyBorder="1" applyAlignment="1">
      <alignment horizontal="right" vertical="center"/>
    </xf>
    <xf numFmtId="0" fontId="4" fillId="0" borderId="17" xfId="0" applyFont="1" applyFill="1" applyBorder="1" applyAlignment="1">
      <alignment horizontal="right" vertical="center"/>
    </xf>
    <xf numFmtId="0" fontId="5" fillId="0" borderId="17" xfId="0" applyFont="1" applyFill="1" applyBorder="1" applyAlignment="1">
      <alignment horizontal="right" vertical="center"/>
    </xf>
    <xf numFmtId="9" fontId="1" fillId="0" borderId="17" xfId="2" applyFont="1" applyFill="1" applyBorder="1"/>
    <xf numFmtId="9" fontId="1" fillId="0" borderId="18" xfId="2" applyFont="1" applyFill="1" applyBorder="1"/>
    <xf numFmtId="164" fontId="4" fillId="0" borderId="17" xfId="1" applyNumberFormat="1" applyFont="1" applyFill="1" applyBorder="1" applyAlignment="1">
      <alignment horizontal="right" vertical="center"/>
    </xf>
    <xf numFmtId="0" fontId="4" fillId="0" borderId="17" xfId="1" applyFont="1" applyFill="1" applyBorder="1" applyAlignment="1">
      <alignment horizontal="right" vertical="center"/>
    </xf>
    <xf numFmtId="0" fontId="5" fillId="0" borderId="17" xfId="1" applyFont="1" applyFill="1" applyBorder="1" applyAlignment="1">
      <alignment horizontal="right" vertical="center"/>
    </xf>
    <xf numFmtId="0" fontId="24" fillId="0" borderId="13" xfId="0" applyFont="1" applyFill="1" applyBorder="1" applyAlignment="1">
      <alignment horizontal="center" vertical="top" wrapText="1"/>
    </xf>
    <xf numFmtId="0" fontId="24" fillId="0" borderId="14" xfId="0" applyFont="1" applyFill="1" applyBorder="1" applyAlignment="1">
      <alignment horizontal="center" vertical="top" wrapText="1"/>
    </xf>
    <xf numFmtId="0" fontId="24" fillId="0" borderId="14" xfId="1" applyFont="1" applyFill="1" applyBorder="1" applyAlignment="1">
      <alignment horizontal="center" vertical="top" wrapText="1"/>
    </xf>
    <xf numFmtId="0" fontId="24" fillId="0" borderId="15" xfId="1" applyFont="1" applyFill="1" applyBorder="1" applyAlignment="1">
      <alignment horizontal="center" vertical="top" wrapText="1"/>
    </xf>
    <xf numFmtId="0" fontId="1" fillId="34" borderId="0" xfId="1" applyFill="1"/>
    <xf numFmtId="0" fontId="2" fillId="34" borderId="0" xfId="1" applyFont="1" applyFill="1"/>
    <xf numFmtId="0" fontId="7" fillId="34" borderId="0" xfId="1" applyFont="1" applyFill="1"/>
    <xf numFmtId="1" fontId="1" fillId="34" borderId="0" xfId="1" applyNumberFormat="1" applyFill="1"/>
    <xf numFmtId="0" fontId="3" fillId="34" borderId="0" xfId="1" applyFont="1" applyFill="1"/>
    <xf numFmtId="0" fontId="1" fillId="34" borderId="0" xfId="1" applyFill="1" applyAlignment="1">
      <alignment horizontal="center" wrapText="1"/>
    </xf>
    <xf numFmtId="0" fontId="1" fillId="34" borderId="0" xfId="1" applyFont="1" applyFill="1"/>
    <xf numFmtId="0" fontId="25" fillId="0" borderId="1" xfId="0" applyFont="1" applyFill="1" applyBorder="1" applyAlignment="1">
      <alignment horizontal="right" vertical="center" wrapText="1"/>
    </xf>
    <xf numFmtId="0" fontId="25" fillId="0" borderId="17" xfId="0" applyFont="1" applyFill="1" applyBorder="1" applyAlignment="1">
      <alignment horizontal="right" vertical="center" wrapText="1"/>
    </xf>
    <xf numFmtId="0" fontId="25" fillId="0" borderId="17" xfId="1" applyFont="1" applyFill="1" applyBorder="1" applyAlignment="1">
      <alignment horizontal="right" vertical="center" wrapText="1"/>
    </xf>
    <xf numFmtId="0" fontId="26" fillId="34" borderId="0" xfId="1" applyFont="1" applyFill="1"/>
    <xf numFmtId="0" fontId="26" fillId="34" borderId="0" xfId="1" applyFont="1" applyFill="1" applyAlignment="1">
      <alignment wrapText="1"/>
    </xf>
    <xf numFmtId="0" fontId="7" fillId="34" borderId="0" xfId="1" applyFont="1" applyFill="1" applyAlignment="1">
      <alignment horizontal="center" vertical="top" wrapText="1"/>
    </xf>
    <xf numFmtId="0" fontId="4" fillId="0" borderId="11" xfId="0" applyNumberFormat="1" applyFont="1" applyFill="1" applyBorder="1" applyAlignment="1">
      <alignment horizontal="right" vertical="center"/>
    </xf>
    <xf numFmtId="0" fontId="4" fillId="0" borderId="16" xfId="0" applyNumberFormat="1" applyFont="1" applyFill="1" applyBorder="1" applyAlignment="1">
      <alignment horizontal="right" vertical="center"/>
    </xf>
    <xf numFmtId="0" fontId="4" fillId="0" borderId="16" xfId="1" applyNumberFormat="1" applyFont="1" applyFill="1" applyBorder="1" applyAlignment="1">
      <alignment horizontal="right" vertical="center"/>
    </xf>
    <xf numFmtId="0" fontId="27" fillId="34" borderId="0" xfId="1" applyFont="1" applyFill="1" applyAlignment="1">
      <alignment horizontal="left"/>
    </xf>
    <xf numFmtId="0" fontId="7" fillId="34" borderId="0" xfId="1" applyFont="1" applyFill="1" applyAlignment="1">
      <alignment horizontal="center" vertical="top" wrapText="1"/>
    </xf>
    <xf numFmtId="0" fontId="1" fillId="34" borderId="0" xfId="1" applyFill="1" applyAlignment="1">
      <alignment horizontal="left" vertical="top" wrapText="1"/>
    </xf>
    <xf numFmtId="0" fontId="1" fillId="0" borderId="0" xfId="1" applyAlignment="1">
      <alignment horizontal="left" vertical="top" wrapText="1"/>
    </xf>
    <xf numFmtId="0" fontId="2" fillId="33" borderId="1" xfId="1" applyFont="1" applyFill="1" applyBorder="1" applyAlignment="1">
      <alignment horizontal="center"/>
    </xf>
    <xf numFmtId="0" fontId="2" fillId="34" borderId="0" xfId="1" applyFont="1" applyFill="1" applyAlignment="1">
      <alignment horizontal="left" vertical="top"/>
    </xf>
    <xf numFmtId="9" fontId="1" fillId="0" borderId="0" xfId="2" applyFont="1"/>
  </cellXfs>
  <cellStyles count="44">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2" xfId="37" xr:uid="{00000000-0005-0000-0000-000023000000}"/>
    <cellStyle name="Normal" xfId="0" builtinId="0"/>
    <cellStyle name="Normal 2" xfId="1" xr:uid="{00000000-0005-0000-0000-000025000000}"/>
    <cellStyle name="Note" xfId="16" builtinId="10" customBuiltin="1"/>
    <cellStyle name="Output" xfId="11" builtinId="21" customBuiltin="1"/>
    <cellStyle name="Per cent" xfId="2" builtinId="5"/>
    <cellStyle name="Title" xfId="3" builtinId="15" customBuiltin="1"/>
    <cellStyle name="Total" xfId="18" builtinId="25" customBuiltin="1"/>
    <cellStyle name="Warning Text" xfId="15" builtinId="11" customBuiltin="1"/>
  </cellStyles>
  <dxfs count="14">
    <dxf>
      <font>
        <b val="0"/>
        <i val="0"/>
        <strike val="0"/>
        <condense val="0"/>
        <extend val="0"/>
        <outline val="0"/>
        <shadow val="0"/>
        <u val="none"/>
        <vertAlign val="baseline"/>
        <sz val="10"/>
        <color auto="1"/>
        <name val="Arial"/>
        <family val="2"/>
        <scheme val="none"/>
      </font>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1F497D"/>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1F497D"/>
        <name val="Calibri"/>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164"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22" formatCode="mmm\-yy"/>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9ED6"/>
      <color rgb="FFFA961E"/>
      <color rgb="FF00AFF0"/>
      <color rgb="FF79D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489877361821001E-2"/>
          <c:y val="0.13914207463197537"/>
          <c:w val="0.90390913416524687"/>
          <c:h val="0.73650325231085245"/>
        </c:manualLayout>
      </c:layout>
      <c:barChart>
        <c:barDir val="col"/>
        <c:grouping val="clustered"/>
        <c:varyColors val="0"/>
        <c:ser>
          <c:idx val="2"/>
          <c:order val="1"/>
          <c:tx>
            <c:strRef>
              <c:f>'Total AUM YoY'!$E$33</c:f>
              <c:strCache>
                <c:ptCount val="1"/>
                <c:pt idx="0">
                  <c:v>Total assets under management</c:v>
                </c:pt>
              </c:strCache>
            </c:strRef>
          </c:tx>
          <c:spPr>
            <a:solidFill>
              <a:srgbClr val="009ED6"/>
            </a:solidFill>
            <a:ln>
              <a:noFill/>
            </a:ln>
            <a:effectLst/>
          </c:spPr>
          <c:invertIfNegative val="0"/>
          <c:cat>
            <c:numRef>
              <c:f>'Total AUM YoY'!$B$34:$B$47</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'Total AUM YoY'!$E$34:$E$47</c:f>
              <c:numCache>
                <c:formatCode>General</c:formatCode>
                <c:ptCount val="14"/>
                <c:pt idx="0">
                  <c:v>6.5</c:v>
                </c:pt>
                <c:pt idx="1">
                  <c:v>10</c:v>
                </c:pt>
                <c:pt idx="2">
                  <c:v>13</c:v>
                </c:pt>
                <c:pt idx="3">
                  <c:v>18</c:v>
                </c:pt>
                <c:pt idx="4">
                  <c:v>21</c:v>
                </c:pt>
                <c:pt idx="5">
                  <c:v>24</c:v>
                </c:pt>
                <c:pt idx="6">
                  <c:v>32</c:v>
                </c:pt>
                <c:pt idx="7">
                  <c:v>34</c:v>
                </c:pt>
                <c:pt idx="8">
                  <c:v>45</c:v>
                </c:pt>
                <c:pt idx="9">
                  <c:v>59</c:v>
                </c:pt>
                <c:pt idx="10">
                  <c:v>62</c:v>
                </c:pt>
                <c:pt idx="11">
                  <c:v>68.400000000000006</c:v>
                </c:pt>
                <c:pt idx="12">
                  <c:v>81.7</c:v>
                </c:pt>
                <c:pt idx="13">
                  <c:v>86.3</c:v>
                </c:pt>
              </c:numCache>
            </c:numRef>
          </c:val>
          <c:extLst>
            <c:ext xmlns:c16="http://schemas.microsoft.com/office/drawing/2014/chart" uri="{C3380CC4-5D6E-409C-BE32-E72D297353CC}">
              <c16:uniqueId val="{00000000-A46A-4AD8-BB87-39D8AC396C8F}"/>
            </c:ext>
          </c:extLst>
        </c:ser>
        <c:ser>
          <c:idx val="0"/>
          <c:order val="2"/>
          <c:tx>
            <c:strRef>
              <c:f>'Total AUM YoY'!$C$33</c:f>
              <c:strCache>
                <c:ptCount val="1"/>
                <c:pt idx="0">
                  <c:v>Asset owners' assets under management</c:v>
                </c:pt>
              </c:strCache>
            </c:strRef>
          </c:tx>
          <c:spPr>
            <a:solidFill>
              <a:srgbClr val="79DCFF"/>
            </a:solidFill>
            <a:ln>
              <a:noFill/>
            </a:ln>
            <a:effectLst/>
          </c:spPr>
          <c:invertIfNegative val="0"/>
          <c:cat>
            <c:numRef>
              <c:f>'Total AUM YoY'!$B$34:$B$47</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'Total AUM YoY'!$C$34:$C$47</c:f>
              <c:numCache>
                <c:formatCode>0.0</c:formatCode>
                <c:ptCount val="14"/>
                <c:pt idx="0">
                  <c:v>2</c:v>
                </c:pt>
                <c:pt idx="1">
                  <c:v>3.2</c:v>
                </c:pt>
                <c:pt idx="2">
                  <c:v>4.2</c:v>
                </c:pt>
                <c:pt idx="3">
                  <c:v>3.6</c:v>
                </c:pt>
                <c:pt idx="4">
                  <c:v>4.8</c:v>
                </c:pt>
                <c:pt idx="5">
                  <c:v>5.5</c:v>
                </c:pt>
                <c:pt idx="6">
                  <c:v>7.6</c:v>
                </c:pt>
                <c:pt idx="7">
                  <c:v>10.5</c:v>
                </c:pt>
                <c:pt idx="8">
                  <c:v>11.2</c:v>
                </c:pt>
                <c:pt idx="9">
                  <c:v>13.2</c:v>
                </c:pt>
                <c:pt idx="10">
                  <c:v>13.9</c:v>
                </c:pt>
                <c:pt idx="11">
                  <c:v>16.3</c:v>
                </c:pt>
                <c:pt idx="12">
                  <c:v>19.100000000000001</c:v>
                </c:pt>
                <c:pt idx="13">
                  <c:v>20.100000000000001</c:v>
                </c:pt>
              </c:numCache>
            </c:numRef>
          </c:val>
          <c:extLst>
            <c:ext xmlns:c16="http://schemas.microsoft.com/office/drawing/2014/chart" uri="{C3380CC4-5D6E-409C-BE32-E72D297353CC}">
              <c16:uniqueId val="{00000001-A46A-4AD8-BB87-39D8AC396C8F}"/>
            </c:ext>
          </c:extLst>
        </c:ser>
        <c:dLbls>
          <c:showLegendKey val="0"/>
          <c:showVal val="0"/>
          <c:showCatName val="0"/>
          <c:showSerName val="0"/>
          <c:showPercent val="0"/>
          <c:showBubbleSize val="0"/>
        </c:dLbls>
        <c:gapWidth val="50"/>
        <c:overlap val="100"/>
        <c:axId val="332814016"/>
        <c:axId val="546801552"/>
      </c:barChart>
      <c:lineChart>
        <c:grouping val="standard"/>
        <c:varyColors val="0"/>
        <c:ser>
          <c:idx val="1"/>
          <c:order val="0"/>
          <c:tx>
            <c:strRef>
              <c:f>'Total AUM YoY'!$D$33</c:f>
              <c:strCache>
                <c:ptCount val="1"/>
                <c:pt idx="0">
                  <c:v>Number of asset owners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'Total AUM YoY'!$B$34:$B$47</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'Total AUM YoY'!$D$34:$D$47</c:f>
              <c:numCache>
                <c:formatCode>General</c:formatCode>
                <c:ptCount val="14"/>
                <c:pt idx="0">
                  <c:v>32</c:v>
                </c:pt>
                <c:pt idx="1">
                  <c:v>77</c:v>
                </c:pt>
                <c:pt idx="2">
                  <c:v>135</c:v>
                </c:pt>
                <c:pt idx="3">
                  <c:v>172</c:v>
                </c:pt>
                <c:pt idx="4">
                  <c:v>203</c:v>
                </c:pt>
                <c:pt idx="5">
                  <c:v>229</c:v>
                </c:pt>
                <c:pt idx="6">
                  <c:v>251</c:v>
                </c:pt>
                <c:pt idx="7">
                  <c:v>268</c:v>
                </c:pt>
                <c:pt idx="8">
                  <c:v>270</c:v>
                </c:pt>
                <c:pt idx="9">
                  <c:v>288</c:v>
                </c:pt>
                <c:pt idx="10">
                  <c:v>307</c:v>
                </c:pt>
                <c:pt idx="11">
                  <c:v>346</c:v>
                </c:pt>
                <c:pt idx="12">
                  <c:v>373</c:v>
                </c:pt>
                <c:pt idx="13">
                  <c:v>432</c:v>
                </c:pt>
              </c:numCache>
            </c:numRef>
          </c:val>
          <c:smooth val="0"/>
          <c:extLst>
            <c:ext xmlns:c16="http://schemas.microsoft.com/office/drawing/2014/chart" uri="{C3380CC4-5D6E-409C-BE32-E72D297353CC}">
              <c16:uniqueId val="{00000002-A46A-4AD8-BB87-39D8AC396C8F}"/>
            </c:ext>
          </c:extLst>
        </c:ser>
        <c:ser>
          <c:idx val="3"/>
          <c:order val="3"/>
          <c:tx>
            <c:strRef>
              <c:f>'Total AUM YoY'!$F$33</c:f>
              <c:strCache>
                <c:ptCount val="1"/>
                <c:pt idx="0">
                  <c:v>Number of signatories</c:v>
                </c:pt>
              </c:strCache>
            </c:strRef>
          </c:tx>
          <c:spPr>
            <a:ln w="28575" cap="rnd">
              <a:solidFill>
                <a:srgbClr val="FA961E"/>
              </a:solidFill>
              <a:round/>
            </a:ln>
            <a:effectLst/>
          </c:spPr>
          <c:marker>
            <c:symbol val="circle"/>
            <c:size val="5"/>
            <c:spPr>
              <a:solidFill>
                <a:srgbClr val="FA961E"/>
              </a:solidFill>
              <a:ln w="9525">
                <a:solidFill>
                  <a:srgbClr val="FA961E"/>
                </a:solidFill>
              </a:ln>
              <a:effectLst/>
            </c:spPr>
          </c:marker>
          <c:cat>
            <c:numRef>
              <c:f>'Total AUM YoY'!$B$34:$B$47</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'Total AUM YoY'!$F$34:$F$47</c:f>
              <c:numCache>
                <c:formatCode>General</c:formatCode>
                <c:ptCount val="14"/>
                <c:pt idx="0">
                  <c:v>63</c:v>
                </c:pt>
                <c:pt idx="1">
                  <c:v>185</c:v>
                </c:pt>
                <c:pt idx="2">
                  <c:v>361</c:v>
                </c:pt>
                <c:pt idx="3">
                  <c:v>523</c:v>
                </c:pt>
                <c:pt idx="4">
                  <c:v>734</c:v>
                </c:pt>
                <c:pt idx="5">
                  <c:v>890</c:v>
                </c:pt>
                <c:pt idx="6">
                  <c:v>1050</c:v>
                </c:pt>
                <c:pt idx="7">
                  <c:v>1186</c:v>
                </c:pt>
                <c:pt idx="8">
                  <c:v>1251</c:v>
                </c:pt>
                <c:pt idx="9">
                  <c:v>1384</c:v>
                </c:pt>
                <c:pt idx="10">
                  <c:v>1501</c:v>
                </c:pt>
                <c:pt idx="11">
                  <c:v>1714</c:v>
                </c:pt>
                <c:pt idx="12">
                  <c:v>1951</c:v>
                </c:pt>
                <c:pt idx="13">
                  <c:v>2372</c:v>
                </c:pt>
              </c:numCache>
            </c:numRef>
          </c:val>
          <c:smooth val="0"/>
          <c:extLst>
            <c:ext xmlns:c16="http://schemas.microsoft.com/office/drawing/2014/chart" uri="{C3380CC4-5D6E-409C-BE32-E72D297353CC}">
              <c16:uniqueId val="{00000003-A46A-4AD8-BB87-39D8AC396C8F}"/>
            </c:ext>
          </c:extLst>
        </c:ser>
        <c:dLbls>
          <c:showLegendKey val="0"/>
          <c:showVal val="0"/>
          <c:showCatName val="0"/>
          <c:showSerName val="0"/>
          <c:showPercent val="0"/>
          <c:showBubbleSize val="0"/>
        </c:dLbls>
        <c:marker val="1"/>
        <c:smooth val="0"/>
        <c:axId val="680267416"/>
        <c:axId val="680266760"/>
      </c:lineChart>
      <c:catAx>
        <c:axId val="332814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1552"/>
        <c:crosses val="autoZero"/>
        <c:auto val="1"/>
        <c:lblAlgn val="ctr"/>
        <c:lblOffset val="100"/>
        <c:noMultiLvlLbl val="1"/>
      </c:catAx>
      <c:valAx>
        <c:axId val="546801552"/>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4016"/>
        <c:crosses val="autoZero"/>
        <c:crossBetween val="between"/>
      </c:valAx>
      <c:valAx>
        <c:axId val="680266760"/>
        <c:scaling>
          <c:orientation val="minMax"/>
          <c:max val="27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7416"/>
        <c:crosses val="max"/>
        <c:crossBetween val="between"/>
        <c:majorUnit val="250"/>
      </c:valAx>
      <c:catAx>
        <c:axId val="680267416"/>
        <c:scaling>
          <c:orientation val="minMax"/>
        </c:scaling>
        <c:delete val="1"/>
        <c:axPos val="b"/>
        <c:numFmt formatCode="General" sourceLinked="1"/>
        <c:majorTickMark val="out"/>
        <c:minorTickMark val="none"/>
        <c:tickLblPos val="nextTo"/>
        <c:crossAx val="68026676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152400</xdr:rowOff>
    </xdr:from>
    <xdr:to>
      <xdr:col>10</xdr:col>
      <xdr:colOff>0</xdr:colOff>
      <xdr:row>29</xdr:row>
      <xdr:rowOff>0</xdr:rowOff>
    </xdr:to>
    <xdr:graphicFrame macro="">
      <xdr:nvGraphicFramePr>
        <xdr:cNvPr id="5" name="Chart 4">
          <a:extLst>
            <a:ext uri="{FF2B5EF4-FFF2-40B4-BE49-F238E27FC236}">
              <a16:creationId xmlns:a16="http://schemas.microsoft.com/office/drawing/2014/main" id="{0A11DEB3-00A0-468E-8E9F-20810AFF0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228600</xdr:colOff>
      <xdr:row>3</xdr:row>
      <xdr:rowOff>0</xdr:rowOff>
    </xdr:from>
    <xdr:ext cx="2377959" cy="224998"/>
    <xdr:sp macro="" textlink="">
      <xdr:nvSpPr>
        <xdr:cNvPr id="3" name="TextBox 2">
          <a:extLst>
            <a:ext uri="{FF2B5EF4-FFF2-40B4-BE49-F238E27FC236}">
              <a16:creationId xmlns:a16="http://schemas.microsoft.com/office/drawing/2014/main" id="{6053435F-E348-4908-9A94-045FE3453645}"/>
            </a:ext>
          </a:extLst>
        </xdr:cNvPr>
        <xdr:cNvSpPr txBox="1"/>
      </xdr:nvSpPr>
      <xdr:spPr>
        <a:xfrm>
          <a:off x="438150" y="323850"/>
          <a:ext cx="23779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i="0" u="none" strike="noStrike">
              <a:solidFill>
                <a:srgbClr val="00AFF0"/>
              </a:solidFill>
              <a:effectLst/>
              <a:latin typeface="Arial" panose="020B0604020202020204" pitchFamily="34" charset="0"/>
              <a:ea typeface="+mn-ea"/>
              <a:cs typeface="Arial" panose="020B0604020202020204" pitchFamily="34" charset="0"/>
            </a:rPr>
            <a:t>Assets under management (US$ trillion)</a:t>
          </a:r>
          <a:endParaRPr lang="en-GB" sz="900" b="1">
            <a:solidFill>
              <a:srgbClr val="00AFF0"/>
            </a:solidFill>
            <a:latin typeface="Arial" panose="020B0604020202020204" pitchFamily="34" charset="0"/>
            <a:cs typeface="Arial" panose="020B0604020202020204" pitchFamily="34" charset="0"/>
          </a:endParaRPr>
        </a:p>
      </xdr:txBody>
    </xdr:sp>
    <xdr:clientData/>
  </xdr:oneCellAnchor>
  <xdr:oneCellAnchor>
    <xdr:from>
      <xdr:col>8</xdr:col>
      <xdr:colOff>533400</xdr:colOff>
      <xdr:row>3</xdr:row>
      <xdr:rowOff>0</xdr:rowOff>
    </xdr:from>
    <xdr:ext cx="970779" cy="224998"/>
    <xdr:sp macro="" textlink="">
      <xdr:nvSpPr>
        <xdr:cNvPr id="4" name="TextBox 3">
          <a:extLst>
            <a:ext uri="{FF2B5EF4-FFF2-40B4-BE49-F238E27FC236}">
              <a16:creationId xmlns:a16="http://schemas.microsoft.com/office/drawing/2014/main" id="{E349848C-A20E-4AB9-A2DC-FFB9582EBCAA}"/>
            </a:ext>
          </a:extLst>
        </xdr:cNvPr>
        <xdr:cNvSpPr txBox="1"/>
      </xdr:nvSpPr>
      <xdr:spPr>
        <a:xfrm>
          <a:off x="7077075" y="295275"/>
          <a:ext cx="97077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GB" sz="900" b="1" i="0" u="none" strike="noStrike">
              <a:solidFill>
                <a:srgbClr val="00AFF0"/>
              </a:solidFill>
              <a:effectLst/>
              <a:latin typeface="Arial" panose="020B0604020202020204" pitchFamily="34" charset="0"/>
              <a:ea typeface="+mn-ea"/>
              <a:cs typeface="Arial" panose="020B0604020202020204" pitchFamily="34" charset="0"/>
            </a:rPr>
            <a:t>Nº Signatories</a:t>
          </a:r>
          <a:endParaRPr lang="en-GB" sz="900" b="1">
            <a:solidFill>
              <a:srgbClr val="00AFF0"/>
            </a:solidFill>
            <a:latin typeface="Arial" panose="020B0604020202020204" pitchFamily="34" charset="0"/>
            <a:cs typeface="Arial" panose="020B0604020202020204" pitchFamily="34" charset="0"/>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otal_AUM_YoY" displayName="tbl_Total_AUM_YoY" ref="B33:J47" totalsRowShown="0" headerRowDxfId="13" dataDxfId="11" headerRowBorderDxfId="12" tableBorderDxfId="10" totalsRowBorderDxfId="9" headerRowCellStyle="Normal 2">
  <autoFilter ref="B33:J47" xr:uid="{00000000-0009-0000-0100-000001000000}"/>
  <tableColumns count="9">
    <tableColumn id="1" xr3:uid="{00000000-0010-0000-0000-000001000000}" name="Year" dataDxfId="8"/>
    <tableColumn id="2" xr3:uid="{00000000-0010-0000-0000-000002000000}" name="Asset owners' assets under management" dataDxfId="7"/>
    <tableColumn id="3" xr3:uid="{00000000-0010-0000-0000-000003000000}" name="Number of asset owners" dataDxfId="6"/>
    <tableColumn id="4" xr3:uid="{00000000-0010-0000-0000-000004000000}" name="Total assets under management" dataDxfId="5"/>
    <tableColumn id="5" xr3:uid="{00000000-0010-0000-0000-000005000000}" name="Number of signatories" dataDxfId="4"/>
    <tableColumn id="6" xr3:uid="{00000000-0010-0000-0000-000006000000}" name="AO AUM ($ US trillion)_" dataDxfId="3">
      <calculatedColumnFormula>(C34-C33)/C33</calculatedColumnFormula>
    </tableColumn>
    <tableColumn id="7" xr3:uid="{00000000-0010-0000-0000-000007000000}" name="Number of AOs_" dataDxfId="2">
      <calculatedColumnFormula>(D34-D33)/D33</calculatedColumnFormula>
    </tableColumn>
    <tableColumn id="8" xr3:uid="{00000000-0010-0000-0000-000008000000}" name="Assets under management (US$ trillion)_" dataDxfId="1">
      <calculatedColumnFormula>(E34-E33)/E33</calculatedColumnFormula>
    </tableColumn>
    <tableColumn id="9" xr3:uid="{00000000-0010-0000-0000-000009000000}" name="Number of Signatories_" dataDxfId="0">
      <calculatedColumnFormula>(F34-F33)/F33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K89"/>
  <sheetViews>
    <sheetView tabSelected="1" zoomScaleNormal="100" workbookViewId="0">
      <selection activeCell="P8" sqref="P8"/>
    </sheetView>
  </sheetViews>
  <sheetFormatPr baseColWidth="10" defaultColWidth="8.83203125" defaultRowHeight="13" x14ac:dyDescent="0.15"/>
  <cols>
    <col min="1" max="1" width="3.1640625" style="1" customWidth="1"/>
    <col min="2" max="10" width="13.5" style="1" customWidth="1"/>
    <col min="11" max="11" width="3.1640625" style="1" customWidth="1"/>
    <col min="12" max="16384" width="8.83203125" style="1"/>
  </cols>
  <sheetData>
    <row r="1" spans="1:11" x14ac:dyDescent="0.15">
      <c r="A1" s="22"/>
      <c r="B1" s="22"/>
      <c r="C1" s="22"/>
      <c r="D1" s="22"/>
      <c r="E1" s="22"/>
      <c r="F1" s="22"/>
      <c r="G1" s="22"/>
      <c r="H1" s="22"/>
      <c r="I1" s="22"/>
      <c r="J1" s="22"/>
      <c r="K1" s="22"/>
    </row>
    <row r="2" spans="1:11" ht="20" x14ac:dyDescent="0.2">
      <c r="A2" s="22"/>
      <c r="B2" s="38" t="s">
        <v>14</v>
      </c>
      <c r="C2" s="38"/>
      <c r="D2" s="38"/>
      <c r="E2" s="38"/>
      <c r="F2" s="38"/>
      <c r="G2" s="38"/>
      <c r="H2" s="38"/>
      <c r="I2" s="38"/>
      <c r="J2" s="38"/>
      <c r="K2" s="22"/>
    </row>
    <row r="3" spans="1:11" ht="12.75" customHeight="1" x14ac:dyDescent="0.15">
      <c r="A3" s="22"/>
      <c r="B3" s="23"/>
      <c r="C3" s="23"/>
      <c r="D3" s="22"/>
      <c r="E3" s="22"/>
      <c r="F3" s="22"/>
      <c r="G3" s="22"/>
      <c r="H3" s="22"/>
      <c r="I3" s="22"/>
      <c r="J3" s="22"/>
      <c r="K3" s="22"/>
    </row>
    <row r="4" spans="1:11" ht="12.75" customHeight="1" x14ac:dyDescent="0.15">
      <c r="A4" s="22"/>
      <c r="B4" s="39"/>
      <c r="C4" s="39"/>
      <c r="D4" s="39"/>
      <c r="E4" s="39"/>
      <c r="F4" s="39"/>
      <c r="G4" s="39"/>
      <c r="H4" s="39"/>
      <c r="I4" s="39"/>
      <c r="J4" s="39"/>
      <c r="K4" s="22"/>
    </row>
    <row r="5" spans="1:11" ht="12.75" customHeight="1" x14ac:dyDescent="0.15">
      <c r="A5" s="22"/>
      <c r="B5" s="34"/>
      <c r="C5" s="34"/>
      <c r="D5" s="34"/>
      <c r="E5" s="34"/>
      <c r="F5" s="34"/>
      <c r="G5" s="34"/>
      <c r="H5" s="34"/>
      <c r="I5" s="34"/>
      <c r="J5" s="34"/>
      <c r="K5" s="22"/>
    </row>
    <row r="6" spans="1:11" ht="12.75" customHeight="1" x14ac:dyDescent="0.2">
      <c r="A6" s="22"/>
      <c r="B6" s="24"/>
      <c r="C6" s="22"/>
      <c r="D6" s="22"/>
      <c r="E6" s="22"/>
      <c r="F6" s="22"/>
      <c r="G6" s="22"/>
      <c r="H6" s="22"/>
      <c r="I6" s="22"/>
      <c r="J6" s="22"/>
      <c r="K6" s="22"/>
    </row>
    <row r="7" spans="1:11" ht="12.75" customHeight="1" x14ac:dyDescent="0.2">
      <c r="A7" s="22"/>
      <c r="B7" s="24"/>
      <c r="C7" s="22"/>
      <c r="D7" s="22"/>
      <c r="E7" s="22"/>
      <c r="F7" s="22"/>
      <c r="G7" s="22"/>
      <c r="H7" s="22"/>
      <c r="I7" s="22"/>
      <c r="J7" s="22"/>
      <c r="K7" s="22"/>
    </row>
    <row r="8" spans="1:11" ht="12.75" customHeight="1" x14ac:dyDescent="0.2">
      <c r="A8" s="22"/>
      <c r="B8" s="24"/>
      <c r="C8" s="22"/>
      <c r="D8" s="22"/>
      <c r="E8" s="22"/>
      <c r="F8" s="22"/>
      <c r="G8" s="22"/>
      <c r="H8" s="22"/>
      <c r="I8" s="22"/>
      <c r="J8" s="22"/>
      <c r="K8" s="22"/>
    </row>
    <row r="9" spans="1:11" ht="12.75" customHeight="1" x14ac:dyDescent="0.2">
      <c r="A9" s="22"/>
      <c r="B9" s="24"/>
      <c r="C9" s="22"/>
      <c r="D9" s="22"/>
      <c r="E9" s="22"/>
      <c r="F9" s="22"/>
      <c r="G9" s="22"/>
      <c r="H9" s="22"/>
      <c r="I9" s="22"/>
      <c r="J9" s="22"/>
      <c r="K9" s="22"/>
    </row>
    <row r="10" spans="1:11" ht="12.75" customHeight="1" x14ac:dyDescent="0.2">
      <c r="A10" s="22"/>
      <c r="B10" s="24"/>
      <c r="C10" s="22"/>
      <c r="D10" s="22"/>
      <c r="E10" s="22"/>
      <c r="F10" s="22"/>
      <c r="G10" s="22"/>
      <c r="H10" s="22"/>
      <c r="I10" s="22"/>
      <c r="J10" s="22"/>
      <c r="K10" s="22"/>
    </row>
    <row r="11" spans="1:11" ht="12.75" customHeight="1" x14ac:dyDescent="0.2">
      <c r="A11" s="22"/>
      <c r="B11" s="24"/>
      <c r="C11" s="22"/>
      <c r="D11" s="22"/>
      <c r="E11" s="22"/>
      <c r="F11" s="22"/>
      <c r="G11" s="22"/>
      <c r="H11" s="22"/>
      <c r="I11" s="22"/>
      <c r="J11" s="22"/>
      <c r="K11" s="22"/>
    </row>
    <row r="12" spans="1:11" ht="12.75" customHeight="1" x14ac:dyDescent="0.2">
      <c r="A12" s="22"/>
      <c r="B12" s="24"/>
      <c r="C12" s="22"/>
      <c r="D12" s="22"/>
      <c r="E12" s="22"/>
      <c r="F12" s="22"/>
      <c r="G12" s="22"/>
      <c r="H12" s="22"/>
      <c r="I12" s="22"/>
      <c r="J12" s="22"/>
      <c r="K12" s="22"/>
    </row>
    <row r="13" spans="1:11" ht="12.75" customHeight="1" x14ac:dyDescent="0.2">
      <c r="A13" s="22"/>
      <c r="B13" s="24"/>
      <c r="C13" s="22"/>
      <c r="D13" s="22"/>
      <c r="E13" s="22"/>
      <c r="F13" s="22"/>
      <c r="G13" s="22"/>
      <c r="H13" s="22"/>
      <c r="I13" s="22"/>
      <c r="J13" s="22"/>
      <c r="K13" s="22"/>
    </row>
    <row r="14" spans="1:11" ht="12.75" customHeight="1" x14ac:dyDescent="0.2">
      <c r="A14" s="22"/>
      <c r="B14" s="24"/>
      <c r="C14" s="22"/>
      <c r="D14" s="22"/>
      <c r="E14" s="22"/>
      <c r="F14" s="22"/>
      <c r="G14" s="22"/>
      <c r="H14" s="22"/>
      <c r="I14" s="22"/>
      <c r="J14" s="22"/>
      <c r="K14" s="22"/>
    </row>
    <row r="15" spans="1:11" ht="12.75" customHeight="1" x14ac:dyDescent="0.2">
      <c r="A15" s="22"/>
      <c r="B15" s="24"/>
      <c r="C15" s="22"/>
      <c r="D15" s="22"/>
      <c r="E15" s="22"/>
      <c r="F15" s="22"/>
      <c r="G15" s="22"/>
      <c r="H15" s="22"/>
      <c r="I15" s="22"/>
      <c r="J15" s="22"/>
      <c r="K15" s="22"/>
    </row>
    <row r="16" spans="1:11" ht="12.75" customHeight="1" x14ac:dyDescent="0.2">
      <c r="A16" s="22"/>
      <c r="B16" s="24"/>
      <c r="C16" s="22"/>
      <c r="D16" s="22"/>
      <c r="E16" s="22"/>
      <c r="F16" s="22"/>
      <c r="G16" s="22"/>
      <c r="H16" s="22"/>
      <c r="I16" s="22"/>
      <c r="J16" s="22"/>
      <c r="K16" s="22"/>
    </row>
    <row r="17" spans="1:11" ht="12.75" customHeight="1" x14ac:dyDescent="0.2">
      <c r="A17" s="22"/>
      <c r="B17" s="24"/>
      <c r="C17" s="22"/>
      <c r="D17" s="22"/>
      <c r="E17" s="22"/>
      <c r="F17" s="22"/>
      <c r="G17" s="22"/>
      <c r="H17" s="22"/>
      <c r="I17" s="22"/>
      <c r="J17" s="22"/>
      <c r="K17" s="22"/>
    </row>
    <row r="18" spans="1:11" ht="12.75" customHeight="1" x14ac:dyDescent="0.2">
      <c r="A18" s="22"/>
      <c r="B18" s="24"/>
      <c r="C18" s="22"/>
      <c r="D18" s="22"/>
      <c r="E18" s="22"/>
      <c r="F18" s="22"/>
      <c r="G18" s="22"/>
      <c r="H18" s="22"/>
      <c r="I18" s="22"/>
      <c r="J18" s="22"/>
      <c r="K18" s="22"/>
    </row>
    <row r="19" spans="1:11" ht="12.75" customHeight="1" x14ac:dyDescent="0.2">
      <c r="A19" s="22"/>
      <c r="B19" s="24"/>
      <c r="C19" s="22"/>
      <c r="D19" s="22"/>
      <c r="E19" s="22"/>
      <c r="F19" s="22"/>
      <c r="G19" s="22"/>
      <c r="H19" s="22"/>
      <c r="I19" s="22"/>
      <c r="J19" s="22"/>
      <c r="K19" s="22"/>
    </row>
    <row r="20" spans="1:11" ht="12.75" customHeight="1" x14ac:dyDescent="0.2">
      <c r="A20" s="22"/>
      <c r="B20" s="24"/>
      <c r="C20" s="22"/>
      <c r="D20" s="22"/>
      <c r="E20" s="22"/>
      <c r="F20" s="22"/>
      <c r="G20" s="22"/>
      <c r="H20" s="22"/>
      <c r="I20" s="22"/>
      <c r="J20" s="22"/>
      <c r="K20" s="22"/>
    </row>
    <row r="21" spans="1:11" ht="12.75" customHeight="1" x14ac:dyDescent="0.2">
      <c r="A21" s="22"/>
      <c r="B21" s="24"/>
      <c r="C21" s="22"/>
      <c r="D21" s="22"/>
      <c r="E21" s="22"/>
      <c r="F21" s="22"/>
      <c r="G21" s="22"/>
      <c r="H21" s="22"/>
      <c r="I21" s="22"/>
      <c r="J21" s="22"/>
      <c r="K21" s="22"/>
    </row>
    <row r="22" spans="1:11" ht="12.75" customHeight="1" x14ac:dyDescent="0.2">
      <c r="A22" s="22"/>
      <c r="B22" s="24"/>
      <c r="C22" s="22"/>
      <c r="D22" s="22"/>
      <c r="E22" s="22"/>
      <c r="F22" s="22"/>
      <c r="G22" s="22"/>
      <c r="H22" s="22"/>
      <c r="I22" s="22"/>
      <c r="J22" s="22"/>
      <c r="K22" s="22"/>
    </row>
    <row r="23" spans="1:11" ht="12.75" customHeight="1" x14ac:dyDescent="0.2">
      <c r="A23" s="22"/>
      <c r="B23" s="24"/>
      <c r="C23" s="22"/>
      <c r="D23" s="22"/>
      <c r="E23" s="22"/>
      <c r="F23" s="22"/>
      <c r="G23" s="22"/>
      <c r="H23" s="22"/>
      <c r="I23" s="22"/>
      <c r="J23" s="22"/>
      <c r="K23" s="22"/>
    </row>
    <row r="24" spans="1:11" ht="12.75" customHeight="1" x14ac:dyDescent="0.2">
      <c r="A24" s="22"/>
      <c r="B24" s="24"/>
      <c r="C24" s="22"/>
      <c r="D24" s="22"/>
      <c r="E24" s="22"/>
      <c r="F24" s="22"/>
      <c r="G24" s="22"/>
      <c r="H24" s="22"/>
      <c r="I24" s="22"/>
      <c r="J24" s="22"/>
      <c r="K24" s="22"/>
    </row>
    <row r="25" spans="1:11" ht="12.75" customHeight="1" x14ac:dyDescent="0.2">
      <c r="A25" s="22"/>
      <c r="B25" s="24"/>
      <c r="C25" s="22"/>
      <c r="D25" s="22"/>
      <c r="E25" s="22"/>
      <c r="F25" s="22"/>
      <c r="G25" s="22"/>
      <c r="H25" s="22"/>
      <c r="I25" s="22"/>
      <c r="J25" s="22"/>
      <c r="K25" s="22"/>
    </row>
    <row r="26" spans="1:11" ht="12.75" customHeight="1" x14ac:dyDescent="0.2">
      <c r="A26" s="22"/>
      <c r="B26" s="24"/>
      <c r="C26" s="22"/>
      <c r="D26" s="22"/>
      <c r="E26" s="22"/>
      <c r="F26" s="22"/>
      <c r="G26" s="22"/>
      <c r="H26" s="22"/>
      <c r="I26" s="22"/>
      <c r="J26" s="22"/>
      <c r="K26" s="22"/>
    </row>
    <row r="27" spans="1:11" ht="12.75" customHeight="1" x14ac:dyDescent="0.2">
      <c r="A27" s="22"/>
      <c r="B27" s="24"/>
      <c r="C27" s="22"/>
      <c r="D27" s="22"/>
      <c r="E27" s="22"/>
      <c r="F27" s="22"/>
      <c r="G27" s="22"/>
      <c r="H27" s="22"/>
      <c r="I27" s="22"/>
      <c r="J27" s="22"/>
      <c r="K27" s="22"/>
    </row>
    <row r="28" spans="1:11" ht="12.75" customHeight="1" x14ac:dyDescent="0.2">
      <c r="A28" s="22"/>
      <c r="B28" s="24"/>
      <c r="C28" s="22"/>
      <c r="D28" s="22"/>
      <c r="E28" s="22"/>
      <c r="F28" s="22"/>
      <c r="G28" s="22"/>
      <c r="H28" s="22"/>
      <c r="I28" s="22"/>
      <c r="J28" s="22"/>
      <c r="K28" s="22"/>
    </row>
    <row r="29" spans="1:11" ht="12.75" customHeight="1" x14ac:dyDescent="0.2">
      <c r="A29" s="22"/>
      <c r="B29" s="24"/>
      <c r="C29" s="22"/>
      <c r="D29" s="22"/>
      <c r="E29" s="22"/>
      <c r="F29" s="22"/>
      <c r="G29" s="22"/>
      <c r="H29" s="22"/>
      <c r="I29" s="22"/>
      <c r="J29" s="22"/>
      <c r="K29" s="22"/>
    </row>
    <row r="30" spans="1:11" ht="12.75" customHeight="1" x14ac:dyDescent="0.2">
      <c r="A30" s="22"/>
      <c r="B30" s="22"/>
      <c r="C30" s="22"/>
      <c r="D30" s="22"/>
      <c r="E30" s="22"/>
      <c r="F30" s="25"/>
      <c r="G30" s="22"/>
      <c r="H30" s="26"/>
      <c r="I30" s="26"/>
      <c r="J30" s="26"/>
      <c r="K30" s="22"/>
    </row>
    <row r="31" spans="1:11" ht="12.75" customHeight="1" x14ac:dyDescent="0.2">
      <c r="A31" s="22"/>
      <c r="B31" s="22"/>
      <c r="C31" s="22"/>
      <c r="D31" s="22"/>
      <c r="E31" s="22"/>
      <c r="F31" s="25"/>
      <c r="G31" s="22"/>
      <c r="H31" s="26"/>
      <c r="I31" s="26"/>
      <c r="J31" s="26"/>
      <c r="K31" s="22"/>
    </row>
    <row r="32" spans="1:11" ht="12.75" customHeight="1" x14ac:dyDescent="0.15">
      <c r="A32" s="22"/>
      <c r="B32" s="28"/>
      <c r="C32" s="28"/>
      <c r="D32" s="28"/>
      <c r="E32" s="28"/>
      <c r="F32" s="28"/>
      <c r="G32" s="42" t="s">
        <v>3</v>
      </c>
      <c r="H32" s="42"/>
      <c r="I32" s="42"/>
      <c r="J32" s="42"/>
      <c r="K32" s="22"/>
    </row>
    <row r="33" spans="1:11" s="4" customFormat="1" ht="54" customHeight="1" x14ac:dyDescent="0.15">
      <c r="A33" s="27"/>
      <c r="B33" s="18" t="s">
        <v>4</v>
      </c>
      <c r="C33" s="19" t="s">
        <v>18</v>
      </c>
      <c r="D33" s="19" t="s">
        <v>17</v>
      </c>
      <c r="E33" s="19" t="s">
        <v>16</v>
      </c>
      <c r="F33" s="19" t="s">
        <v>15</v>
      </c>
      <c r="G33" s="20" t="s">
        <v>7</v>
      </c>
      <c r="H33" s="20" t="s">
        <v>8</v>
      </c>
      <c r="I33" s="20" t="s">
        <v>9</v>
      </c>
      <c r="J33" s="21" t="s">
        <v>10</v>
      </c>
      <c r="K33" s="27"/>
    </row>
    <row r="34" spans="1:11" ht="12.75" customHeight="1" x14ac:dyDescent="0.15">
      <c r="A34" s="22"/>
      <c r="B34" s="35">
        <v>2006</v>
      </c>
      <c r="C34" s="5">
        <v>2</v>
      </c>
      <c r="D34" s="29">
        <v>32</v>
      </c>
      <c r="E34" s="6">
        <v>6.5</v>
      </c>
      <c r="F34" s="7">
        <v>63</v>
      </c>
      <c r="G34" s="8"/>
      <c r="H34" s="8"/>
      <c r="I34" s="8"/>
      <c r="J34" s="9"/>
      <c r="K34" s="22"/>
    </row>
    <row r="35" spans="1:11" ht="12.75" customHeight="1" x14ac:dyDescent="0.15">
      <c r="A35" s="22"/>
      <c r="B35" s="35">
        <v>2007</v>
      </c>
      <c r="C35" s="5">
        <v>3.2</v>
      </c>
      <c r="D35" s="29">
        <v>77</v>
      </c>
      <c r="E35" s="6">
        <v>10</v>
      </c>
      <c r="F35" s="7">
        <v>185</v>
      </c>
      <c r="G35" s="8">
        <f t="shared" ref="G35:G47" si="0">(C35-C34)/C34</f>
        <v>0.60000000000000009</v>
      </c>
      <c r="H35" s="8">
        <f t="shared" ref="H35:H47" si="1">(D35-D34)/D34</f>
        <v>1.40625</v>
      </c>
      <c r="I35" s="8">
        <f t="shared" ref="I35:I47" si="2">(E35-E34)/E34</f>
        <v>0.53846153846153844</v>
      </c>
      <c r="J35" s="9">
        <f t="shared" ref="J35:J46" si="3">(F35-F34)/F34</f>
        <v>1.9365079365079365</v>
      </c>
      <c r="K35" s="22"/>
    </row>
    <row r="36" spans="1:11" ht="12.75" customHeight="1" x14ac:dyDescent="0.15">
      <c r="A36" s="22"/>
      <c r="B36" s="35">
        <v>2008</v>
      </c>
      <c r="C36" s="5">
        <v>4.2</v>
      </c>
      <c r="D36" s="29">
        <v>135</v>
      </c>
      <c r="E36" s="6">
        <v>13</v>
      </c>
      <c r="F36" s="7">
        <v>361</v>
      </c>
      <c r="G36" s="8">
        <f t="shared" si="0"/>
        <v>0.3125</v>
      </c>
      <c r="H36" s="8">
        <f t="shared" si="1"/>
        <v>0.75324675324675328</v>
      </c>
      <c r="I36" s="8">
        <f t="shared" si="2"/>
        <v>0.3</v>
      </c>
      <c r="J36" s="9">
        <f t="shared" si="3"/>
        <v>0.9513513513513514</v>
      </c>
      <c r="K36" s="22"/>
    </row>
    <row r="37" spans="1:11" ht="12.75" customHeight="1" x14ac:dyDescent="0.15">
      <c r="A37" s="22"/>
      <c r="B37" s="35">
        <v>2009</v>
      </c>
      <c r="C37" s="5">
        <v>3.6</v>
      </c>
      <c r="D37" s="29">
        <v>172</v>
      </c>
      <c r="E37" s="6">
        <v>18</v>
      </c>
      <c r="F37" s="7">
        <v>523</v>
      </c>
      <c r="G37" s="8">
        <f t="shared" si="0"/>
        <v>-0.14285714285714288</v>
      </c>
      <c r="H37" s="8">
        <f t="shared" si="1"/>
        <v>0.27407407407407408</v>
      </c>
      <c r="I37" s="8">
        <f t="shared" si="2"/>
        <v>0.38461538461538464</v>
      </c>
      <c r="J37" s="9">
        <f t="shared" si="3"/>
        <v>0.44875346260387811</v>
      </c>
      <c r="K37" s="22"/>
    </row>
    <row r="38" spans="1:11" ht="12.75" customHeight="1" x14ac:dyDescent="0.15">
      <c r="A38" s="22"/>
      <c r="B38" s="35">
        <v>2010</v>
      </c>
      <c r="C38" s="5">
        <v>4.8</v>
      </c>
      <c r="D38" s="29">
        <v>203</v>
      </c>
      <c r="E38" s="6">
        <v>21</v>
      </c>
      <c r="F38" s="7">
        <v>734</v>
      </c>
      <c r="G38" s="8">
        <f t="shared" si="0"/>
        <v>0.33333333333333326</v>
      </c>
      <c r="H38" s="8">
        <f t="shared" si="1"/>
        <v>0.18023255813953487</v>
      </c>
      <c r="I38" s="8">
        <f t="shared" si="2"/>
        <v>0.16666666666666666</v>
      </c>
      <c r="J38" s="9">
        <f t="shared" si="3"/>
        <v>0.40344168260038243</v>
      </c>
      <c r="K38" s="22"/>
    </row>
    <row r="39" spans="1:11" ht="12.75" customHeight="1" x14ac:dyDescent="0.15">
      <c r="A39" s="22"/>
      <c r="B39" s="35">
        <v>2011</v>
      </c>
      <c r="C39" s="5">
        <v>5.5</v>
      </c>
      <c r="D39" s="29">
        <v>229</v>
      </c>
      <c r="E39" s="6">
        <v>24</v>
      </c>
      <c r="F39" s="7">
        <v>890</v>
      </c>
      <c r="G39" s="8">
        <f t="shared" si="0"/>
        <v>0.14583333333333337</v>
      </c>
      <c r="H39" s="8">
        <f t="shared" si="1"/>
        <v>0.12807881773399016</v>
      </c>
      <c r="I39" s="8">
        <f t="shared" si="2"/>
        <v>0.14285714285714285</v>
      </c>
      <c r="J39" s="9">
        <f t="shared" si="3"/>
        <v>0.21253405994550409</v>
      </c>
      <c r="K39" s="22"/>
    </row>
    <row r="40" spans="1:11" ht="12.75" customHeight="1" x14ac:dyDescent="0.15">
      <c r="A40" s="22"/>
      <c r="B40" s="35">
        <v>2012</v>
      </c>
      <c r="C40" s="5">
        <v>7.6</v>
      </c>
      <c r="D40" s="29">
        <v>251</v>
      </c>
      <c r="E40" s="6">
        <v>32</v>
      </c>
      <c r="F40" s="7">
        <v>1050</v>
      </c>
      <c r="G40" s="8">
        <f t="shared" si="0"/>
        <v>0.38181818181818178</v>
      </c>
      <c r="H40" s="8">
        <f t="shared" si="1"/>
        <v>9.606986899563319E-2</v>
      </c>
      <c r="I40" s="8">
        <f t="shared" si="2"/>
        <v>0.33333333333333331</v>
      </c>
      <c r="J40" s="9">
        <f t="shared" si="3"/>
        <v>0.1797752808988764</v>
      </c>
      <c r="K40" s="22"/>
    </row>
    <row r="41" spans="1:11" ht="12.75" customHeight="1" x14ac:dyDescent="0.15">
      <c r="A41" s="22"/>
      <c r="B41" s="35">
        <v>2013</v>
      </c>
      <c r="C41" s="5">
        <v>10.5</v>
      </c>
      <c r="D41" s="29">
        <v>268</v>
      </c>
      <c r="E41" s="6">
        <v>34</v>
      </c>
      <c r="F41" s="7">
        <v>1186</v>
      </c>
      <c r="G41" s="8">
        <f t="shared" si="0"/>
        <v>0.38157894736842113</v>
      </c>
      <c r="H41" s="8">
        <f t="shared" si="1"/>
        <v>6.7729083665338641E-2</v>
      </c>
      <c r="I41" s="8">
        <f t="shared" si="2"/>
        <v>6.25E-2</v>
      </c>
      <c r="J41" s="9">
        <f t="shared" si="3"/>
        <v>0.12952380952380951</v>
      </c>
      <c r="K41" s="22"/>
    </row>
    <row r="42" spans="1:11" ht="12.75" customHeight="1" x14ac:dyDescent="0.15">
      <c r="A42" s="22"/>
      <c r="B42" s="35">
        <v>2014</v>
      </c>
      <c r="C42" s="5">
        <v>11.2</v>
      </c>
      <c r="D42" s="29">
        <v>270</v>
      </c>
      <c r="E42" s="6">
        <v>45</v>
      </c>
      <c r="F42" s="7">
        <v>1251</v>
      </c>
      <c r="G42" s="8">
        <f t="shared" si="0"/>
        <v>6.6666666666666596E-2</v>
      </c>
      <c r="H42" s="8">
        <f t="shared" si="1"/>
        <v>7.462686567164179E-3</v>
      </c>
      <c r="I42" s="8">
        <f t="shared" si="2"/>
        <v>0.3235294117647059</v>
      </c>
      <c r="J42" s="9">
        <f t="shared" si="3"/>
        <v>5.4806070826306917E-2</v>
      </c>
      <c r="K42" s="22"/>
    </row>
    <row r="43" spans="1:11" ht="12.75" customHeight="1" x14ac:dyDescent="0.15">
      <c r="A43" s="22"/>
      <c r="B43" s="35">
        <v>2015</v>
      </c>
      <c r="C43" s="5">
        <v>13.2</v>
      </c>
      <c r="D43" s="29">
        <v>288</v>
      </c>
      <c r="E43" s="6">
        <v>59</v>
      </c>
      <c r="F43" s="7">
        <v>1384</v>
      </c>
      <c r="G43" s="8">
        <f t="shared" si="0"/>
        <v>0.17857142857142858</v>
      </c>
      <c r="H43" s="8">
        <f t="shared" si="1"/>
        <v>6.6666666666666666E-2</v>
      </c>
      <c r="I43" s="8">
        <f t="shared" si="2"/>
        <v>0.31111111111111112</v>
      </c>
      <c r="J43" s="9">
        <f t="shared" si="3"/>
        <v>0.10631494804156674</v>
      </c>
      <c r="K43" s="22"/>
    </row>
    <row r="44" spans="1:11" ht="12.75" customHeight="1" x14ac:dyDescent="0.15">
      <c r="A44" s="22"/>
      <c r="B44" s="35">
        <v>2016</v>
      </c>
      <c r="C44" s="5">
        <v>13.9</v>
      </c>
      <c r="D44" s="29">
        <v>307</v>
      </c>
      <c r="E44" s="6">
        <v>62</v>
      </c>
      <c r="F44" s="7">
        <v>1501</v>
      </c>
      <c r="G44" s="8">
        <f t="shared" si="0"/>
        <v>5.3030303030303115E-2</v>
      </c>
      <c r="H44" s="8">
        <f t="shared" si="1"/>
        <v>6.5972222222222224E-2</v>
      </c>
      <c r="I44" s="8">
        <f t="shared" si="2"/>
        <v>5.0847457627118647E-2</v>
      </c>
      <c r="J44" s="9">
        <f t="shared" si="3"/>
        <v>8.4537572254335266E-2</v>
      </c>
      <c r="K44" s="22"/>
    </row>
    <row r="45" spans="1:11" ht="12.75" customHeight="1" x14ac:dyDescent="0.15">
      <c r="A45" s="22"/>
      <c r="B45" s="36">
        <v>2017</v>
      </c>
      <c r="C45" s="10">
        <v>16.3</v>
      </c>
      <c r="D45" s="30">
        <v>346</v>
      </c>
      <c r="E45" s="11">
        <v>68.400000000000006</v>
      </c>
      <c r="F45" s="12">
        <v>1714</v>
      </c>
      <c r="G45" s="13">
        <f t="shared" si="0"/>
        <v>0.17266187050359713</v>
      </c>
      <c r="H45" s="13">
        <f t="shared" si="1"/>
        <v>0.12703583061889251</v>
      </c>
      <c r="I45" s="13">
        <f t="shared" si="2"/>
        <v>0.103225806451613</v>
      </c>
      <c r="J45" s="14">
        <f t="shared" si="3"/>
        <v>0.14190539640239841</v>
      </c>
      <c r="K45" s="22"/>
    </row>
    <row r="46" spans="1:11" ht="12.75" customHeight="1" x14ac:dyDescent="0.15">
      <c r="A46" s="22"/>
      <c r="B46" s="37">
        <v>2018</v>
      </c>
      <c r="C46" s="15">
        <v>19.100000000000001</v>
      </c>
      <c r="D46" s="31">
        <v>373</v>
      </c>
      <c r="E46" s="16">
        <v>81.7</v>
      </c>
      <c r="F46" s="17">
        <v>1951</v>
      </c>
      <c r="G46" s="13">
        <f t="shared" si="0"/>
        <v>0.17177914110429451</v>
      </c>
      <c r="H46" s="13">
        <f t="shared" si="1"/>
        <v>7.8034682080924858E-2</v>
      </c>
      <c r="I46" s="13">
        <f t="shared" si="2"/>
        <v>0.19444444444444439</v>
      </c>
      <c r="J46" s="14">
        <f t="shared" si="3"/>
        <v>0.1382730455075846</v>
      </c>
      <c r="K46" s="22"/>
    </row>
    <row r="47" spans="1:11" ht="12.75" customHeight="1" x14ac:dyDescent="0.15">
      <c r="A47" s="22"/>
      <c r="B47" s="37">
        <v>2019</v>
      </c>
      <c r="C47" s="15">
        <v>20.100000000000001</v>
      </c>
      <c r="D47" s="31">
        <v>432</v>
      </c>
      <c r="E47" s="16">
        <v>86.3</v>
      </c>
      <c r="F47" s="17">
        <v>2372</v>
      </c>
      <c r="G47" s="13">
        <f t="shared" si="0"/>
        <v>5.235602094240837E-2</v>
      </c>
      <c r="H47" s="13">
        <f t="shared" si="1"/>
        <v>0.1581769436997319</v>
      </c>
      <c r="I47" s="13">
        <f t="shared" si="2"/>
        <v>5.6303549571603356E-2</v>
      </c>
      <c r="J47" s="14">
        <f>(F47-F46)/F46</f>
        <v>0.2157867760123014</v>
      </c>
      <c r="K47" s="22"/>
    </row>
    <row r="48" spans="1:11" ht="12.75" customHeight="1" x14ac:dyDescent="0.15">
      <c r="A48" s="22"/>
      <c r="B48" s="22"/>
      <c r="C48" s="22"/>
      <c r="D48" s="22"/>
      <c r="E48" s="22"/>
      <c r="F48" s="22"/>
      <c r="G48" s="22"/>
      <c r="H48" s="22"/>
      <c r="I48" s="22"/>
      <c r="J48" s="22"/>
      <c r="K48" s="22"/>
    </row>
    <row r="49" spans="1:11" ht="12.75" customHeight="1" x14ac:dyDescent="0.15">
      <c r="A49" s="22"/>
      <c r="B49" s="22"/>
      <c r="C49" s="22"/>
      <c r="D49" s="22"/>
      <c r="E49" s="22"/>
      <c r="F49" s="22"/>
      <c r="G49" s="22"/>
      <c r="H49" s="22"/>
      <c r="I49" s="22"/>
      <c r="J49" s="22"/>
      <c r="K49" s="22"/>
    </row>
    <row r="50" spans="1:11" ht="18" x14ac:dyDescent="0.2">
      <c r="A50" s="32"/>
      <c r="B50" s="43" t="s">
        <v>5</v>
      </c>
      <c r="C50" s="43"/>
      <c r="D50" s="43"/>
      <c r="E50" s="43"/>
      <c r="F50" s="43"/>
      <c r="G50" s="43"/>
      <c r="H50" s="43"/>
      <c r="I50" s="43"/>
      <c r="J50" s="43"/>
      <c r="K50" s="22"/>
    </row>
    <row r="51" spans="1:11" ht="33" customHeight="1" x14ac:dyDescent="0.2">
      <c r="A51" s="32"/>
      <c r="B51" s="40" t="s">
        <v>12</v>
      </c>
      <c r="C51" s="40" t="s">
        <v>0</v>
      </c>
      <c r="D51" s="40" t="s">
        <v>0</v>
      </c>
      <c r="E51" s="40" t="s">
        <v>0</v>
      </c>
      <c r="F51" s="40" t="s">
        <v>0</v>
      </c>
      <c r="G51" s="40" t="s">
        <v>0</v>
      </c>
      <c r="H51" s="40" t="s">
        <v>0</v>
      </c>
      <c r="I51" s="40" t="s">
        <v>0</v>
      </c>
      <c r="J51" s="40" t="s">
        <v>0</v>
      </c>
      <c r="K51" s="22"/>
    </row>
    <row r="52" spans="1:11" ht="38" x14ac:dyDescent="0.2">
      <c r="A52" s="33" t="s">
        <v>6</v>
      </c>
      <c r="B52" s="40" t="s">
        <v>11</v>
      </c>
      <c r="C52" s="40" t="s">
        <v>1</v>
      </c>
      <c r="D52" s="40" t="s">
        <v>1</v>
      </c>
      <c r="E52" s="40" t="s">
        <v>1</v>
      </c>
      <c r="F52" s="40" t="s">
        <v>1</v>
      </c>
      <c r="G52" s="40" t="s">
        <v>1</v>
      </c>
      <c r="H52" s="40" t="s">
        <v>1</v>
      </c>
      <c r="I52" s="40" t="s">
        <v>1</v>
      </c>
      <c r="J52" s="40" t="s">
        <v>1</v>
      </c>
      <c r="K52" s="22"/>
    </row>
    <row r="53" spans="1:11" ht="38" x14ac:dyDescent="0.2">
      <c r="A53" s="33" t="s">
        <v>6</v>
      </c>
      <c r="B53" s="40" t="str">
        <f>"Asset Owners' (AO) AUM for 2006-"&amp;MAX(tbl_Total_AUM_YoY[Year])&amp;" are based on reported information."&amp;" AO AUM for 2007-2013 are estimates calculated using 2014 AO AUM data, growth rates for 2007-2013 from the OECD pension market focus report from 2015, and signing dates of signatories to the PRI."</f>
        <v>Asset Owners' (AO) AUM for 2006-2019 are based on reported information. AO AUM for 2007-2013 are estimates calculated using 2014 AO AUM data, growth rates for 2007-2013 from the OECD pension market focus report from 2015, and signing dates of signatories to the PRI.</v>
      </c>
      <c r="C53" s="40"/>
      <c r="D53" s="40"/>
      <c r="E53" s="40"/>
      <c r="F53" s="40"/>
      <c r="G53" s="40"/>
      <c r="H53" s="40"/>
      <c r="I53" s="40"/>
      <c r="J53" s="40"/>
      <c r="K53" s="22"/>
    </row>
    <row r="54" spans="1:11" ht="18" x14ac:dyDescent="0.2">
      <c r="A54" s="32"/>
      <c r="B54" s="41" t="str">
        <f>"Asset Owners AUM for 2013-"&amp;MAX(tbl_Total_AUM_YoY[Year])&amp;" include internally and externally managed assets and includes double counting."</f>
        <v>Asset Owners AUM for 2013-2019 include internally and externally managed assets and includes double counting.</v>
      </c>
      <c r="C54" s="41" t="str">
        <f>"Asset Owners AUM for 2013-"&amp;YEAR(MAX(tbl_Total_AUM_YoY[Year]))&amp;" include internally and externally managed assets."</f>
        <v>Asset Owners AUM for 2013-1905 include internally and externally managed assets.</v>
      </c>
      <c r="D54" s="41" t="str">
        <f>"Asset Owners AUM for 2013-"&amp;YEAR(MAX(tbl_Total_AUM_YoY[Year]))&amp;" include internally and externally managed assets."</f>
        <v>Asset Owners AUM for 2013-1905 include internally and externally managed assets.</v>
      </c>
      <c r="E54" s="41" t="str">
        <f>"Asset Owners AUM for 2013-"&amp;YEAR(MAX(tbl_Total_AUM_YoY[Year]))&amp;" include internally and externally managed assets."</f>
        <v>Asset Owners AUM for 2013-1905 include internally and externally managed assets.</v>
      </c>
      <c r="F54" s="41" t="str">
        <f>"Asset Owners AUM for 2013-"&amp;YEAR(MAX(tbl_Total_AUM_YoY[Year]))&amp;" include internally and externally managed assets."</f>
        <v>Asset Owners AUM for 2013-1905 include internally and externally managed assets.</v>
      </c>
      <c r="G54" s="41" t="str">
        <f>"Asset Owners AUM for 2013-"&amp;YEAR(MAX(tbl_Total_AUM_YoY[Year]))&amp;" include internally and externally managed assets."</f>
        <v>Asset Owners AUM for 2013-1905 include internally and externally managed assets.</v>
      </c>
      <c r="H54" s="41" t="str">
        <f>"Asset Owners AUM for 2013-"&amp;YEAR(MAX(tbl_Total_AUM_YoY[Year]))&amp;" include internally and externally managed assets."</f>
        <v>Asset Owners AUM for 2013-1905 include internally and externally managed assets.</v>
      </c>
      <c r="I54" s="41" t="str">
        <f>"Asset Owners AUM for 2013-"&amp;YEAR(MAX(tbl_Total_AUM_YoY[Year]))&amp;" include internally and externally managed assets."</f>
        <v>Asset Owners AUM for 2013-1905 include internally and externally managed assets.</v>
      </c>
      <c r="J54" s="41" t="str">
        <f>"Asset Owners AUM for 2013-"&amp;YEAR(MAX(tbl_Total_AUM_YoY[Year]))&amp;" include internally and externally managed assets."</f>
        <v>Asset Owners AUM for 2013-1905 include internally and externally managed assets.</v>
      </c>
      <c r="K54" s="22"/>
    </row>
    <row r="55" spans="1:11" ht="18" x14ac:dyDescent="0.2">
      <c r="A55" s="32"/>
      <c r="B55" s="40" t="s">
        <v>13</v>
      </c>
      <c r="C55" s="40" t="s">
        <v>2</v>
      </c>
      <c r="D55" s="40" t="s">
        <v>2</v>
      </c>
      <c r="E55" s="40" t="s">
        <v>2</v>
      </c>
      <c r="F55" s="40" t="s">
        <v>2</v>
      </c>
      <c r="G55" s="40" t="s">
        <v>2</v>
      </c>
      <c r="H55" s="40" t="s">
        <v>2</v>
      </c>
      <c r="I55" s="40" t="s">
        <v>2</v>
      </c>
      <c r="J55" s="40" t="s">
        <v>2</v>
      </c>
      <c r="K55" s="22"/>
    </row>
    <row r="56" spans="1:11" ht="12.75" customHeight="1" x14ac:dyDescent="0.15">
      <c r="A56" s="28"/>
      <c r="B56" s="22"/>
      <c r="C56" s="22"/>
      <c r="D56" s="22"/>
      <c r="E56" s="22"/>
      <c r="F56" s="22"/>
      <c r="G56" s="22"/>
      <c r="H56" s="22"/>
      <c r="I56" s="22"/>
      <c r="J56" s="22"/>
      <c r="K56" s="22"/>
    </row>
    <row r="61" spans="1:11" x14ac:dyDescent="0.15">
      <c r="E61" s="44">
        <f>_xlfn.RRI(13, E34, E47)</f>
        <v>0.22009068292013612</v>
      </c>
      <c r="F61" s="44">
        <f>_xlfn.RRI(13, F34, F47)</f>
        <v>0.32194502578756579</v>
      </c>
    </row>
    <row r="78" spans="2:3" x14ac:dyDescent="0.15">
      <c r="B78" s="2"/>
      <c r="C78" s="2"/>
    </row>
    <row r="79" spans="2:3" x14ac:dyDescent="0.15">
      <c r="B79" s="3"/>
      <c r="C79" s="3"/>
    </row>
    <row r="80" spans="2:3" x14ac:dyDescent="0.15">
      <c r="B80" s="3"/>
      <c r="C80" s="3"/>
    </row>
    <row r="81" spans="2:3" x14ac:dyDescent="0.15">
      <c r="B81" s="3"/>
      <c r="C81" s="3"/>
    </row>
    <row r="82" spans="2:3" x14ac:dyDescent="0.15">
      <c r="B82" s="3"/>
      <c r="C82" s="3"/>
    </row>
    <row r="83" spans="2:3" x14ac:dyDescent="0.15">
      <c r="B83" s="3"/>
      <c r="C83" s="3"/>
    </row>
    <row r="84" spans="2:3" x14ac:dyDescent="0.15">
      <c r="B84" s="3"/>
      <c r="C84" s="3"/>
    </row>
    <row r="85" spans="2:3" x14ac:dyDescent="0.15">
      <c r="B85" s="3"/>
      <c r="C85" s="3"/>
    </row>
    <row r="86" spans="2:3" x14ac:dyDescent="0.15">
      <c r="B86" s="3"/>
      <c r="C86" s="3"/>
    </row>
    <row r="87" spans="2:3" x14ac:dyDescent="0.15">
      <c r="B87" s="3"/>
      <c r="C87" s="3"/>
    </row>
    <row r="88" spans="2:3" x14ac:dyDescent="0.15">
      <c r="B88" s="2"/>
      <c r="C88" s="2"/>
    </row>
    <row r="89" spans="2:3" x14ac:dyDescent="0.15">
      <c r="B89" s="3"/>
      <c r="C89" s="3"/>
    </row>
  </sheetData>
  <mergeCells count="9">
    <mergeCell ref="B2:J2"/>
    <mergeCell ref="B4:J4"/>
    <mergeCell ref="B53:J53"/>
    <mergeCell ref="B54:J54"/>
    <mergeCell ref="B55:J55"/>
    <mergeCell ref="G32:J32"/>
    <mergeCell ref="B50:J50"/>
    <mergeCell ref="B51:J51"/>
    <mergeCell ref="B52:J52"/>
  </mergeCells>
  <pageMargins left="0.74803149606299213" right="0.74803149606299213" top="0.98425196850393704" bottom="0.98425196850393704" header="0.51181102362204722" footer="0.51181102362204722"/>
  <pageSetup paperSize="9" scale="67" orientation="portrait" r:id="rId1"/>
  <headerFooter alignWithMargins="0"/>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2eb3c8f-a049-4d32-8298-f19fd22921c9">
      <UserInfo>
        <DisplayName>Nikolaj Halkjaer</DisplayName>
        <AccountId>332</AccountId>
        <AccountType/>
      </UserInfo>
      <UserInfo>
        <DisplayName>Alessandro Boaretto</DisplayName>
        <AccountId>26</AccountId>
        <AccountType/>
      </UserInfo>
      <UserInfo>
        <DisplayName>Darren Kam</DisplayName>
        <AccountId>511</AccountId>
        <AccountType/>
      </UserInfo>
      <UserInfo>
        <DisplayName>Jozsef Harcsa</DisplayName>
        <AccountId>271</AccountId>
        <AccountType/>
      </UserInfo>
      <UserInfo>
        <DisplayName>Alex Caldwell</DisplayName>
        <AccountId>449</AccountId>
        <AccountType/>
      </UserInfo>
      <UserInfo>
        <DisplayName>Danielle Chesebrough</DisplayName>
        <AccountId>95</AccountId>
        <AccountType/>
      </UserInfo>
      <UserInfo>
        <DisplayName>Will Martindale</DisplayName>
        <AccountId>126</AccountId>
        <AccountType/>
      </UserInfo>
      <UserInfo>
        <DisplayName>Carol Jeppesen</DisplayName>
        <AccountId>443</AccountId>
        <AccountType/>
      </UserInfo>
      <UserInfo>
        <DisplayName>Thalia Vounaki</DisplayName>
        <AccountId>487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F071B079409F4E9231C8F087C073A5" ma:contentTypeVersion="11" ma:contentTypeDescription="Create a new document." ma:contentTypeScope="" ma:versionID="865a1cf68844382f8c95e7c8e2d470e7">
  <xsd:schema xmlns:xsd="http://www.w3.org/2001/XMLSchema" xmlns:xs="http://www.w3.org/2001/XMLSchema" xmlns:p="http://schemas.microsoft.com/office/2006/metadata/properties" xmlns:ns3="e2eb3c8f-a049-4d32-8298-f19fd22921c9" xmlns:ns4="247ff695-f1c7-41ea-8fd7-12b682f8c4fa" targetNamespace="http://schemas.microsoft.com/office/2006/metadata/properties" ma:root="true" ma:fieldsID="c18080dbd9b7926adcfd1f4a34f5bfb1" ns3:_="" ns4:_="">
    <xsd:import namespace="e2eb3c8f-a049-4d32-8298-f19fd22921c9"/>
    <xsd:import namespace="247ff695-f1c7-41ea-8fd7-12b682f8c4fa"/>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EventHashCode" minOccurs="0"/>
                <xsd:element ref="ns4: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b3c8f-a049-4d32-8298-f19fd22921c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47ff695-f1c7-41ea-8fd7-12b682f8c4f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ACCC61-8568-4A2F-B628-BEB9CA5AE5A7}">
  <ds:schemaRefs>
    <ds:schemaRef ds:uri="http://purl.org/dc/terms/"/>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dcmitype/"/>
    <ds:schemaRef ds:uri="http://purl.org/dc/elements/1.1/"/>
    <ds:schemaRef ds:uri="247ff695-f1c7-41ea-8fd7-12b682f8c4fa"/>
    <ds:schemaRef ds:uri="http://schemas.openxmlformats.org/package/2006/metadata/core-properties"/>
    <ds:schemaRef ds:uri="e2eb3c8f-a049-4d32-8298-f19fd22921c9"/>
  </ds:schemaRefs>
</ds:datastoreItem>
</file>

<file path=customXml/itemProps2.xml><?xml version="1.0" encoding="utf-8"?>
<ds:datastoreItem xmlns:ds="http://schemas.openxmlformats.org/officeDocument/2006/customXml" ds:itemID="{7A3947A3-FCBD-4C49-A385-792B582A3F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b3c8f-a049-4d32-8298-f19fd22921c9"/>
    <ds:schemaRef ds:uri="247ff695-f1c7-41ea-8fd7-12b682f8c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A7F531-D7EE-425B-BA75-8703FBA1BB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Total AUM YoY</vt:lpstr>
      <vt:lpstr>'Total AUM YoY'!Print_Area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Thalia Vounaki</dc:creator>
  <cp:keywords/>
  <dc:description/>
  <cp:lastModifiedBy>Microsoft Office User</cp:lastModifiedBy>
  <cp:revision/>
  <cp:lastPrinted>2018-05-15T12:30:51Z</cp:lastPrinted>
  <dcterms:created xsi:type="dcterms:W3CDTF">2016-06-15T12:10:48Z</dcterms:created>
  <dcterms:modified xsi:type="dcterms:W3CDTF">2020-05-24T15:35:51Z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0x01010038F071B079409F4E9231C8F087C073A5</vt:lpwstr>
  </property>
</Properties>
</file>