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s_3rdSem\Advanced MP4\Readings\"/>
    </mc:Choice>
  </mc:AlternateContent>
  <bookViews>
    <workbookView xWindow="0" yWindow="0" windowWidth="11490" windowHeight="5505" activeTab="1"/>
  </bookViews>
  <sheets>
    <sheet name="MAIN" sheetId="1" r:id="rId1"/>
    <sheet name="COMPARISION" sheetId="5" r:id="rId2"/>
    <sheet name="FOR GRAPH" sheetId="2" r:id="rId3"/>
    <sheet name="GRAPH" sheetId="3" r:id="rId4"/>
  </sheets>
  <definedNames>
    <definedName name="_xlnm._FilterDatabase" localSheetId="2" hidden="1">'FOR GRAPH'!$A$98:$G$98</definedName>
    <definedName name="_xlnm._FilterDatabase" localSheetId="0" hidden="1">MAIN!$A$1:$U$1</definedName>
    <definedName name="Cache4" localSheetId="0">MAIN!$B$1:$U$115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U35" i="1"/>
  <c r="S2" i="5"/>
  <c r="T2" i="5"/>
  <c r="U2" i="5" s="1"/>
  <c r="S3" i="5"/>
  <c r="T3" i="5"/>
  <c r="S4" i="5"/>
  <c r="T4" i="5"/>
  <c r="U4" i="5" s="1"/>
  <c r="S5" i="5"/>
  <c r="U5" i="5" s="1"/>
  <c r="T5" i="5"/>
  <c r="S6" i="5"/>
  <c r="U6" i="5" s="1"/>
  <c r="T6" i="5"/>
  <c r="S7" i="5"/>
  <c r="U7" i="5" s="1"/>
  <c r="T7" i="5"/>
  <c r="M38" i="1"/>
  <c r="M39" i="1"/>
  <c r="M40" i="1"/>
  <c r="M41" i="1"/>
  <c r="M42" i="1"/>
  <c r="M43" i="1"/>
  <c r="M44" i="1"/>
  <c r="M45" i="1"/>
  <c r="U45" i="1" s="1"/>
  <c r="M46" i="1"/>
  <c r="M47" i="1"/>
  <c r="M48" i="1"/>
  <c r="M49" i="1"/>
  <c r="M50" i="1"/>
  <c r="M51" i="1"/>
  <c r="M52" i="1"/>
  <c r="M53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5" i="1"/>
  <c r="M96" i="1"/>
  <c r="M97" i="1"/>
  <c r="U97" i="1" s="1"/>
  <c r="M98" i="1"/>
  <c r="M99" i="1"/>
  <c r="M100" i="1"/>
  <c r="M101" i="1"/>
  <c r="U101" i="1" s="1"/>
  <c r="M102" i="1"/>
  <c r="M103" i="1"/>
  <c r="M104" i="1"/>
  <c r="M105" i="1"/>
  <c r="U105" i="1" s="1"/>
  <c r="M106" i="1"/>
  <c r="M107" i="1"/>
  <c r="M108" i="1"/>
  <c r="M109" i="1"/>
  <c r="U109" i="1" s="1"/>
  <c r="M110" i="1"/>
  <c r="U110" i="1" s="1"/>
  <c r="U96" i="1"/>
  <c r="U98" i="1"/>
  <c r="U99" i="1"/>
  <c r="U100" i="1"/>
  <c r="U102" i="1"/>
  <c r="U103" i="1"/>
  <c r="U104" i="1"/>
  <c r="U106" i="1"/>
  <c r="U107" i="1"/>
  <c r="U108" i="1"/>
  <c r="U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95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77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59" i="1"/>
  <c r="U41" i="1"/>
  <c r="T39" i="1"/>
  <c r="U39" i="1" s="1"/>
  <c r="T40" i="1"/>
  <c r="T41" i="1"/>
  <c r="T42" i="1"/>
  <c r="T43" i="1"/>
  <c r="T44" i="1"/>
  <c r="T45" i="1"/>
  <c r="T46" i="1"/>
  <c r="T47" i="1"/>
  <c r="T48" i="1"/>
  <c r="T49" i="1"/>
  <c r="T50" i="1"/>
  <c r="U50" i="1" s="1"/>
  <c r="T51" i="1"/>
  <c r="U51" i="1" s="1"/>
  <c r="T52" i="1"/>
  <c r="T53" i="1"/>
  <c r="T38" i="1"/>
  <c r="T21" i="1"/>
  <c r="T22" i="1"/>
  <c r="U22" i="1" s="1"/>
  <c r="T23" i="1"/>
  <c r="T24" i="1"/>
  <c r="T25" i="1"/>
  <c r="U25" i="1" s="1"/>
  <c r="T26" i="1"/>
  <c r="U26" i="1" s="1"/>
  <c r="T27" i="1"/>
  <c r="T28" i="1"/>
  <c r="T29" i="1"/>
  <c r="T30" i="1"/>
  <c r="U30" i="1" s="1"/>
  <c r="T31" i="1"/>
  <c r="T32" i="1"/>
  <c r="T33" i="1"/>
  <c r="U33" i="1" s="1"/>
  <c r="T34" i="1"/>
  <c r="U34" i="1" s="1"/>
  <c r="T35" i="1"/>
  <c r="T20" i="1"/>
  <c r="T3" i="1"/>
  <c r="U3" i="1" s="1"/>
  <c r="T4" i="1"/>
  <c r="U4" i="1" s="1"/>
  <c r="T5" i="1"/>
  <c r="T6" i="1"/>
  <c r="T7" i="1"/>
  <c r="T8" i="1"/>
  <c r="U8" i="1" s="1"/>
  <c r="T9" i="1"/>
  <c r="T10" i="1"/>
  <c r="T11" i="1"/>
  <c r="T12" i="1"/>
  <c r="T13" i="1"/>
  <c r="T14" i="1"/>
  <c r="T15" i="1"/>
  <c r="U15" i="1" s="1"/>
  <c r="T16" i="1"/>
  <c r="U16" i="1" s="1"/>
  <c r="T17" i="1"/>
  <c r="T2" i="1"/>
  <c r="U21" i="1"/>
  <c r="U29" i="1"/>
  <c r="U7" i="1"/>
  <c r="U11" i="1"/>
  <c r="U12" i="1"/>
  <c r="U14" i="1" l="1"/>
  <c r="U6" i="1"/>
  <c r="U2" i="1"/>
  <c r="U3" i="5"/>
  <c r="U47" i="1"/>
  <c r="U43" i="1"/>
  <c r="U53" i="1"/>
  <c r="U49" i="1"/>
  <c r="U46" i="1"/>
  <c r="U42" i="1"/>
  <c r="U38" i="1"/>
  <c r="U20" i="1"/>
  <c r="U10" i="1"/>
  <c r="U32" i="1"/>
  <c r="U28" i="1"/>
  <c r="T36" i="1"/>
  <c r="U31" i="1"/>
  <c r="U27" i="1"/>
  <c r="M36" i="1"/>
  <c r="U17" i="1"/>
  <c r="U13" i="1"/>
  <c r="U9" i="1"/>
  <c r="U5" i="1"/>
  <c r="U52" i="1"/>
  <c r="U48" i="1"/>
  <c r="U44" i="1"/>
  <c r="U40" i="1"/>
  <c r="U23" i="1"/>
  <c r="U75" i="1"/>
  <c r="U93" i="1"/>
  <c r="U111" i="1"/>
  <c r="U24" i="1"/>
  <c r="U54" i="1" l="1"/>
  <c r="U18" i="1"/>
  <c r="U36" i="1"/>
</calcChain>
</file>

<file path=xl/connections.xml><?xml version="1.0" encoding="utf-8"?>
<connections xmlns="http://schemas.openxmlformats.org/spreadsheetml/2006/main">
  <connection id="1" name="Cache4" type="6" refreshedVersion="6" background="1" saveData="1">
    <textPr codePage="437" sourceFile="C:\Users\Diptiman\Documents\Visual Studio 2015\Projects\test3\test3\Cache4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<sst xmlns="http://schemas.openxmlformats.org/spreadsheetml/2006/main" count="197" uniqueCount="40">
  <si>
    <t>N</t>
  </si>
  <si>
    <t>BL</t>
  </si>
  <si>
    <t>LINE</t>
  </si>
  <si>
    <t>WM</t>
  </si>
  <si>
    <t>WC</t>
  </si>
  <si>
    <t>WT</t>
  </si>
  <si>
    <t>WL</t>
  </si>
  <si>
    <t>WLH</t>
  </si>
  <si>
    <t>WLD</t>
  </si>
  <si>
    <t>WLR</t>
  </si>
  <si>
    <t>FD</t>
  </si>
  <si>
    <t>RM</t>
  </si>
  <si>
    <t>RC</t>
  </si>
  <si>
    <t>RL</t>
  </si>
  <si>
    <t>RLH</t>
  </si>
  <si>
    <t>RLD</t>
  </si>
  <si>
    <t>RLR</t>
  </si>
  <si>
    <t xml:space="preserve">LRU </t>
  </si>
  <si>
    <t xml:space="preserve">Write Back Strategy </t>
  </si>
  <si>
    <t>Write Through Allocate</t>
  </si>
  <si>
    <t>Write Through Non Allocate</t>
  </si>
  <si>
    <t xml:space="preserve"> ROUND ROBIN </t>
  </si>
  <si>
    <t>Total</t>
  </si>
  <si>
    <t>LRU -- WRITE BACK</t>
  </si>
  <si>
    <t>LRU - WTA</t>
  </si>
  <si>
    <t>LRU - WTNA</t>
  </si>
  <si>
    <t>RR -- WRITE BACK</t>
  </si>
  <si>
    <t>RR - WTA</t>
  </si>
  <si>
    <t>RR -- WTNA</t>
  </si>
  <si>
    <t>STRATEGIES</t>
  </si>
  <si>
    <t>write time(sec)</t>
  </si>
  <si>
    <t>read time(sec)</t>
  </si>
  <si>
    <t>Total(sec)</t>
  </si>
  <si>
    <t>Total Time(sec)</t>
  </si>
  <si>
    <t xml:space="preserve">LRU - Write Back Strategy </t>
  </si>
  <si>
    <t>LRU - Write Through Allocate</t>
  </si>
  <si>
    <t>LRU -Write Through Non Allocate</t>
  </si>
  <si>
    <t xml:space="preserve">RR - Write Back Strategy </t>
  </si>
  <si>
    <t>RR -Write Through Allocate</t>
  </si>
  <si>
    <t>RR - Write Through Non 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</si>
</sst>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5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LRU</a:t>
            </a:r>
            <a:r>
              <a:rPr lang="en-IN" baseline="0"/>
              <a:t> -- Write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GRAPH'!$E$1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GRAPH'!$E$2:$E$17</c:f>
              <c:numCache>
                <c:formatCode>General</c:formatCode>
                <c:ptCount val="16"/>
                <c:pt idx="0">
                  <c:v>2.9798432E-2</c:v>
                </c:pt>
                <c:pt idx="1">
                  <c:v>1.7240278000000001E-2</c:v>
                </c:pt>
                <c:pt idx="2">
                  <c:v>1.8812356999999998E-2</c:v>
                </c:pt>
                <c:pt idx="3">
                  <c:v>1.9155471E-2</c:v>
                </c:pt>
                <c:pt idx="4">
                  <c:v>5.3226332000000001E-2</c:v>
                </c:pt>
                <c:pt idx="5">
                  <c:v>3.0915267999999999E-2</c:v>
                </c:pt>
                <c:pt idx="6">
                  <c:v>2.9139452E-2</c:v>
                </c:pt>
                <c:pt idx="7">
                  <c:v>2.5039596000000001E-2</c:v>
                </c:pt>
                <c:pt idx="8">
                  <c:v>0.136346192</c:v>
                </c:pt>
                <c:pt idx="9">
                  <c:v>7.9396602999999996E-2</c:v>
                </c:pt>
                <c:pt idx="10">
                  <c:v>8.2370627000000002E-2</c:v>
                </c:pt>
                <c:pt idx="11">
                  <c:v>8.1548646000000002E-2</c:v>
                </c:pt>
                <c:pt idx="12">
                  <c:v>0.21547140200000001</c:v>
                </c:pt>
                <c:pt idx="13">
                  <c:v>0.125560798</c:v>
                </c:pt>
                <c:pt idx="14">
                  <c:v>0.13364659700000001</c:v>
                </c:pt>
                <c:pt idx="15">
                  <c:v>0.131429451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7-4060-9282-A20DC0DE443D}"/>
            </c:ext>
          </c:extLst>
        </c:ser>
        <c:ser>
          <c:idx val="1"/>
          <c:order val="1"/>
          <c:tx>
            <c:strRef>
              <c:f>'FOR GRAPH'!$F$1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GRAPH'!$F$2:$F$17</c:f>
              <c:numCache>
                <c:formatCode>General</c:formatCode>
                <c:ptCount val="16"/>
                <c:pt idx="0">
                  <c:v>0.38970717999999999</c:v>
                </c:pt>
                <c:pt idx="1">
                  <c:v>0.22815522499999999</c:v>
                </c:pt>
                <c:pt idx="2">
                  <c:v>0.27987812299999998</c:v>
                </c:pt>
                <c:pt idx="3">
                  <c:v>0.288670392</c:v>
                </c:pt>
                <c:pt idx="4">
                  <c:v>0.25946614600000001</c:v>
                </c:pt>
                <c:pt idx="5">
                  <c:v>0.15222860899999999</c:v>
                </c:pt>
                <c:pt idx="6">
                  <c:v>0.18454388999999999</c:v>
                </c:pt>
                <c:pt idx="7">
                  <c:v>0.19090354600000001</c:v>
                </c:pt>
                <c:pt idx="8">
                  <c:v>0.14645712499999999</c:v>
                </c:pt>
                <c:pt idx="9">
                  <c:v>8.6391530999999994E-2</c:v>
                </c:pt>
                <c:pt idx="10">
                  <c:v>0.10446314199999999</c:v>
                </c:pt>
                <c:pt idx="11">
                  <c:v>0.10361329699999999</c:v>
                </c:pt>
                <c:pt idx="12">
                  <c:v>9.5611668999999996E-2</c:v>
                </c:pt>
                <c:pt idx="13">
                  <c:v>5.6781105999999998E-2</c:v>
                </c:pt>
                <c:pt idx="14">
                  <c:v>6.5950378000000004E-2</c:v>
                </c:pt>
                <c:pt idx="15">
                  <c:v>6.7321931000000002E-2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7-4060-9282-A20DC0DE443D}"/>
            </c:ext>
          </c:extLst>
        </c:ser>
        <c:ser>
          <c:idx val="2"/>
          <c:order val="2"/>
          <c:tx>
            <c:strRef>
              <c:f>'FOR GRAPH'!$G$1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GRAPH'!$G$2:$G$17</c:f>
              <c:numCache>
                <c:formatCode>General</c:formatCode>
                <c:ptCount val="16"/>
                <c:pt idx="0">
                  <c:v>0.41950561199999997</c:v>
                </c:pt>
                <c:pt idx="1">
                  <c:v>0.24539550299999999</c:v>
                </c:pt>
                <c:pt idx="2">
                  <c:v>0.29869047999999998</c:v>
                </c:pt>
                <c:pt idx="3">
                  <c:v>0.30782586299999998</c:v>
                </c:pt>
                <c:pt idx="4">
                  <c:v>0.312692478</c:v>
                </c:pt>
                <c:pt idx="5">
                  <c:v>0.18314387699999998</c:v>
                </c:pt>
                <c:pt idx="6">
                  <c:v>0.213683342</c:v>
                </c:pt>
                <c:pt idx="7">
                  <c:v>0.215943142</c:v>
                </c:pt>
                <c:pt idx="8">
                  <c:v>0.282803317</c:v>
                </c:pt>
                <c:pt idx="9">
                  <c:v>0.16578813399999998</c:v>
                </c:pt>
                <c:pt idx="10">
                  <c:v>0.18683376899999998</c:v>
                </c:pt>
                <c:pt idx="11">
                  <c:v>0.185161943</c:v>
                </c:pt>
                <c:pt idx="12">
                  <c:v>0.31108307099999999</c:v>
                </c:pt>
                <c:pt idx="13">
                  <c:v>0.182341904</c:v>
                </c:pt>
                <c:pt idx="14">
                  <c:v>0.19959697500000001</c:v>
                </c:pt>
                <c:pt idx="15">
                  <c:v>0.198751382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7-4060-9282-A20DC0DE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30040"/>
        <c:axId val="452026760"/>
      </c:barChart>
      <c:catAx>
        <c:axId val="45203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26760"/>
        <c:crosses val="autoZero"/>
        <c:auto val="1"/>
        <c:lblAlgn val="ctr"/>
        <c:lblOffset val="100"/>
        <c:noMultiLvlLbl val="0"/>
      </c:catAx>
      <c:valAx>
        <c:axId val="4520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LRU</a:t>
            </a:r>
            <a:r>
              <a:rPr lang="en-IN" baseline="0"/>
              <a:t> -- WTA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GRAPH'!$E$20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GRAPH'!$E$21:$E$37</c:f>
              <c:numCache>
                <c:formatCode>General</c:formatCode>
                <c:ptCount val="17"/>
                <c:pt idx="0">
                  <c:v>0.56633370199999999</c:v>
                </c:pt>
                <c:pt idx="1">
                  <c:v>0.62358722799999999</c:v>
                </c:pt>
                <c:pt idx="2">
                  <c:v>1.144285802</c:v>
                </c:pt>
                <c:pt idx="3">
                  <c:v>2.0883602309999998</c:v>
                </c:pt>
                <c:pt idx="4">
                  <c:v>0.57507990200000003</c:v>
                </c:pt>
                <c:pt idx="5">
                  <c:v>0.62869232799999997</c:v>
                </c:pt>
                <c:pt idx="6">
                  <c:v>1.1472134119999999</c:v>
                </c:pt>
                <c:pt idx="7">
                  <c:v>2.0888699609999999</c:v>
                </c:pt>
                <c:pt idx="8">
                  <c:v>0.61664253199999997</c:v>
                </c:pt>
                <c:pt idx="9">
                  <c:v>0.65293567299999999</c:v>
                </c:pt>
                <c:pt idx="10">
                  <c:v>1.1738351419999999</c:v>
                </c:pt>
                <c:pt idx="11">
                  <c:v>2.1171250709999998</c:v>
                </c:pt>
                <c:pt idx="12">
                  <c:v>0.65620617199999998</c:v>
                </c:pt>
                <c:pt idx="13">
                  <c:v>0.67601803299999996</c:v>
                </c:pt>
                <c:pt idx="14">
                  <c:v>1.199471237</c:v>
                </c:pt>
                <c:pt idx="15">
                  <c:v>2.142067521</c:v>
                </c:pt>
                <c:pt idx="16">
                  <c:v>0.56633370199999999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0-4860-BD57-264732EB8D5E}"/>
            </c:ext>
          </c:extLst>
        </c:ser>
        <c:ser>
          <c:idx val="1"/>
          <c:order val="1"/>
          <c:tx>
            <c:strRef>
              <c:f>'FOR GRAPH'!$F$20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GRAPH'!$F$21:$F$37</c:f>
              <c:numCache>
                <c:formatCode>General</c:formatCode>
                <c:ptCount val="17"/>
                <c:pt idx="0">
                  <c:v>0.21286078</c:v>
                </c:pt>
                <c:pt idx="1">
                  <c:v>0.124989155</c:v>
                </c:pt>
                <c:pt idx="2">
                  <c:v>0.15160733300000001</c:v>
                </c:pt>
                <c:pt idx="3">
                  <c:v>0.156036852</c:v>
                </c:pt>
                <c:pt idx="4">
                  <c:v>0.13852900600000001</c:v>
                </c:pt>
                <c:pt idx="5">
                  <c:v>8.1679529000000001E-2</c:v>
                </c:pt>
                <c:pt idx="6">
                  <c:v>9.7120049999999999E-2</c:v>
                </c:pt>
                <c:pt idx="7">
                  <c:v>9.9811050999999998E-2</c:v>
                </c:pt>
                <c:pt idx="8">
                  <c:v>8.1541384999999994E-2</c:v>
                </c:pt>
                <c:pt idx="9">
                  <c:v>4.8518450999999997E-2</c:v>
                </c:pt>
                <c:pt idx="10">
                  <c:v>5.6852422E-2</c:v>
                </c:pt>
                <c:pt idx="11">
                  <c:v>5.6005022000000002E-2</c:v>
                </c:pt>
                <c:pt idx="12">
                  <c:v>5.5785319E-2</c:v>
                </c:pt>
                <c:pt idx="13">
                  <c:v>3.3545971000000001E-2</c:v>
                </c:pt>
                <c:pt idx="14">
                  <c:v>3.7461057999999998E-2</c:v>
                </c:pt>
                <c:pt idx="15">
                  <c:v>3.7756811000000001E-2</c:v>
                </c:pt>
                <c:pt idx="16">
                  <c:v>3.3545971000000001E-2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0-4860-BD57-264732EB8D5E}"/>
            </c:ext>
          </c:extLst>
        </c:ser>
        <c:ser>
          <c:idx val="2"/>
          <c:order val="2"/>
          <c:tx>
            <c:strRef>
              <c:f>'FOR GRAPH'!$G$20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GRAPH'!$G$21:$G$37</c:f>
              <c:numCache>
                <c:formatCode>General</c:formatCode>
                <c:ptCount val="17"/>
                <c:pt idx="0">
                  <c:v>0.77919448199999997</c:v>
                </c:pt>
                <c:pt idx="1">
                  <c:v>0.74857638299999996</c:v>
                </c:pt>
                <c:pt idx="2">
                  <c:v>1.295893135</c:v>
                </c:pt>
                <c:pt idx="3">
                  <c:v>2.244397083</c:v>
                </c:pt>
                <c:pt idx="4">
                  <c:v>0.7136089080000001</c:v>
                </c:pt>
                <c:pt idx="5">
                  <c:v>0.71037185699999994</c:v>
                </c:pt>
                <c:pt idx="6">
                  <c:v>1.2443334619999999</c:v>
                </c:pt>
                <c:pt idx="7">
                  <c:v>2.188681012</c:v>
                </c:pt>
                <c:pt idx="8">
                  <c:v>0.69818391699999993</c:v>
                </c:pt>
                <c:pt idx="9">
                  <c:v>0.70145412399999996</c:v>
                </c:pt>
                <c:pt idx="10">
                  <c:v>1.2306875639999999</c:v>
                </c:pt>
                <c:pt idx="11">
                  <c:v>2.1731300929999997</c:v>
                </c:pt>
                <c:pt idx="12">
                  <c:v>0.71199149100000003</c:v>
                </c:pt>
                <c:pt idx="13">
                  <c:v>0.70956400399999997</c:v>
                </c:pt>
                <c:pt idx="14">
                  <c:v>1.2369322950000001</c:v>
                </c:pt>
                <c:pt idx="15">
                  <c:v>2.1798243319999999</c:v>
                </c:pt>
                <c:pt idx="16">
                  <c:v>0.69818391699999993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0-4860-BD57-264732EB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76208"/>
        <c:axId val="422876536"/>
      </c:barChart>
      <c:catAx>
        <c:axId val="4228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6536"/>
        <c:crosses val="autoZero"/>
        <c:auto val="1"/>
        <c:lblAlgn val="ctr"/>
        <c:lblOffset val="100"/>
        <c:noMultiLvlLbl val="0"/>
      </c:catAx>
      <c:valAx>
        <c:axId val="4228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LRU</a:t>
            </a:r>
            <a:r>
              <a:rPr lang="en-IN" baseline="0"/>
              <a:t> -- WTNA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GRAPH'!$E$39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GRAPH'!$E$40:$E$55</c:f>
              <c:numCache>
                <c:formatCode>General</c:formatCode>
                <c:ptCount val="16"/>
                <c:pt idx="0">
                  <c:v>0.55439426800000002</c:v>
                </c:pt>
                <c:pt idx="1">
                  <c:v>0.61364366800000003</c:v>
                </c:pt>
                <c:pt idx="2">
                  <c:v>1.1262492690000001</c:v>
                </c:pt>
                <c:pt idx="3">
                  <c:v>2.0625430470000001</c:v>
                </c:pt>
                <c:pt idx="4">
                  <c:v>0.55436190200000002</c:v>
                </c:pt>
                <c:pt idx="5">
                  <c:v>0.61216974099999999</c:v>
                </c:pt>
                <c:pt idx="6">
                  <c:v>1.1240856050000001</c:v>
                </c:pt>
                <c:pt idx="7">
                  <c:v>2.0550038590000002</c:v>
                </c:pt>
                <c:pt idx="8">
                  <c:v>0.55392449799999999</c:v>
                </c:pt>
                <c:pt idx="9">
                  <c:v>0.59226649399999998</c:v>
                </c:pt>
                <c:pt idx="10">
                  <c:v>1.065189175</c:v>
                </c:pt>
                <c:pt idx="11">
                  <c:v>1.9563451160000001</c:v>
                </c:pt>
                <c:pt idx="12">
                  <c:v>0.55362186199999996</c:v>
                </c:pt>
                <c:pt idx="13">
                  <c:v>0.578496283</c:v>
                </c:pt>
                <c:pt idx="14">
                  <c:v>1.0251348330000001</c:v>
                </c:pt>
                <c:pt idx="15">
                  <c:v>1.8935587229999999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B2D-8BB4-6722B1F3FD52}"/>
            </c:ext>
          </c:extLst>
        </c:ser>
        <c:ser>
          <c:idx val="1"/>
          <c:order val="1"/>
          <c:tx>
            <c:strRef>
              <c:f>'FOR GRAPH'!$F$39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GRAPH'!$F$40:$F$55</c:f>
              <c:numCache>
                <c:formatCode>General</c:formatCode>
                <c:ptCount val="16"/>
                <c:pt idx="0">
                  <c:v>0.21285852999999999</c:v>
                </c:pt>
                <c:pt idx="1">
                  <c:v>0.12498632</c:v>
                </c:pt>
                <c:pt idx="2">
                  <c:v>0.15160557799999999</c:v>
                </c:pt>
                <c:pt idx="3">
                  <c:v>0.156051672</c:v>
                </c:pt>
                <c:pt idx="4">
                  <c:v>0.14399224199999999</c:v>
                </c:pt>
                <c:pt idx="5">
                  <c:v>8.4886608000000002E-2</c:v>
                </c:pt>
                <c:pt idx="6">
                  <c:v>0.10207775400000001</c:v>
                </c:pt>
                <c:pt idx="7">
                  <c:v>0.10250595799999999</c:v>
                </c:pt>
                <c:pt idx="8">
                  <c:v>8.4933936000000002E-2</c:v>
                </c:pt>
                <c:pt idx="9">
                  <c:v>5.046279E-2</c:v>
                </c:pt>
                <c:pt idx="10">
                  <c:v>5.8747715999999998E-2</c:v>
                </c:pt>
                <c:pt idx="11">
                  <c:v>6.0348994000000003E-2</c:v>
                </c:pt>
                <c:pt idx="12">
                  <c:v>4.4882817999999998E-2</c:v>
                </c:pt>
                <c:pt idx="13">
                  <c:v>2.7131677999999999E-2</c:v>
                </c:pt>
                <c:pt idx="14">
                  <c:v>3.1410476999999999E-2</c:v>
                </c:pt>
                <c:pt idx="15">
                  <c:v>3.1283571000000003E-2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9-4B2D-8BB4-6722B1F3FD52}"/>
            </c:ext>
          </c:extLst>
        </c:ser>
        <c:ser>
          <c:idx val="2"/>
          <c:order val="2"/>
          <c:tx>
            <c:strRef>
              <c:f>'FOR GRAPH'!$G$39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GRAPH'!$G$40:$G$55</c:f>
              <c:numCache>
                <c:formatCode>General</c:formatCode>
                <c:ptCount val="16"/>
                <c:pt idx="0">
                  <c:v>0.76725279800000001</c:v>
                </c:pt>
                <c:pt idx="1">
                  <c:v>0.73862998800000002</c:v>
                </c:pt>
                <c:pt idx="2">
                  <c:v>1.2778548470000002</c:v>
                </c:pt>
                <c:pt idx="3">
                  <c:v>2.2185947189999999</c:v>
                </c:pt>
                <c:pt idx="4">
                  <c:v>0.69835414400000007</c:v>
                </c:pt>
                <c:pt idx="5">
                  <c:v>0.69705634900000002</c:v>
                </c:pt>
                <c:pt idx="6">
                  <c:v>1.2261633590000001</c:v>
                </c:pt>
                <c:pt idx="7">
                  <c:v>2.1575098170000002</c:v>
                </c:pt>
                <c:pt idx="8">
                  <c:v>0.63885843399999998</c:v>
                </c:pt>
                <c:pt idx="9">
                  <c:v>0.64272928399999996</c:v>
                </c:pt>
                <c:pt idx="10">
                  <c:v>1.123936891</c:v>
                </c:pt>
                <c:pt idx="11">
                  <c:v>2.01669411</c:v>
                </c:pt>
                <c:pt idx="12">
                  <c:v>0.59850468000000001</c:v>
                </c:pt>
                <c:pt idx="13">
                  <c:v>0.60562796100000005</c:v>
                </c:pt>
                <c:pt idx="14">
                  <c:v>1.0565453100000002</c:v>
                </c:pt>
                <c:pt idx="15">
                  <c:v>1.9248422939999998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9-4B2D-8BB4-6722B1F3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20768"/>
        <c:axId val="455615848"/>
      </c:barChart>
      <c:catAx>
        <c:axId val="4556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15848"/>
        <c:crosses val="autoZero"/>
        <c:auto val="1"/>
        <c:lblAlgn val="ctr"/>
        <c:lblOffset val="100"/>
        <c:noMultiLvlLbl val="0"/>
      </c:catAx>
      <c:valAx>
        <c:axId val="4556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RR</a:t>
            </a:r>
            <a:r>
              <a:rPr lang="en-IN" baseline="0"/>
              <a:t> -- WRITE BACK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GRAPH'!$E$60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GRAPH'!$E$61:$E$76</c:f>
              <c:numCache>
                <c:formatCode>General</c:formatCode>
                <c:ptCount val="16"/>
                <c:pt idx="0">
                  <c:v>2.3877512E-2</c:v>
                </c:pt>
                <c:pt idx="1">
                  <c:v>1.3785357999999999E-2</c:v>
                </c:pt>
                <c:pt idx="2">
                  <c:v>1.4356951999999999E-2</c:v>
                </c:pt>
                <c:pt idx="3">
                  <c:v>1.4315570999999999E-2</c:v>
                </c:pt>
                <c:pt idx="4">
                  <c:v>2.9738852E-2</c:v>
                </c:pt>
                <c:pt idx="5">
                  <c:v>1.5466828E-2</c:v>
                </c:pt>
                <c:pt idx="6">
                  <c:v>5.4508669999999999E-3</c:v>
                </c:pt>
                <c:pt idx="7">
                  <c:v>4.6472759999999997E-3</c:v>
                </c:pt>
                <c:pt idx="8">
                  <c:v>1.2016951999999999E-2</c:v>
                </c:pt>
                <c:pt idx="9">
                  <c:v>6.8606079999999998E-3</c:v>
                </c:pt>
                <c:pt idx="10">
                  <c:v>5.395922E-3</c:v>
                </c:pt>
                <c:pt idx="11">
                  <c:v>4.5261809999999998E-3</c:v>
                </c:pt>
                <c:pt idx="12">
                  <c:v>1.2016412000000001E-2</c:v>
                </c:pt>
                <c:pt idx="13">
                  <c:v>6.8506330000000001E-3</c:v>
                </c:pt>
                <c:pt idx="14">
                  <c:v>5.3866069999999999E-3</c:v>
                </c:pt>
                <c:pt idx="15">
                  <c:v>4.5137010000000002E-3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130-9E7F-38D252211B0D}"/>
            </c:ext>
          </c:extLst>
        </c:ser>
        <c:ser>
          <c:idx val="1"/>
          <c:order val="1"/>
          <c:tx>
            <c:strRef>
              <c:f>'FOR GRAPH'!$F$60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GRAPH'!$F$61:$F$76</c:f>
              <c:numCache>
                <c:formatCode>General</c:formatCode>
                <c:ptCount val="16"/>
                <c:pt idx="0">
                  <c:v>0.38378455</c:v>
                </c:pt>
                <c:pt idx="1">
                  <c:v>0.22469862500000001</c:v>
                </c:pt>
                <c:pt idx="2">
                  <c:v>0.275421368</c:v>
                </c:pt>
                <c:pt idx="3">
                  <c:v>0.28381450200000002</c:v>
                </c:pt>
                <c:pt idx="4">
                  <c:v>0.31158429999999998</c:v>
                </c:pt>
                <c:pt idx="5">
                  <c:v>0.18088821499999999</c:v>
                </c:pt>
                <c:pt idx="6">
                  <c:v>0.21244238300000001</c:v>
                </c:pt>
                <c:pt idx="7">
                  <c:v>0.214429017</c:v>
                </c:pt>
                <c:pt idx="8">
                  <c:v>0.27292002999999998</c:v>
                </c:pt>
                <c:pt idx="9">
                  <c:v>0.20345827999999999</c:v>
                </c:pt>
                <c:pt idx="10">
                  <c:v>0.181455968</c:v>
                </c:pt>
                <c:pt idx="11">
                  <c:v>0.181205112</c:v>
                </c:pt>
                <c:pt idx="12">
                  <c:v>0.25380583000000001</c:v>
                </c:pt>
                <c:pt idx="13">
                  <c:v>0.19041035000000001</c:v>
                </c:pt>
                <c:pt idx="14">
                  <c:v>0.16954761800000001</c:v>
                </c:pt>
                <c:pt idx="15">
                  <c:v>0.16515797700000001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130-9E7F-38D252211B0D}"/>
            </c:ext>
          </c:extLst>
        </c:ser>
        <c:ser>
          <c:idx val="2"/>
          <c:order val="2"/>
          <c:tx>
            <c:strRef>
              <c:f>'FOR GRAPH'!$G$60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GRAPH'!$G$61:$G$76</c:f>
              <c:numCache>
                <c:formatCode>General</c:formatCode>
                <c:ptCount val="16"/>
                <c:pt idx="0">
                  <c:v>0.40766206199999999</c:v>
                </c:pt>
                <c:pt idx="1">
                  <c:v>0.23848398300000001</c:v>
                </c:pt>
                <c:pt idx="2">
                  <c:v>0.28977831999999998</c:v>
                </c:pt>
                <c:pt idx="3">
                  <c:v>0.29813007300000005</c:v>
                </c:pt>
                <c:pt idx="4">
                  <c:v>0.34132315199999996</c:v>
                </c:pt>
                <c:pt idx="5">
                  <c:v>0.19635504299999998</c:v>
                </c:pt>
                <c:pt idx="6">
                  <c:v>0.21789325000000001</c:v>
                </c:pt>
                <c:pt idx="7">
                  <c:v>0.21907629300000001</c:v>
                </c:pt>
                <c:pt idx="8">
                  <c:v>0.28493698200000001</c:v>
                </c:pt>
                <c:pt idx="9">
                  <c:v>0.21031888799999998</c:v>
                </c:pt>
                <c:pt idx="10">
                  <c:v>0.18685188999999999</c:v>
                </c:pt>
                <c:pt idx="11">
                  <c:v>0.18573129299999999</c:v>
                </c:pt>
                <c:pt idx="12">
                  <c:v>0.26582224199999999</c:v>
                </c:pt>
                <c:pt idx="13">
                  <c:v>0.197260983</c:v>
                </c:pt>
                <c:pt idx="14">
                  <c:v>0.174934225</c:v>
                </c:pt>
                <c:pt idx="15">
                  <c:v>0.16967167800000002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130-9E7F-38D25221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83528"/>
        <c:axId val="423484184"/>
      </c:barChart>
      <c:catAx>
        <c:axId val="42348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4184"/>
        <c:crosses val="autoZero"/>
        <c:auto val="1"/>
        <c:lblAlgn val="ctr"/>
        <c:lblOffset val="100"/>
        <c:noMultiLvlLbl val="0"/>
      </c:catAx>
      <c:valAx>
        <c:axId val="4234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RR -- WTA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GRAPH'!$E$79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GRAPH'!$E$80:$E$95</c:f>
              <c:numCache>
                <c:formatCode>General</c:formatCode>
                <c:ptCount val="16"/>
                <c:pt idx="0">
                  <c:v>0.56633370199999999</c:v>
                </c:pt>
                <c:pt idx="1">
                  <c:v>0.62358722799999999</c:v>
                </c:pt>
                <c:pt idx="2">
                  <c:v>1.144285802</c:v>
                </c:pt>
                <c:pt idx="3">
                  <c:v>2.0883602309999998</c:v>
                </c:pt>
                <c:pt idx="4">
                  <c:v>0.56629662199999997</c:v>
                </c:pt>
                <c:pt idx="5">
                  <c:v>0.62035913799999998</c:v>
                </c:pt>
                <c:pt idx="6">
                  <c:v>1.135390382</c:v>
                </c:pt>
                <c:pt idx="7">
                  <c:v>2.0787024660000002</c:v>
                </c:pt>
                <c:pt idx="8">
                  <c:v>0.55447719200000001</c:v>
                </c:pt>
                <c:pt idx="9">
                  <c:v>0.61666670800000001</c:v>
                </c:pt>
                <c:pt idx="10">
                  <c:v>1.1353446169999999</c:v>
                </c:pt>
                <c:pt idx="11">
                  <c:v>2.0786081909999998</c:v>
                </c:pt>
                <c:pt idx="12">
                  <c:v>0.55447368200000002</c:v>
                </c:pt>
                <c:pt idx="13">
                  <c:v>0.61665884800000004</c:v>
                </c:pt>
                <c:pt idx="14">
                  <c:v>1.1353361120000001</c:v>
                </c:pt>
                <c:pt idx="15">
                  <c:v>2.0785998060000002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E2A-8546-899DA2E1A745}"/>
            </c:ext>
          </c:extLst>
        </c:ser>
        <c:ser>
          <c:idx val="1"/>
          <c:order val="1"/>
          <c:tx>
            <c:strRef>
              <c:f>'FOR GRAPH'!$F$79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GRAPH'!$F$80:$F$95</c:f>
              <c:numCache>
                <c:formatCode>General</c:formatCode>
                <c:ptCount val="16"/>
                <c:pt idx="0">
                  <c:v>0.21286078</c:v>
                </c:pt>
                <c:pt idx="1">
                  <c:v>0.124989155</c:v>
                </c:pt>
                <c:pt idx="2">
                  <c:v>0.15160733300000001</c:v>
                </c:pt>
                <c:pt idx="3">
                  <c:v>0.156036852</c:v>
                </c:pt>
                <c:pt idx="4">
                  <c:v>0.18410956000000001</c:v>
                </c:pt>
                <c:pt idx="5">
                  <c:v>0.10307681</c:v>
                </c:pt>
                <c:pt idx="6">
                  <c:v>0.11401064299999999</c:v>
                </c:pt>
                <c:pt idx="7">
                  <c:v>0.113698062</c:v>
                </c:pt>
                <c:pt idx="8">
                  <c:v>0.15150382000000001</c:v>
                </c:pt>
                <c:pt idx="9">
                  <c:v>0.107361125</c:v>
                </c:pt>
                <c:pt idx="10">
                  <c:v>9.5728133000000007E-2</c:v>
                </c:pt>
                <c:pt idx="11">
                  <c:v>9.5051382000000004E-2</c:v>
                </c:pt>
                <c:pt idx="12">
                  <c:v>0.13604551000000001</c:v>
                </c:pt>
                <c:pt idx="13">
                  <c:v>0.10075127</c:v>
                </c:pt>
                <c:pt idx="14">
                  <c:v>8.9767612999999996E-2</c:v>
                </c:pt>
                <c:pt idx="15">
                  <c:v>8.7012897000000006E-2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F-4E2A-8546-899DA2E1A745}"/>
            </c:ext>
          </c:extLst>
        </c:ser>
        <c:ser>
          <c:idx val="2"/>
          <c:order val="2"/>
          <c:tx>
            <c:strRef>
              <c:f>'FOR GRAPH'!$G$79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GRAPH'!$G$80:$G$95</c:f>
              <c:numCache>
                <c:formatCode>General</c:formatCode>
                <c:ptCount val="16"/>
                <c:pt idx="0">
                  <c:v>0.77919448199999997</c:v>
                </c:pt>
                <c:pt idx="1">
                  <c:v>0.74857638299999996</c:v>
                </c:pt>
                <c:pt idx="2">
                  <c:v>1.295893135</c:v>
                </c:pt>
                <c:pt idx="3">
                  <c:v>2.244397083</c:v>
                </c:pt>
                <c:pt idx="4">
                  <c:v>0.75040618199999998</c:v>
                </c:pt>
                <c:pt idx="5">
                  <c:v>0.723435948</c:v>
                </c:pt>
                <c:pt idx="6">
                  <c:v>1.2494010250000001</c:v>
                </c:pt>
                <c:pt idx="7">
                  <c:v>2.1924005280000003</c:v>
                </c:pt>
                <c:pt idx="8">
                  <c:v>0.70598101200000007</c:v>
                </c:pt>
                <c:pt idx="9">
                  <c:v>0.72402783300000007</c:v>
                </c:pt>
                <c:pt idx="10">
                  <c:v>1.2310727499999998</c:v>
                </c:pt>
                <c:pt idx="11">
                  <c:v>2.1736595729999997</c:v>
                </c:pt>
                <c:pt idx="12">
                  <c:v>0.690519192</c:v>
                </c:pt>
                <c:pt idx="13">
                  <c:v>0.7174101180000001</c:v>
                </c:pt>
                <c:pt idx="14">
                  <c:v>1.2251037250000001</c:v>
                </c:pt>
                <c:pt idx="15">
                  <c:v>2.1656127030000003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F-4E2A-8546-899DA2E1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71856"/>
        <c:axId val="451573824"/>
      </c:barChart>
      <c:catAx>
        <c:axId val="4515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73824"/>
        <c:crosses val="autoZero"/>
        <c:auto val="1"/>
        <c:lblAlgn val="ctr"/>
        <c:lblOffset val="100"/>
        <c:noMultiLvlLbl val="0"/>
      </c:catAx>
      <c:valAx>
        <c:axId val="4515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RR -- WTNA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GRAPH'!$E$98</c:f>
              <c:strCache>
                <c:ptCount val="1"/>
                <c:pt idx="0">
                  <c:v>write time(sec)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 GRAPH'!$E$99:$E$114</c:f>
              <c:numCache>
                <c:formatCode>General</c:formatCode>
                <c:ptCount val="16"/>
                <c:pt idx="0">
                  <c:v>0.55439426800000002</c:v>
                </c:pt>
                <c:pt idx="1">
                  <c:v>0.61364366800000003</c:v>
                </c:pt>
                <c:pt idx="2">
                  <c:v>1.1262492690000001</c:v>
                </c:pt>
                <c:pt idx="3">
                  <c:v>2.0625430470000001</c:v>
                </c:pt>
                <c:pt idx="4">
                  <c:v>0.55436149999999995</c:v>
                </c:pt>
                <c:pt idx="5">
                  <c:v>0.61068207299999999</c:v>
                </c:pt>
                <c:pt idx="6">
                  <c:v>1.135223163</c:v>
                </c:pt>
                <c:pt idx="7">
                  <c:v>2.0782530540000002</c:v>
                </c:pt>
                <c:pt idx="8">
                  <c:v>0.55446031399999995</c:v>
                </c:pt>
                <c:pt idx="9">
                  <c:v>0.61665103600000004</c:v>
                </c:pt>
                <c:pt idx="10">
                  <c:v>1.1352686910000001</c:v>
                </c:pt>
                <c:pt idx="11">
                  <c:v>2.0784051250000002</c:v>
                </c:pt>
                <c:pt idx="12">
                  <c:v>0.55446034499999997</c:v>
                </c:pt>
                <c:pt idx="13">
                  <c:v>0.61665485799999997</c:v>
                </c:pt>
                <c:pt idx="14">
                  <c:v>1.1352960620000001</c:v>
                </c:pt>
                <c:pt idx="15">
                  <c:v>2.0785016679999999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F-4EB9-A5BA-06072A15BC77}"/>
            </c:ext>
          </c:extLst>
        </c:ser>
        <c:ser>
          <c:idx val="1"/>
          <c:order val="1"/>
          <c:tx>
            <c:strRef>
              <c:f>'FOR GRAPH'!$F$98</c:f>
              <c:strCache>
                <c:ptCount val="1"/>
                <c:pt idx="0">
                  <c:v>read time(sec)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'FOR GRAPH'!$F$99:$F$114</c:f>
              <c:numCache>
                <c:formatCode>General</c:formatCode>
                <c:ptCount val="16"/>
                <c:pt idx="0">
                  <c:v>0.21285852999999999</c:v>
                </c:pt>
                <c:pt idx="1">
                  <c:v>0.12498632</c:v>
                </c:pt>
                <c:pt idx="2">
                  <c:v>0.15160557799999999</c:v>
                </c:pt>
                <c:pt idx="3">
                  <c:v>0.156051672</c:v>
                </c:pt>
                <c:pt idx="4">
                  <c:v>0.17693341000000001</c:v>
                </c:pt>
                <c:pt idx="5">
                  <c:v>0.12104231</c:v>
                </c:pt>
                <c:pt idx="6">
                  <c:v>0.115923728</c:v>
                </c:pt>
                <c:pt idx="7">
                  <c:v>0.116918682</c:v>
                </c:pt>
                <c:pt idx="8">
                  <c:v>0.15457939000000001</c:v>
                </c:pt>
                <c:pt idx="9">
                  <c:v>9.7352104999999994E-2</c:v>
                </c:pt>
                <c:pt idx="10">
                  <c:v>9.6885623000000004E-2</c:v>
                </c:pt>
                <c:pt idx="11">
                  <c:v>9.4288346999999995E-2</c:v>
                </c:pt>
                <c:pt idx="12">
                  <c:v>0.13719228999999999</c:v>
                </c:pt>
                <c:pt idx="13">
                  <c:v>7.8393199999999996E-2</c:v>
                </c:pt>
                <c:pt idx="14">
                  <c:v>9.0947377999999995E-2</c:v>
                </c:pt>
                <c:pt idx="15">
                  <c:v>8.6871717000000001E-2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F-4EB9-A5BA-06072A15BC77}"/>
            </c:ext>
          </c:extLst>
        </c:ser>
        <c:ser>
          <c:idx val="2"/>
          <c:order val="2"/>
          <c:tx>
            <c:strRef>
              <c:f>'FOR GRAPH'!$G$98</c:f>
              <c:strCache>
                <c:ptCount val="1"/>
                <c:pt idx="0">
                  <c:v>Total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'FOR GRAPH'!$G$99:$G$114</c:f>
              <c:numCache>
                <c:formatCode>General</c:formatCode>
                <c:ptCount val="16"/>
                <c:pt idx="0">
                  <c:v>0.76725279800000001</c:v>
                </c:pt>
                <c:pt idx="1">
                  <c:v>0.73862998800000002</c:v>
                </c:pt>
                <c:pt idx="2">
                  <c:v>1.2778548470000002</c:v>
                </c:pt>
                <c:pt idx="3">
                  <c:v>2.2185947189999999</c:v>
                </c:pt>
                <c:pt idx="4">
                  <c:v>0.73129490999999991</c:v>
                </c:pt>
                <c:pt idx="5">
                  <c:v>0.73172438299999998</c:v>
                </c:pt>
                <c:pt idx="6">
                  <c:v>1.2511468910000001</c:v>
                </c:pt>
                <c:pt idx="7">
                  <c:v>2.1951717360000003</c:v>
                </c:pt>
                <c:pt idx="8">
                  <c:v>0.70903970399999994</c:v>
                </c:pt>
                <c:pt idx="9">
                  <c:v>0.71400314100000006</c:v>
                </c:pt>
                <c:pt idx="10">
                  <c:v>1.232154314</c:v>
                </c:pt>
                <c:pt idx="11">
                  <c:v>2.1726934720000002</c:v>
                </c:pt>
                <c:pt idx="12">
                  <c:v>0.69165263499999996</c:v>
                </c:pt>
                <c:pt idx="13">
                  <c:v>0.69504805800000002</c:v>
                </c:pt>
                <c:pt idx="14">
                  <c:v>1.2262434400000002</c:v>
                </c:pt>
                <c:pt idx="15">
                  <c:v>2.1653733850000001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F-4EB9-A5BA-06072A15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372416"/>
        <c:axId val="414373728"/>
      </c:barChart>
      <c:catAx>
        <c:axId val="4143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3728"/>
        <c:crosses val="autoZero"/>
        <c:auto val="1"/>
        <c:lblAlgn val="ctr"/>
        <c:lblOffset val="100"/>
        <c:noMultiLvlLbl val="0"/>
      </c:catAx>
      <c:valAx>
        <c:axId val="414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3BD7E-7529-48AB-9036-E7E9C62DF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22</xdr:row>
      <xdr:rowOff>38100</xdr:rowOff>
    </xdr:from>
    <xdr:to>
      <xdr:col>10</xdr:col>
      <xdr:colOff>595313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4FFE0-D129-41E3-BD15-47AC51F8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41</xdr:row>
      <xdr:rowOff>142875</xdr:rowOff>
    </xdr:from>
    <xdr:to>
      <xdr:col>10</xdr:col>
      <xdr:colOff>133350</xdr:colOff>
      <xdr:row>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59A9B-4C97-4F34-9786-275520065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60</xdr:row>
      <xdr:rowOff>190499</xdr:rowOff>
    </xdr:from>
    <xdr:to>
      <xdr:col>9</xdr:col>
      <xdr:colOff>314324</xdr:colOff>
      <xdr:row>92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BDBCE-11B1-4A86-8460-54CDF417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304800</xdr:colOff>
      <xdr:row>107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A4D5B0-6BEE-417A-A2AB-AED72E0A6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304800</xdr:colOff>
      <xdr:row>122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0E6EDD-9781-49E9-AA13-19AFE571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che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7" sqref="L17"/>
    </sheetView>
  </sheetViews>
  <sheetFormatPr defaultRowHeight="15" x14ac:dyDescent="0.25"/>
  <cols>
    <col min="1" max="1" width="13.140625" style="9" customWidth="1"/>
    <col min="2" max="2" width="5" customWidth="1"/>
    <col min="3" max="3" width="3" bestFit="1" customWidth="1"/>
    <col min="4" max="4" width="6" bestFit="1" customWidth="1"/>
    <col min="5" max="5" width="9" bestFit="1" customWidth="1"/>
    <col min="6" max="6" width="8" bestFit="1" customWidth="1"/>
    <col min="7" max="7" width="9" bestFit="1" customWidth="1"/>
    <col min="8" max="11" width="8" bestFit="1" customWidth="1"/>
    <col min="12" max="12" width="6" bestFit="1" customWidth="1"/>
    <col min="13" max="13" width="16.85546875" customWidth="1"/>
    <col min="14" max="15" width="8" bestFit="1" customWidth="1"/>
    <col min="16" max="17" width="9" bestFit="1" customWidth="1"/>
    <col min="18" max="19" width="8" bestFit="1" customWidth="1"/>
    <col min="20" max="20" width="19.140625" customWidth="1"/>
  </cols>
  <sheetData>
    <row r="1" spans="1:21" ht="33.75" customHeight="1" x14ac:dyDescent="0.25">
      <c r="A1" s="9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31</v>
      </c>
      <c r="U1" t="s">
        <v>22</v>
      </c>
    </row>
    <row r="2" spans="1:21" x14ac:dyDescent="0.25">
      <c r="B2">
        <v>1</v>
      </c>
      <c r="C2">
        <v>1</v>
      </c>
      <c r="D2">
        <v>65536</v>
      </c>
      <c r="E2">
        <v>2030496</v>
      </c>
      <c r="F2">
        <v>2113124</v>
      </c>
      <c r="G2">
        <v>0</v>
      </c>
      <c r="H2">
        <v>6092972</v>
      </c>
      <c r="I2">
        <v>5961047</v>
      </c>
      <c r="J2">
        <v>65933</v>
      </c>
      <c r="K2">
        <v>131925</v>
      </c>
      <c r="L2">
        <v>65536</v>
      </c>
      <c r="M2">
        <f>(I2+((90+(C2-1)*15)*(J2+L2))+K2*(90+((C2-1)*15)+1))/1000000000</f>
        <v>2.9798432E-2</v>
      </c>
      <c r="N2">
        <v>2227529</v>
      </c>
      <c r="O2">
        <v>6241369</v>
      </c>
      <c r="P2">
        <v>12383890</v>
      </c>
      <c r="Q2">
        <v>10156369</v>
      </c>
      <c r="R2">
        <v>1964960</v>
      </c>
      <c r="S2">
        <v>2227521</v>
      </c>
      <c r="T2">
        <f>(Q2+R2*(90+(C2-1)*15)+S2*(90+((C2-1)*15)+1))/1000000000</f>
        <v>0.38970717999999999</v>
      </c>
      <c r="U2">
        <f>T2+M2</f>
        <v>0.41950561199999997</v>
      </c>
    </row>
    <row r="3" spans="1:21" x14ac:dyDescent="0.25">
      <c r="B3">
        <v>1</v>
      </c>
      <c r="C3">
        <v>2</v>
      </c>
      <c r="D3">
        <v>32768</v>
      </c>
      <c r="E3">
        <v>1015302</v>
      </c>
      <c r="F3">
        <v>2113124</v>
      </c>
      <c r="G3">
        <v>0</v>
      </c>
      <c r="H3">
        <v>3406948</v>
      </c>
      <c r="I3">
        <v>3340948</v>
      </c>
      <c r="J3">
        <v>32978</v>
      </c>
      <c r="K3">
        <v>66000</v>
      </c>
      <c r="L3">
        <v>32768</v>
      </c>
      <c r="M3">
        <f>(I3+((90+(C3-1)*15)*(J3+L3))+K3*(90+((C3-1)*15)+1))/1000000000</f>
        <v>1.7240278000000001E-2</v>
      </c>
      <c r="N3">
        <v>1113932</v>
      </c>
      <c r="O3">
        <v>6241369</v>
      </c>
      <c r="P3">
        <v>8026715</v>
      </c>
      <c r="Q3">
        <v>6912787</v>
      </c>
      <c r="R3">
        <v>982534</v>
      </c>
      <c r="S3">
        <v>1113928</v>
      </c>
      <c r="T3">
        <f>(Q3+R3*(90+(C3-1)*15)+S3*(90+((C3-1)*15)+1))/1000000000</f>
        <v>0.22815522499999999</v>
      </c>
      <c r="U3">
        <f>T3+M3</f>
        <v>0.24539550299999999</v>
      </c>
    </row>
    <row r="4" spans="1:21" x14ac:dyDescent="0.25">
      <c r="B4">
        <v>1</v>
      </c>
      <c r="C4">
        <v>4</v>
      </c>
      <c r="D4">
        <v>16384</v>
      </c>
      <c r="E4">
        <v>966538</v>
      </c>
      <c r="F4">
        <v>2113124</v>
      </c>
      <c r="G4">
        <v>0</v>
      </c>
      <c r="H4">
        <v>3144932</v>
      </c>
      <c r="I4">
        <v>3078514</v>
      </c>
      <c r="J4">
        <v>33253</v>
      </c>
      <c r="K4">
        <v>66418</v>
      </c>
      <c r="L4">
        <v>16384</v>
      </c>
      <c r="M4">
        <f>(I4+((90+(C4-1)*15)*(J4+L4))+K4*(90+((C4-1)*15)+1))/1000000000</f>
        <v>1.8812356999999998E-2</v>
      </c>
      <c r="N4">
        <v>1065505</v>
      </c>
      <c r="O4">
        <v>6241369</v>
      </c>
      <c r="P4">
        <v>7764698</v>
      </c>
      <c r="Q4">
        <v>6699197</v>
      </c>
      <c r="R4">
        <v>950154</v>
      </c>
      <c r="S4">
        <v>1065501</v>
      </c>
      <c r="T4">
        <f>(Q4+R4*(90+(C4-1)*15)+S4*(90+((C4-1)*15)+1))/1000000000</f>
        <v>0.27987812299999998</v>
      </c>
      <c r="U4">
        <f>T4+M4</f>
        <v>0.29869047999999998</v>
      </c>
    </row>
    <row r="5" spans="1:21" x14ac:dyDescent="0.25">
      <c r="B5">
        <v>1</v>
      </c>
      <c r="C5">
        <v>8</v>
      </c>
      <c r="D5">
        <v>8192</v>
      </c>
      <c r="E5">
        <v>688364</v>
      </c>
      <c r="F5">
        <v>2113124</v>
      </c>
      <c r="G5">
        <v>0</v>
      </c>
      <c r="H5">
        <v>2882916</v>
      </c>
      <c r="I5">
        <v>2832767</v>
      </c>
      <c r="J5">
        <v>25108</v>
      </c>
      <c r="K5">
        <v>50149</v>
      </c>
      <c r="L5">
        <v>8192</v>
      </c>
      <c r="M5">
        <f>(I5+((90+(C5-1)*15)*(J5+L5))+K5*(90+((C5-1)*15)+1))/1000000000</f>
        <v>1.9155471E-2</v>
      </c>
      <c r="N5">
        <v>762976</v>
      </c>
      <c r="O5">
        <v>6241369</v>
      </c>
      <c r="P5">
        <v>7256922</v>
      </c>
      <c r="Q5">
        <v>6493948</v>
      </c>
      <c r="R5">
        <v>680172</v>
      </c>
      <c r="S5">
        <v>762974</v>
      </c>
      <c r="T5">
        <f>(Q5+R5*(90+(C5-1)*15)+S5*(90+((C5-1)*15)+1))/1000000000</f>
        <v>0.288670392</v>
      </c>
      <c r="U5">
        <f>T5+M5</f>
        <v>0.30782586299999998</v>
      </c>
    </row>
    <row r="6" spans="1:21" x14ac:dyDescent="0.25">
      <c r="B6">
        <v>2</v>
      </c>
      <c r="C6">
        <v>1</v>
      </c>
      <c r="D6">
        <v>32768</v>
      </c>
      <c r="E6">
        <v>1409282</v>
      </c>
      <c r="F6">
        <v>2113124</v>
      </c>
      <c r="G6">
        <v>0</v>
      </c>
      <c r="H6">
        <v>6092972</v>
      </c>
      <c r="I6">
        <v>5863867</v>
      </c>
      <c r="J6">
        <v>229063</v>
      </c>
      <c r="K6">
        <v>229105</v>
      </c>
      <c r="L6">
        <v>65536</v>
      </c>
      <c r="M6">
        <f>(I6+((90+(C6-1)*15)*(J6+L6))+K6*(90+((C6-1)*15)+1))/1000000000</f>
        <v>5.3226332000000001E-2</v>
      </c>
      <c r="N6">
        <v>2130585</v>
      </c>
      <c r="O6">
        <v>6241369</v>
      </c>
      <c r="P6">
        <v>12383890</v>
      </c>
      <c r="Q6">
        <v>10253313</v>
      </c>
      <c r="R6">
        <v>1343746</v>
      </c>
      <c r="S6">
        <v>1409623</v>
      </c>
      <c r="T6">
        <f>(Q6+R6*(90+(C6-1)*15)+S6*(90+((C6-1)*15)+1))/1000000000</f>
        <v>0.25946614600000001</v>
      </c>
      <c r="U6">
        <f>T6+M6</f>
        <v>0.312692478</v>
      </c>
    </row>
    <row r="7" spans="1:21" x14ac:dyDescent="0.25">
      <c r="B7">
        <v>2</v>
      </c>
      <c r="C7">
        <v>2</v>
      </c>
      <c r="D7">
        <v>16384</v>
      </c>
      <c r="E7">
        <v>704664</v>
      </c>
      <c r="F7">
        <v>2113124</v>
      </c>
      <c r="G7">
        <v>0</v>
      </c>
      <c r="H7">
        <v>3406948</v>
      </c>
      <c r="I7">
        <v>3292328</v>
      </c>
      <c r="J7">
        <v>114596</v>
      </c>
      <c r="K7">
        <v>114620</v>
      </c>
      <c r="L7">
        <v>32768</v>
      </c>
      <c r="M7">
        <f>(I7+((90+(C7-1)*15)*(J7+L7))+K7*(90+((C7-1)*15)+1))/1000000000</f>
        <v>3.0915267999999999E-2</v>
      </c>
      <c r="N7">
        <v>1065530</v>
      </c>
      <c r="O7">
        <v>6241369</v>
      </c>
      <c r="P7">
        <v>8026715</v>
      </c>
      <c r="Q7">
        <v>6961189</v>
      </c>
      <c r="R7">
        <v>671896</v>
      </c>
      <c r="S7">
        <v>704890</v>
      </c>
      <c r="T7">
        <f>(Q7+R7*(90+(C7-1)*15)+S7*(90+((C7-1)*15)+1))/1000000000</f>
        <v>0.15222860899999999</v>
      </c>
      <c r="U7">
        <f>T7+M7</f>
        <v>0.18314387699999998</v>
      </c>
    </row>
    <row r="8" spans="1:21" x14ac:dyDescent="0.25">
      <c r="B8">
        <v>2</v>
      </c>
      <c r="C8">
        <v>4</v>
      </c>
      <c r="D8">
        <v>8192</v>
      </c>
      <c r="E8">
        <v>663968</v>
      </c>
      <c r="F8">
        <v>2113124</v>
      </c>
      <c r="G8">
        <v>0</v>
      </c>
      <c r="H8">
        <v>3144932</v>
      </c>
      <c r="I8">
        <v>3056828</v>
      </c>
      <c r="J8">
        <v>88064</v>
      </c>
      <c r="K8">
        <v>88104</v>
      </c>
      <c r="L8">
        <v>16384</v>
      </c>
      <c r="M8">
        <f>(I8+((90+(C8-1)*15)*(J8+L8))+K8*(90+((C8-1)*15)+1))/1000000000</f>
        <v>2.9139452E-2</v>
      </c>
      <c r="N8">
        <v>1006996</v>
      </c>
      <c r="O8">
        <v>6241369</v>
      </c>
      <c r="P8">
        <v>7764698</v>
      </c>
      <c r="Q8">
        <v>6757706</v>
      </c>
      <c r="R8">
        <v>647584</v>
      </c>
      <c r="S8">
        <v>664429</v>
      </c>
      <c r="T8">
        <f>(Q8+R8*(90+(C8-1)*15)+S8*(90+((C8-1)*15)+1))/1000000000</f>
        <v>0.18454388999999999</v>
      </c>
      <c r="U8">
        <f>T8+M8</f>
        <v>0.213683342</v>
      </c>
    </row>
    <row r="9" spans="1:21" x14ac:dyDescent="0.25">
      <c r="B9">
        <v>2</v>
      </c>
      <c r="C9">
        <v>8</v>
      </c>
      <c r="D9">
        <v>4096</v>
      </c>
      <c r="E9">
        <v>475333</v>
      </c>
      <c r="F9">
        <v>2113124</v>
      </c>
      <c r="G9">
        <v>0</v>
      </c>
      <c r="H9">
        <v>2882916</v>
      </c>
      <c r="I9">
        <v>2830153</v>
      </c>
      <c r="J9">
        <v>52669</v>
      </c>
      <c r="K9">
        <v>52763</v>
      </c>
      <c r="L9">
        <v>8192</v>
      </c>
      <c r="M9">
        <f>(I9+((90+(C9-1)*15)*(J9+L9))+K9*(90+((C9-1)*15)+1))/1000000000</f>
        <v>2.5039596000000001E-2</v>
      </c>
      <c r="N9">
        <v>709337</v>
      </c>
      <c r="O9">
        <v>6241369</v>
      </c>
      <c r="P9">
        <v>7256922</v>
      </c>
      <c r="Q9">
        <v>6547587</v>
      </c>
      <c r="R9">
        <v>467141</v>
      </c>
      <c r="S9">
        <v>475834</v>
      </c>
      <c r="T9">
        <f>(Q9+R9*(90+(C9-1)*15)+S9*(90+((C9-1)*15)+1))/1000000000</f>
        <v>0.19090354600000001</v>
      </c>
      <c r="U9">
        <f>T9+M9</f>
        <v>0.215943142</v>
      </c>
    </row>
    <row r="10" spans="1:21" x14ac:dyDescent="0.25">
      <c r="B10">
        <v>4</v>
      </c>
      <c r="C10">
        <v>1</v>
      </c>
      <c r="D10">
        <v>16384</v>
      </c>
      <c r="E10">
        <v>786822</v>
      </c>
      <c r="F10">
        <v>2113124</v>
      </c>
      <c r="G10">
        <v>0</v>
      </c>
      <c r="H10">
        <v>6092972</v>
      </c>
      <c r="I10">
        <v>5402060</v>
      </c>
      <c r="J10">
        <v>690810</v>
      </c>
      <c r="K10">
        <v>690912</v>
      </c>
      <c r="L10">
        <v>65536</v>
      </c>
      <c r="M10">
        <f>(I10+((90+(C10-1)*15)*(J10+L10))+K10*(90+((C10-1)*15)+1))/1000000000</f>
        <v>0.136346192</v>
      </c>
      <c r="N10">
        <v>2461970</v>
      </c>
      <c r="O10">
        <v>6241369</v>
      </c>
      <c r="P10">
        <v>12383890</v>
      </c>
      <c r="Q10">
        <v>9921928</v>
      </c>
      <c r="R10">
        <v>721286</v>
      </c>
      <c r="S10">
        <v>787027</v>
      </c>
      <c r="T10">
        <f>(Q10+R10*(90+(C10-1)*15)+S10*(90+((C10-1)*15)+1))/1000000000</f>
        <v>0.14645712499999999</v>
      </c>
      <c r="U10">
        <f>T10+M10</f>
        <v>0.282803317</v>
      </c>
    </row>
    <row r="11" spans="1:21" s="1" customFormat="1" x14ac:dyDescent="0.25">
      <c r="A11" s="10"/>
      <c r="B11" s="1">
        <v>4</v>
      </c>
      <c r="C11" s="1">
        <v>2</v>
      </c>
      <c r="D11" s="1">
        <v>8192</v>
      </c>
      <c r="E11" s="1">
        <v>393464</v>
      </c>
      <c r="F11" s="1">
        <v>2113124</v>
      </c>
      <c r="G11" s="1">
        <v>0</v>
      </c>
      <c r="H11" s="1">
        <v>3406948</v>
      </c>
      <c r="I11" s="1">
        <v>3061439</v>
      </c>
      <c r="J11" s="1">
        <v>345434</v>
      </c>
      <c r="K11" s="1">
        <v>345509</v>
      </c>
      <c r="L11" s="1">
        <v>32768</v>
      </c>
      <c r="M11" s="1">
        <f>(I11+((90+(C11-1)*15)*(J11+L11))+K11*(90+((C11-1)*15)+1))/1000000000</f>
        <v>7.9396602999999996E-2</v>
      </c>
      <c r="N11" s="1">
        <v>1231352</v>
      </c>
      <c r="O11" s="1">
        <v>6241369</v>
      </c>
      <c r="P11" s="1">
        <v>8026715</v>
      </c>
      <c r="Q11" s="1">
        <v>6795367</v>
      </c>
      <c r="R11" s="1">
        <v>360696</v>
      </c>
      <c r="S11" s="1">
        <v>393614</v>
      </c>
      <c r="T11" s="1">
        <f>(Q11+R11*(90+(C11-1)*15)+S11*(90+((C11-1)*15)+1))/1000000000</f>
        <v>8.6391530999999994E-2</v>
      </c>
      <c r="U11" s="1">
        <f>T11+M11</f>
        <v>0.16578813399999998</v>
      </c>
    </row>
    <row r="12" spans="1:21" x14ac:dyDescent="0.25">
      <c r="B12">
        <v>4</v>
      </c>
      <c r="C12">
        <v>4</v>
      </c>
      <c r="D12">
        <v>4096</v>
      </c>
      <c r="E12">
        <v>369056</v>
      </c>
      <c r="F12">
        <v>2113124</v>
      </c>
      <c r="G12">
        <v>0</v>
      </c>
      <c r="H12">
        <v>3144932</v>
      </c>
      <c r="I12">
        <v>2859628</v>
      </c>
      <c r="J12">
        <v>285169</v>
      </c>
      <c r="K12">
        <v>285304</v>
      </c>
      <c r="L12">
        <v>16384</v>
      </c>
      <c r="M12">
        <f>(I12+((90+(C12-1)*15)*(J12+L12))+K12*(90+((C12-1)*15)+1))/1000000000</f>
        <v>8.2370627000000002E-2</v>
      </c>
      <c r="N12">
        <v>1139121</v>
      </c>
      <c r="O12">
        <v>6241369</v>
      </c>
      <c r="P12">
        <v>7764698</v>
      </c>
      <c r="Q12">
        <v>6625582</v>
      </c>
      <c r="R12">
        <v>352672</v>
      </c>
      <c r="S12">
        <v>369315</v>
      </c>
      <c r="T12">
        <f>(Q12+R12*(90+(C12-1)*15)+S12*(90+((C12-1)*15)+1))/1000000000</f>
        <v>0.10446314199999999</v>
      </c>
      <c r="U12">
        <f>T12+M12</f>
        <v>0.18683376899999998</v>
      </c>
    </row>
    <row r="13" spans="1:21" x14ac:dyDescent="0.25">
      <c r="B13">
        <v>4</v>
      </c>
      <c r="C13">
        <v>8</v>
      </c>
      <c r="D13">
        <v>2048</v>
      </c>
      <c r="E13">
        <v>252337</v>
      </c>
      <c r="F13">
        <v>2113124</v>
      </c>
      <c r="G13">
        <v>0</v>
      </c>
      <c r="H13">
        <v>2882916</v>
      </c>
      <c r="I13">
        <v>2685255</v>
      </c>
      <c r="J13">
        <v>197561</v>
      </c>
      <c r="K13">
        <v>197661</v>
      </c>
      <c r="L13">
        <v>8192</v>
      </c>
      <c r="M13">
        <f>(I13+((90+(C13-1)*15)*(J13+L13))+K13*(90+((C13-1)*15)+1))/1000000000</f>
        <v>8.1548646000000002E-2</v>
      </c>
      <c r="N13">
        <v>776398</v>
      </c>
      <c r="O13">
        <v>6241369</v>
      </c>
      <c r="P13">
        <v>7256922</v>
      </c>
      <c r="Q13">
        <v>6480526</v>
      </c>
      <c r="R13">
        <v>244145</v>
      </c>
      <c r="S13">
        <v>252676</v>
      </c>
      <c r="T13">
        <f>(Q13+R13*(90+(C13-1)*15)+S13*(90+((C13-1)*15)+1))/1000000000</f>
        <v>0.10361329699999999</v>
      </c>
      <c r="U13">
        <f>T13+M13</f>
        <v>0.185161943</v>
      </c>
    </row>
    <row r="14" spans="1:21" x14ac:dyDescent="0.25">
      <c r="B14">
        <v>8</v>
      </c>
      <c r="C14">
        <v>1</v>
      </c>
      <c r="D14">
        <v>8192</v>
      </c>
      <c r="E14">
        <v>508051</v>
      </c>
      <c r="F14">
        <v>2113124</v>
      </c>
      <c r="G14">
        <v>0</v>
      </c>
      <c r="H14">
        <v>6092972</v>
      </c>
      <c r="I14">
        <v>4962464</v>
      </c>
      <c r="J14">
        <v>1130383</v>
      </c>
      <c r="K14">
        <v>1130508</v>
      </c>
      <c r="L14">
        <v>65536</v>
      </c>
      <c r="M14">
        <f>(I14+((90+(C14-1)*15)*(J14+L14))+K14*(90+((C14-1)*15)+1))/1000000000</f>
        <v>0.21547140200000001</v>
      </c>
      <c r="N14">
        <v>2845882</v>
      </c>
      <c r="O14">
        <v>6241369</v>
      </c>
      <c r="P14">
        <v>12383890</v>
      </c>
      <c r="Q14">
        <v>9538027</v>
      </c>
      <c r="R14">
        <v>442515</v>
      </c>
      <c r="S14">
        <v>508212</v>
      </c>
      <c r="T14">
        <f>(Q14+R14*(90+(C14-1)*15)+S14*(90+((C14-1)*15)+1))/1000000000</f>
        <v>9.5611668999999996E-2</v>
      </c>
      <c r="U14">
        <f>T14+M14</f>
        <v>0.31108307099999999</v>
      </c>
    </row>
    <row r="15" spans="1:21" x14ac:dyDescent="0.25">
      <c r="B15">
        <v>8</v>
      </c>
      <c r="C15">
        <v>2</v>
      </c>
      <c r="D15">
        <v>4096</v>
      </c>
      <c r="E15">
        <v>254055</v>
      </c>
      <c r="F15">
        <v>2113124</v>
      </c>
      <c r="G15">
        <v>0</v>
      </c>
      <c r="H15">
        <v>3406948</v>
      </c>
      <c r="I15">
        <v>2841601</v>
      </c>
      <c r="J15">
        <v>565255</v>
      </c>
      <c r="K15">
        <v>565347</v>
      </c>
      <c r="L15">
        <v>32768</v>
      </c>
      <c r="M15">
        <f>(I15+((90+(C15-1)*15)*(J15+L15))+K15*(90+((C15-1)*15)+1))/1000000000</f>
        <v>0.125560798</v>
      </c>
      <c r="N15">
        <v>1423729</v>
      </c>
      <c r="O15">
        <v>6241369</v>
      </c>
      <c r="P15">
        <v>8026715</v>
      </c>
      <c r="Q15">
        <v>6602997</v>
      </c>
      <c r="R15">
        <v>221287</v>
      </c>
      <c r="S15">
        <v>254179</v>
      </c>
      <c r="T15">
        <f>(Q15+R15*(90+(C15-1)*15)+S15*(90+((C15-1)*15)+1))/1000000000</f>
        <v>5.6781105999999998E-2</v>
      </c>
      <c r="U15">
        <f>T15+M15</f>
        <v>0.182341904</v>
      </c>
    </row>
    <row r="16" spans="1:21" x14ac:dyDescent="0.25">
      <c r="B16">
        <v>8</v>
      </c>
      <c r="C16">
        <v>4</v>
      </c>
      <c r="D16">
        <v>2048</v>
      </c>
      <c r="E16">
        <v>227416</v>
      </c>
      <c r="F16">
        <v>2113124</v>
      </c>
      <c r="G16">
        <v>0</v>
      </c>
      <c r="H16">
        <v>3144932</v>
      </c>
      <c r="I16">
        <v>2669721</v>
      </c>
      <c r="J16">
        <v>475084</v>
      </c>
      <c r="K16">
        <v>475211</v>
      </c>
      <c r="L16">
        <v>16384</v>
      </c>
      <c r="M16">
        <f>(I16+((90+(C16-1)*15)*(J16+L16))+K16*(90+((C16-1)*15)+1))/1000000000</f>
        <v>0.13364659700000001</v>
      </c>
      <c r="N16">
        <v>1265274</v>
      </c>
      <c r="O16">
        <v>6241369</v>
      </c>
      <c r="P16">
        <v>7764698</v>
      </c>
      <c r="Q16">
        <v>6499434</v>
      </c>
      <c r="R16">
        <v>211032</v>
      </c>
      <c r="S16">
        <v>227659</v>
      </c>
      <c r="T16">
        <f>(Q16+R16*(90+(C16-1)*15)+S16*(90+((C16-1)*15)+1))/1000000000</f>
        <v>6.5950378000000004E-2</v>
      </c>
      <c r="U16">
        <f>T16+M16</f>
        <v>0.19959697500000001</v>
      </c>
    </row>
    <row r="17" spans="1:21" x14ac:dyDescent="0.25">
      <c r="B17">
        <v>8</v>
      </c>
      <c r="C17">
        <v>8</v>
      </c>
      <c r="D17">
        <v>1024</v>
      </c>
      <c r="E17">
        <v>159808</v>
      </c>
      <c r="F17">
        <v>2113124</v>
      </c>
      <c r="G17">
        <v>0</v>
      </c>
      <c r="H17">
        <v>2882916</v>
      </c>
      <c r="I17">
        <v>2557345</v>
      </c>
      <c r="J17">
        <v>325450</v>
      </c>
      <c r="K17">
        <v>325571</v>
      </c>
      <c r="L17">
        <v>8192</v>
      </c>
      <c r="M17">
        <f>(I17+((90+(C17-1)*15)*(J17+L17))+K17*(90+((C17-1)*15)+1))/1000000000</f>
        <v>0.131429451</v>
      </c>
      <c r="N17">
        <v>872461</v>
      </c>
      <c r="O17">
        <v>6241369</v>
      </c>
      <c r="P17">
        <v>7256922</v>
      </c>
      <c r="Q17">
        <v>6384463</v>
      </c>
      <c r="R17">
        <v>151616</v>
      </c>
      <c r="S17">
        <v>160063</v>
      </c>
      <c r="T17">
        <f>(Q17+R17*(90+(C17-1)*15)+S17*(90+((C17-1)*15)+1))/1000000000</f>
        <v>6.7321931000000002E-2</v>
      </c>
      <c r="U17">
        <f>T17+M17</f>
        <v>0.198751382</v>
      </c>
    </row>
    <row r="18" spans="1:21" x14ac:dyDescent="0.25">
      <c r="U18">
        <f>MIN(U2:U17)</f>
        <v>0.16578813399999998</v>
      </c>
    </row>
    <row r="19" spans="1:21" ht="60" x14ac:dyDescent="0.25">
      <c r="A19" s="9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30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31</v>
      </c>
      <c r="U19" t="s">
        <v>22</v>
      </c>
    </row>
    <row r="20" spans="1:21" x14ac:dyDescent="0.25">
      <c r="B20">
        <v>1</v>
      </c>
      <c r="C20">
        <v>1</v>
      </c>
      <c r="D20">
        <v>65536</v>
      </c>
      <c r="E20">
        <v>6092972</v>
      </c>
      <c r="F20">
        <v>2113124</v>
      </c>
      <c r="G20">
        <v>6092972</v>
      </c>
      <c r="H20">
        <v>6092972</v>
      </c>
      <c r="I20">
        <v>5961047</v>
      </c>
      <c r="J20">
        <v>0</v>
      </c>
      <c r="K20">
        <v>131925</v>
      </c>
      <c r="L20">
        <v>0</v>
      </c>
      <c r="M20">
        <f>(I20+G20*(90)+K20*(90+((C20-1)*15)+1))/1000000000</f>
        <v>0.56633370199999999</v>
      </c>
      <c r="N20">
        <v>2227529</v>
      </c>
      <c r="O20">
        <v>6241369</v>
      </c>
      <c r="P20">
        <v>12383890</v>
      </c>
      <c r="Q20">
        <v>10156369</v>
      </c>
      <c r="R20">
        <v>0</v>
      </c>
      <c r="S20">
        <v>2227521</v>
      </c>
      <c r="T20">
        <f>(Q20+S20*((90+(C20-1)*15)+1))/1000000000</f>
        <v>0.21286078</v>
      </c>
      <c r="U20">
        <f>M20+T20</f>
        <v>0.77919448199999997</v>
      </c>
    </row>
    <row r="21" spans="1:21" x14ac:dyDescent="0.25">
      <c r="B21">
        <v>1</v>
      </c>
      <c r="C21">
        <v>2</v>
      </c>
      <c r="D21">
        <v>32768</v>
      </c>
      <c r="E21">
        <v>6813892</v>
      </c>
      <c r="F21">
        <v>2113124</v>
      </c>
      <c r="G21">
        <v>6813892</v>
      </c>
      <c r="H21">
        <v>3406948</v>
      </c>
      <c r="I21">
        <v>3340948</v>
      </c>
      <c r="J21">
        <v>0</v>
      </c>
      <c r="K21">
        <v>66000</v>
      </c>
      <c r="L21">
        <v>0</v>
      </c>
      <c r="M21">
        <f>(I21+G21*(90)+K21*(90+((C21-1)*15)+1))/1000000000</f>
        <v>0.62358722799999999</v>
      </c>
      <c r="N21">
        <v>1113932</v>
      </c>
      <c r="O21">
        <v>6241369</v>
      </c>
      <c r="P21">
        <v>8026715</v>
      </c>
      <c r="Q21">
        <v>6912787</v>
      </c>
      <c r="R21">
        <v>0</v>
      </c>
      <c r="S21">
        <v>1113928</v>
      </c>
      <c r="T21">
        <f>(Q21+S21*((90+(C21-1)*15)+1))/1000000000</f>
        <v>0.124989155</v>
      </c>
      <c r="U21">
        <f>M21+T21</f>
        <v>0.74857638299999996</v>
      </c>
    </row>
    <row r="22" spans="1:21" x14ac:dyDescent="0.25">
      <c r="B22">
        <v>1</v>
      </c>
      <c r="C22">
        <v>4</v>
      </c>
      <c r="D22">
        <v>16384</v>
      </c>
      <c r="E22">
        <v>12579716</v>
      </c>
      <c r="F22">
        <v>2113124</v>
      </c>
      <c r="G22">
        <v>12579716</v>
      </c>
      <c r="H22">
        <v>3144932</v>
      </c>
      <c r="I22">
        <v>3078514</v>
      </c>
      <c r="J22">
        <v>0</v>
      </c>
      <c r="K22">
        <v>66418</v>
      </c>
      <c r="L22">
        <v>0</v>
      </c>
      <c r="M22">
        <f>(I22+G22*(90)+K22*(90+((C22-1)*15)+1))/1000000000</f>
        <v>1.144285802</v>
      </c>
      <c r="N22">
        <v>1065505</v>
      </c>
      <c r="O22">
        <v>6241369</v>
      </c>
      <c r="P22">
        <v>7764698</v>
      </c>
      <c r="Q22">
        <v>6699197</v>
      </c>
      <c r="R22">
        <v>0</v>
      </c>
      <c r="S22">
        <v>1065501</v>
      </c>
      <c r="T22">
        <f>(Q22+S22*((90+(C22-1)*15)+1))/1000000000</f>
        <v>0.15160733300000001</v>
      </c>
      <c r="U22">
        <f>M22+T22</f>
        <v>1.295893135</v>
      </c>
    </row>
    <row r="23" spans="1:21" x14ac:dyDescent="0.25">
      <c r="B23">
        <v>1</v>
      </c>
      <c r="C23">
        <v>8</v>
      </c>
      <c r="D23">
        <v>8192</v>
      </c>
      <c r="E23">
        <v>23063314</v>
      </c>
      <c r="F23">
        <v>2113124</v>
      </c>
      <c r="G23">
        <v>23063314</v>
      </c>
      <c r="H23">
        <v>2882916</v>
      </c>
      <c r="I23">
        <v>2832767</v>
      </c>
      <c r="J23">
        <v>0</v>
      </c>
      <c r="K23">
        <v>50149</v>
      </c>
      <c r="L23">
        <v>0</v>
      </c>
      <c r="M23">
        <f>(I23+G23*(90)+K23*(90+((C23-1)*15)+1))/1000000000</f>
        <v>2.0883602309999998</v>
      </c>
      <c r="N23">
        <v>762976</v>
      </c>
      <c r="O23">
        <v>6241369</v>
      </c>
      <c r="P23">
        <v>7256922</v>
      </c>
      <c r="Q23">
        <v>6493948</v>
      </c>
      <c r="R23">
        <v>0</v>
      </c>
      <c r="S23">
        <v>762974</v>
      </c>
      <c r="T23">
        <f>(Q23+S23*((90+(C23-1)*15)+1))/1000000000</f>
        <v>0.156036852</v>
      </c>
      <c r="U23">
        <f>M23+T23</f>
        <v>2.244397083</v>
      </c>
    </row>
    <row r="24" spans="1:21" x14ac:dyDescent="0.25">
      <c r="B24">
        <v>2</v>
      </c>
      <c r="C24">
        <v>1</v>
      </c>
      <c r="D24">
        <v>32768</v>
      </c>
      <c r="E24">
        <v>6092972</v>
      </c>
      <c r="F24">
        <v>2113124</v>
      </c>
      <c r="G24">
        <v>6092972</v>
      </c>
      <c r="H24">
        <v>6092972</v>
      </c>
      <c r="I24">
        <v>5863867</v>
      </c>
      <c r="J24">
        <v>0</v>
      </c>
      <c r="K24">
        <v>229105</v>
      </c>
      <c r="L24">
        <v>0</v>
      </c>
      <c r="M24">
        <f>(I24+G24*(90)+K24*(90+((C24-1)*15)+1))/1000000000</f>
        <v>0.57507990200000003</v>
      </c>
      <c r="N24">
        <v>2130585</v>
      </c>
      <c r="O24">
        <v>6241369</v>
      </c>
      <c r="P24">
        <v>12383890</v>
      </c>
      <c r="Q24">
        <v>10253313</v>
      </c>
      <c r="R24">
        <v>0</v>
      </c>
      <c r="S24">
        <v>1409623</v>
      </c>
      <c r="T24">
        <f>(Q24+S24*((90+(C24-1)*15)+1))/1000000000</f>
        <v>0.13852900600000001</v>
      </c>
      <c r="U24">
        <f>M24+T24</f>
        <v>0.7136089080000001</v>
      </c>
    </row>
    <row r="25" spans="1:21" x14ac:dyDescent="0.25">
      <c r="B25">
        <v>2</v>
      </c>
      <c r="C25">
        <v>2</v>
      </c>
      <c r="D25">
        <v>16384</v>
      </c>
      <c r="E25">
        <v>6813892</v>
      </c>
      <c r="F25">
        <v>2113124</v>
      </c>
      <c r="G25">
        <v>6813892</v>
      </c>
      <c r="H25">
        <v>3406948</v>
      </c>
      <c r="I25">
        <v>3292328</v>
      </c>
      <c r="J25">
        <v>0</v>
      </c>
      <c r="K25">
        <v>114620</v>
      </c>
      <c r="L25">
        <v>0</v>
      </c>
      <c r="M25">
        <f>(I25+G25*(90)+K25*(90+((C25-1)*15)+1))/1000000000</f>
        <v>0.62869232799999997</v>
      </c>
      <c r="N25">
        <v>1065530</v>
      </c>
      <c r="O25">
        <v>6241369</v>
      </c>
      <c r="P25">
        <v>8026715</v>
      </c>
      <c r="Q25">
        <v>6961189</v>
      </c>
      <c r="R25">
        <v>0</v>
      </c>
      <c r="S25">
        <v>704890</v>
      </c>
      <c r="T25">
        <f>(Q25+S25*((90+(C25-1)*15)+1))/1000000000</f>
        <v>8.1679529000000001E-2</v>
      </c>
      <c r="U25">
        <f>M25+T25</f>
        <v>0.71037185699999994</v>
      </c>
    </row>
    <row r="26" spans="1:21" x14ac:dyDescent="0.25">
      <c r="B26">
        <v>2</v>
      </c>
      <c r="C26">
        <v>4</v>
      </c>
      <c r="D26">
        <v>8192</v>
      </c>
      <c r="E26">
        <v>12579716</v>
      </c>
      <c r="F26">
        <v>2113124</v>
      </c>
      <c r="G26">
        <v>12579716</v>
      </c>
      <c r="H26">
        <v>3144932</v>
      </c>
      <c r="I26">
        <v>3056828</v>
      </c>
      <c r="J26">
        <v>0</v>
      </c>
      <c r="K26">
        <v>88104</v>
      </c>
      <c r="L26">
        <v>0</v>
      </c>
      <c r="M26">
        <f>(I26+G26*(90)+K26*(90+((C26-1)*15)+1))/1000000000</f>
        <v>1.1472134119999999</v>
      </c>
      <c r="N26">
        <v>1006996</v>
      </c>
      <c r="O26">
        <v>6241369</v>
      </c>
      <c r="P26">
        <v>7764698</v>
      </c>
      <c r="Q26">
        <v>6757706</v>
      </c>
      <c r="R26">
        <v>0</v>
      </c>
      <c r="S26">
        <v>664429</v>
      </c>
      <c r="T26">
        <f>(Q26+S26*((90+(C26-1)*15)+1))/1000000000</f>
        <v>9.7120049999999999E-2</v>
      </c>
      <c r="U26">
        <f>M26+T26</f>
        <v>1.2443334619999999</v>
      </c>
    </row>
    <row r="27" spans="1:21" x14ac:dyDescent="0.25">
      <c r="B27">
        <v>2</v>
      </c>
      <c r="C27">
        <v>8</v>
      </c>
      <c r="D27">
        <v>4096</v>
      </c>
      <c r="E27">
        <v>23063314</v>
      </c>
      <c r="F27">
        <v>2113124</v>
      </c>
      <c r="G27">
        <v>23063314</v>
      </c>
      <c r="H27">
        <v>2882916</v>
      </c>
      <c r="I27">
        <v>2830153</v>
      </c>
      <c r="J27">
        <v>0</v>
      </c>
      <c r="K27">
        <v>52763</v>
      </c>
      <c r="L27">
        <v>0</v>
      </c>
      <c r="M27">
        <f>(I27+G27*(90)+K27*(90+((C27-1)*15)+1))/1000000000</f>
        <v>2.0888699609999999</v>
      </c>
      <c r="N27">
        <v>709337</v>
      </c>
      <c r="O27">
        <v>6241369</v>
      </c>
      <c r="P27">
        <v>7256922</v>
      </c>
      <c r="Q27">
        <v>6547587</v>
      </c>
      <c r="R27">
        <v>0</v>
      </c>
      <c r="S27">
        <v>475834</v>
      </c>
      <c r="T27">
        <f>(Q27+S27*((90+(C27-1)*15)+1))/1000000000</f>
        <v>9.9811050999999998E-2</v>
      </c>
      <c r="U27">
        <f>M27+T27</f>
        <v>2.188681012</v>
      </c>
    </row>
    <row r="28" spans="1:21" s="2" customFormat="1" x14ac:dyDescent="0.25">
      <c r="A28" s="11"/>
      <c r="B28" s="2">
        <v>4</v>
      </c>
      <c r="C28" s="2">
        <v>1</v>
      </c>
      <c r="D28" s="2">
        <v>16384</v>
      </c>
      <c r="E28" s="2">
        <v>6092972</v>
      </c>
      <c r="F28" s="2">
        <v>2113124</v>
      </c>
      <c r="G28" s="2">
        <v>6092972</v>
      </c>
      <c r="H28" s="2">
        <v>6092972</v>
      </c>
      <c r="I28" s="2">
        <v>5402060</v>
      </c>
      <c r="J28" s="2">
        <v>0</v>
      </c>
      <c r="K28" s="2">
        <v>690912</v>
      </c>
      <c r="L28" s="2">
        <v>0</v>
      </c>
      <c r="M28" s="2">
        <f>(I28+G28*(90)+K28*(90+((C28-1)*15)+1))/1000000000</f>
        <v>0.61664253199999997</v>
      </c>
      <c r="N28" s="2">
        <v>2461970</v>
      </c>
      <c r="O28" s="2">
        <v>6241369</v>
      </c>
      <c r="P28" s="2">
        <v>12383890</v>
      </c>
      <c r="Q28" s="2">
        <v>9921928</v>
      </c>
      <c r="R28" s="2">
        <v>0</v>
      </c>
      <c r="S28" s="2">
        <v>787027</v>
      </c>
      <c r="T28">
        <f>(Q28+S28*((90+(C28-1)*15)+1))/1000000000</f>
        <v>8.1541384999999994E-2</v>
      </c>
      <c r="U28" s="2">
        <f>M28+T28</f>
        <v>0.69818391699999993</v>
      </c>
    </row>
    <row r="29" spans="1:21" x14ac:dyDescent="0.25">
      <c r="B29">
        <v>4</v>
      </c>
      <c r="C29">
        <v>2</v>
      </c>
      <c r="D29">
        <v>8192</v>
      </c>
      <c r="E29">
        <v>6813892</v>
      </c>
      <c r="F29">
        <v>2113124</v>
      </c>
      <c r="G29">
        <v>6813892</v>
      </c>
      <c r="H29">
        <v>3406948</v>
      </c>
      <c r="I29">
        <v>3061439</v>
      </c>
      <c r="J29">
        <v>0</v>
      </c>
      <c r="K29">
        <v>345509</v>
      </c>
      <c r="L29">
        <v>0</v>
      </c>
      <c r="M29">
        <f>(I29+G29*(90)+K29*(90+((C29-1)*15)+1))/1000000000</f>
        <v>0.65293567299999999</v>
      </c>
      <c r="N29">
        <v>1231352</v>
      </c>
      <c r="O29">
        <v>6241369</v>
      </c>
      <c r="P29">
        <v>8026715</v>
      </c>
      <c r="Q29">
        <v>6795367</v>
      </c>
      <c r="R29">
        <v>0</v>
      </c>
      <c r="S29">
        <v>393614</v>
      </c>
      <c r="T29">
        <f>(Q29+S29*((90+(C29-1)*15)+1))/1000000000</f>
        <v>4.8518450999999997E-2</v>
      </c>
      <c r="U29">
        <f>M29+T29</f>
        <v>0.70145412399999996</v>
      </c>
    </row>
    <row r="30" spans="1:21" x14ac:dyDescent="0.25">
      <c r="B30">
        <v>4</v>
      </c>
      <c r="C30">
        <v>4</v>
      </c>
      <c r="D30">
        <v>4096</v>
      </c>
      <c r="E30">
        <v>12579713</v>
      </c>
      <c r="F30">
        <v>2113124</v>
      </c>
      <c r="G30">
        <v>12579713</v>
      </c>
      <c r="H30">
        <v>3144932</v>
      </c>
      <c r="I30">
        <v>2859628</v>
      </c>
      <c r="J30">
        <v>0</v>
      </c>
      <c r="K30">
        <v>285304</v>
      </c>
      <c r="L30">
        <v>0</v>
      </c>
      <c r="M30">
        <f>(I30+G30*(90)+K30*(90+((C30-1)*15)+1))/1000000000</f>
        <v>1.1738351419999999</v>
      </c>
      <c r="N30">
        <v>1139121</v>
      </c>
      <c r="O30">
        <v>6241369</v>
      </c>
      <c r="P30">
        <v>7764698</v>
      </c>
      <c r="Q30">
        <v>6625582</v>
      </c>
      <c r="R30">
        <v>0</v>
      </c>
      <c r="S30">
        <v>369315</v>
      </c>
      <c r="T30">
        <f>(Q30+S30*((90+(C30-1)*15)+1))/1000000000</f>
        <v>5.6852422E-2</v>
      </c>
      <c r="U30">
        <f>M30+T30</f>
        <v>1.2306875639999999</v>
      </c>
    </row>
    <row r="31" spans="1:21" x14ac:dyDescent="0.25">
      <c r="B31">
        <v>4</v>
      </c>
      <c r="C31">
        <v>8</v>
      </c>
      <c r="D31">
        <v>2048</v>
      </c>
      <c r="E31">
        <v>23063314</v>
      </c>
      <c r="F31">
        <v>2113124</v>
      </c>
      <c r="G31">
        <v>23063314</v>
      </c>
      <c r="H31">
        <v>2882916</v>
      </c>
      <c r="I31">
        <v>2685255</v>
      </c>
      <c r="J31">
        <v>0</v>
      </c>
      <c r="K31">
        <v>197661</v>
      </c>
      <c r="L31">
        <v>0</v>
      </c>
      <c r="M31">
        <f>(I31+G31*(90)+K31*(90+((C31-1)*15)+1))/1000000000</f>
        <v>2.1171250709999998</v>
      </c>
      <c r="N31">
        <v>776398</v>
      </c>
      <c r="O31">
        <v>6241369</v>
      </c>
      <c r="P31">
        <v>7256922</v>
      </c>
      <c r="Q31">
        <v>6480526</v>
      </c>
      <c r="R31">
        <v>0</v>
      </c>
      <c r="S31">
        <v>252676</v>
      </c>
      <c r="T31">
        <f>(Q31+S31*((90+(C31-1)*15)+1))/1000000000</f>
        <v>5.6005022000000002E-2</v>
      </c>
      <c r="U31">
        <f>M31+T31</f>
        <v>2.1731300929999997</v>
      </c>
    </row>
    <row r="32" spans="1:21" x14ac:dyDescent="0.25">
      <c r="B32">
        <v>8</v>
      </c>
      <c r="C32">
        <v>1</v>
      </c>
      <c r="D32">
        <v>8192</v>
      </c>
      <c r="E32">
        <v>6092972</v>
      </c>
      <c r="F32">
        <v>2113124</v>
      </c>
      <c r="G32">
        <v>6092972</v>
      </c>
      <c r="H32">
        <v>6092972</v>
      </c>
      <c r="I32">
        <v>4962464</v>
      </c>
      <c r="J32">
        <v>0</v>
      </c>
      <c r="K32">
        <v>1130508</v>
      </c>
      <c r="L32">
        <v>0</v>
      </c>
      <c r="M32">
        <f>(I32+G32*(90)+K32*(90+((C32-1)*15)+1))/1000000000</f>
        <v>0.65620617199999998</v>
      </c>
      <c r="N32">
        <v>2845882</v>
      </c>
      <c r="O32">
        <v>6241369</v>
      </c>
      <c r="P32">
        <v>12383890</v>
      </c>
      <c r="Q32">
        <v>9538027</v>
      </c>
      <c r="R32">
        <v>0</v>
      </c>
      <c r="S32">
        <v>508212</v>
      </c>
      <c r="T32">
        <f>(Q32+S32*((90+(C32-1)*15)+1))/1000000000</f>
        <v>5.5785319E-2</v>
      </c>
      <c r="U32">
        <f>M32+T32</f>
        <v>0.71199149100000003</v>
      </c>
    </row>
    <row r="33" spans="1:21" x14ac:dyDescent="0.25">
      <c r="B33">
        <v>8</v>
      </c>
      <c r="C33">
        <v>2</v>
      </c>
      <c r="D33">
        <v>4096</v>
      </c>
      <c r="E33">
        <v>6813885</v>
      </c>
      <c r="F33">
        <v>2113124</v>
      </c>
      <c r="G33">
        <v>6813885</v>
      </c>
      <c r="H33">
        <v>3406948</v>
      </c>
      <c r="I33">
        <v>2841601</v>
      </c>
      <c r="J33">
        <v>0</v>
      </c>
      <c r="K33">
        <v>565347</v>
      </c>
      <c r="L33">
        <v>0</v>
      </c>
      <c r="M33">
        <f>(I33+G33*(90)+K33*(90+((C33-1)*15)+1))/1000000000</f>
        <v>0.67601803299999996</v>
      </c>
      <c r="N33">
        <v>1423729</v>
      </c>
      <c r="O33">
        <v>6241369</v>
      </c>
      <c r="P33">
        <v>8026715</v>
      </c>
      <c r="Q33">
        <v>6602997</v>
      </c>
      <c r="R33">
        <v>0</v>
      </c>
      <c r="S33">
        <v>254179</v>
      </c>
      <c r="T33">
        <f>(Q33+S33*((90+(C33-1)*15)+1))/1000000000</f>
        <v>3.3545971000000001E-2</v>
      </c>
      <c r="U33">
        <f>M33+T33</f>
        <v>0.70956400399999997</v>
      </c>
    </row>
    <row r="34" spans="1:21" x14ac:dyDescent="0.25">
      <c r="B34">
        <v>8</v>
      </c>
      <c r="C34">
        <v>4</v>
      </c>
      <c r="D34">
        <v>2048</v>
      </c>
      <c r="E34">
        <v>12579698</v>
      </c>
      <c r="F34">
        <v>2113124</v>
      </c>
      <c r="G34">
        <v>12579698</v>
      </c>
      <c r="H34">
        <v>3144932</v>
      </c>
      <c r="I34">
        <v>2669721</v>
      </c>
      <c r="J34">
        <v>0</v>
      </c>
      <c r="K34">
        <v>475211</v>
      </c>
      <c r="L34">
        <v>0</v>
      </c>
      <c r="M34">
        <f>(I34+G34*(90)+K34*(90+((C34-1)*15)+1))/1000000000</f>
        <v>1.199471237</v>
      </c>
      <c r="N34">
        <v>1265274</v>
      </c>
      <c r="O34">
        <v>6241369</v>
      </c>
      <c r="P34">
        <v>7764698</v>
      </c>
      <c r="Q34">
        <v>6499434</v>
      </c>
      <c r="R34">
        <v>0</v>
      </c>
      <c r="S34">
        <v>227659</v>
      </c>
      <c r="T34">
        <f>(Q34+S34*((90+(C34-1)*15)+1))/1000000000</f>
        <v>3.7461057999999998E-2</v>
      </c>
      <c r="U34">
        <f>M34+T34</f>
        <v>1.2369322950000001</v>
      </c>
    </row>
    <row r="35" spans="1:21" x14ac:dyDescent="0.25">
      <c r="B35">
        <v>8</v>
      </c>
      <c r="C35">
        <v>8</v>
      </c>
      <c r="D35">
        <v>1024</v>
      </c>
      <c r="E35">
        <v>23063314</v>
      </c>
      <c r="F35">
        <v>2113124</v>
      </c>
      <c r="G35">
        <v>23063314</v>
      </c>
      <c r="H35">
        <v>2882916</v>
      </c>
      <c r="I35">
        <v>2557345</v>
      </c>
      <c r="J35">
        <v>0</v>
      </c>
      <c r="K35">
        <v>325571</v>
      </c>
      <c r="L35">
        <v>0</v>
      </c>
      <c r="M35">
        <f>(I35+G35*(90)+K35*(90+((C35-1)*15)+1))/1000000000</f>
        <v>2.142067521</v>
      </c>
      <c r="N35">
        <v>872461</v>
      </c>
      <c r="O35">
        <v>6241369</v>
      </c>
      <c r="P35">
        <v>7256922</v>
      </c>
      <c r="Q35">
        <v>6384463</v>
      </c>
      <c r="R35">
        <v>0</v>
      </c>
      <c r="S35">
        <v>160063</v>
      </c>
      <c r="T35">
        <f>(Q35+S35*((90+(C35-1)*15)+1))/1000000000</f>
        <v>3.7756811000000001E-2</v>
      </c>
      <c r="U35">
        <f>M35+T35</f>
        <v>2.1798243319999999</v>
      </c>
    </row>
    <row r="36" spans="1:21" x14ac:dyDescent="0.25">
      <c r="M36">
        <f>MIN(M20:M35)</f>
        <v>0.56633370199999999</v>
      </c>
      <c r="T36">
        <f>MIN(T20:T35)</f>
        <v>3.3545971000000001E-2</v>
      </c>
      <c r="U36">
        <f>MIN(U20:U35)</f>
        <v>0.69818391699999993</v>
      </c>
    </row>
    <row r="37" spans="1:21" ht="52.5" customHeight="1" x14ac:dyDescent="0.25">
      <c r="A37" s="9" t="s">
        <v>36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30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 t="s">
        <v>16</v>
      </c>
      <c r="T37" t="s">
        <v>31</v>
      </c>
      <c r="U37" t="s">
        <v>22</v>
      </c>
    </row>
    <row r="38" spans="1:21" x14ac:dyDescent="0.25">
      <c r="B38">
        <v>1</v>
      </c>
      <c r="C38">
        <v>1</v>
      </c>
      <c r="D38">
        <v>65536</v>
      </c>
      <c r="E38">
        <v>6092972</v>
      </c>
      <c r="F38">
        <v>2113124</v>
      </c>
      <c r="G38">
        <v>6092972</v>
      </c>
      <c r="H38">
        <v>6092972</v>
      </c>
      <c r="I38">
        <v>6026788</v>
      </c>
      <c r="J38">
        <v>0</v>
      </c>
      <c r="K38">
        <v>0</v>
      </c>
      <c r="L38">
        <v>0</v>
      </c>
      <c r="M38">
        <f>(I38+90*G38)/1000000000</f>
        <v>0.55439426800000002</v>
      </c>
      <c r="N38">
        <v>2227496</v>
      </c>
      <c r="O38">
        <v>6241369</v>
      </c>
      <c r="P38">
        <v>12383890</v>
      </c>
      <c r="Q38">
        <v>10156394</v>
      </c>
      <c r="R38">
        <v>0</v>
      </c>
      <c r="S38">
        <v>2227496</v>
      </c>
      <c r="T38">
        <f>(Q38+S38*((90+(C38-1)*15)+1))/1000000000</f>
        <v>0.21285852999999999</v>
      </c>
      <c r="U38">
        <f>M38+T38</f>
        <v>0.76725279800000001</v>
      </c>
    </row>
    <row r="39" spans="1:21" x14ac:dyDescent="0.25">
      <c r="B39">
        <v>1</v>
      </c>
      <c r="C39">
        <v>2</v>
      </c>
      <c r="D39">
        <v>32768</v>
      </c>
      <c r="E39">
        <v>6813896</v>
      </c>
      <c r="F39">
        <v>2113124</v>
      </c>
      <c r="G39">
        <v>6780776</v>
      </c>
      <c r="H39">
        <v>3406948</v>
      </c>
      <c r="I39">
        <v>3373828</v>
      </c>
      <c r="J39">
        <v>0</v>
      </c>
      <c r="K39">
        <v>0</v>
      </c>
      <c r="L39">
        <v>0</v>
      </c>
      <c r="M39">
        <f>(I39+90*G39)/1000000000</f>
        <v>0.61364366800000003</v>
      </c>
      <c r="N39">
        <v>1113901</v>
      </c>
      <c r="O39">
        <v>6241369</v>
      </c>
      <c r="P39">
        <v>8026715</v>
      </c>
      <c r="Q39">
        <v>6912814</v>
      </c>
      <c r="R39">
        <v>0</v>
      </c>
      <c r="S39">
        <v>1113901</v>
      </c>
      <c r="T39">
        <f>(Q39+S39*((90+(C39-1)*15)+1))/1000000000</f>
        <v>0.12498632</v>
      </c>
      <c r="U39">
        <f>M39+T39</f>
        <v>0.73862998800000002</v>
      </c>
    </row>
    <row r="40" spans="1:21" x14ac:dyDescent="0.25">
      <c r="B40">
        <v>1</v>
      </c>
      <c r="C40">
        <v>4</v>
      </c>
      <c r="D40">
        <v>16384</v>
      </c>
      <c r="E40">
        <v>12579728</v>
      </c>
      <c r="F40">
        <v>2113124</v>
      </c>
      <c r="G40">
        <v>12479309</v>
      </c>
      <c r="H40">
        <v>3144932</v>
      </c>
      <c r="I40">
        <v>3111459</v>
      </c>
      <c r="J40">
        <v>0</v>
      </c>
      <c r="K40">
        <v>0</v>
      </c>
      <c r="L40">
        <v>0</v>
      </c>
      <c r="M40">
        <f>(I40+90*G40)/1000000000</f>
        <v>1.1262492690000001</v>
      </c>
      <c r="N40">
        <v>1065488</v>
      </c>
      <c r="O40">
        <v>6241369</v>
      </c>
      <c r="P40">
        <v>7764698</v>
      </c>
      <c r="Q40">
        <v>6699210</v>
      </c>
      <c r="R40">
        <v>0</v>
      </c>
      <c r="S40">
        <v>1065488</v>
      </c>
      <c r="T40">
        <f>(Q40+S40*((90+(C40-1)*15)+1))/1000000000</f>
        <v>0.15160557799999999</v>
      </c>
      <c r="U40">
        <f>M40+T40</f>
        <v>1.2778548470000002</v>
      </c>
    </row>
    <row r="41" spans="1:21" x14ac:dyDescent="0.25">
      <c r="B41">
        <v>1</v>
      </c>
      <c r="C41">
        <v>8</v>
      </c>
      <c r="D41">
        <v>8192</v>
      </c>
      <c r="E41">
        <v>23063328</v>
      </c>
      <c r="F41">
        <v>2113124</v>
      </c>
      <c r="G41">
        <v>22885395</v>
      </c>
      <c r="H41">
        <v>2882916</v>
      </c>
      <c r="I41">
        <v>2857497</v>
      </c>
      <c r="J41">
        <v>0</v>
      </c>
      <c r="K41">
        <v>0</v>
      </c>
      <c r="L41">
        <v>0</v>
      </c>
      <c r="M41">
        <f>(I41+90*G41)/1000000000</f>
        <v>2.0625430470000001</v>
      </c>
      <c r="N41">
        <v>763050</v>
      </c>
      <c r="O41">
        <v>6241369</v>
      </c>
      <c r="P41">
        <v>7256922</v>
      </c>
      <c r="Q41">
        <v>6493872</v>
      </c>
      <c r="R41">
        <v>0</v>
      </c>
      <c r="S41">
        <v>763050</v>
      </c>
      <c r="T41">
        <f>(Q41+S41*((90+(C41-1)*15)+1))/1000000000</f>
        <v>0.156051672</v>
      </c>
      <c r="U41">
        <f>M41+T41</f>
        <v>2.2185947189999999</v>
      </c>
    </row>
    <row r="42" spans="1:21" x14ac:dyDescent="0.25">
      <c r="B42">
        <v>2</v>
      </c>
      <c r="C42">
        <v>1</v>
      </c>
      <c r="D42">
        <v>32768</v>
      </c>
      <c r="E42">
        <v>6092972</v>
      </c>
      <c r="F42">
        <v>2113124</v>
      </c>
      <c r="G42">
        <v>6092972</v>
      </c>
      <c r="H42">
        <v>6092972</v>
      </c>
      <c r="I42">
        <v>5994422</v>
      </c>
      <c r="J42">
        <v>0</v>
      </c>
      <c r="K42">
        <v>0</v>
      </c>
      <c r="L42">
        <v>0</v>
      </c>
      <c r="M42">
        <f>(I42+90*G42)/1000000000</f>
        <v>0.55436190200000002</v>
      </c>
      <c r="N42">
        <v>2522827</v>
      </c>
      <c r="O42">
        <v>6241369</v>
      </c>
      <c r="P42">
        <v>12383890</v>
      </c>
      <c r="Q42">
        <v>9861063</v>
      </c>
      <c r="R42">
        <v>0</v>
      </c>
      <c r="S42">
        <v>1473969</v>
      </c>
      <c r="T42">
        <f>(Q42+S42*((90+(C42-1)*15)+1))/1000000000</f>
        <v>0.14399224199999999</v>
      </c>
      <c r="U42">
        <f>M42+T42</f>
        <v>0.69835414400000007</v>
      </c>
    </row>
    <row r="43" spans="1:21" x14ac:dyDescent="0.25">
      <c r="B43">
        <v>2</v>
      </c>
      <c r="C43">
        <v>2</v>
      </c>
      <c r="D43">
        <v>16384</v>
      </c>
      <c r="E43">
        <v>6813896</v>
      </c>
      <c r="F43">
        <v>2113124</v>
      </c>
      <c r="G43">
        <v>6764579</v>
      </c>
      <c r="H43">
        <v>3406948</v>
      </c>
      <c r="I43">
        <v>3357631</v>
      </c>
      <c r="J43">
        <v>0</v>
      </c>
      <c r="K43">
        <v>0</v>
      </c>
      <c r="L43">
        <v>0</v>
      </c>
      <c r="M43">
        <f>(I43+90*G43)/1000000000</f>
        <v>0.61216974099999999</v>
      </c>
      <c r="N43">
        <v>1261471</v>
      </c>
      <c r="O43">
        <v>6241369</v>
      </c>
      <c r="P43">
        <v>8026715</v>
      </c>
      <c r="Q43">
        <v>6765244</v>
      </c>
      <c r="R43">
        <v>0</v>
      </c>
      <c r="S43">
        <v>736994</v>
      </c>
      <c r="T43">
        <f>(Q43+S43*((90+(C43-1)*15)+1))/1000000000</f>
        <v>8.4886608000000002E-2</v>
      </c>
      <c r="U43">
        <f>M43+T43</f>
        <v>0.69705634900000002</v>
      </c>
    </row>
    <row r="44" spans="1:21" x14ac:dyDescent="0.25">
      <c r="B44">
        <v>2</v>
      </c>
      <c r="C44">
        <v>4</v>
      </c>
      <c r="D44">
        <v>8192</v>
      </c>
      <c r="E44">
        <v>12579728</v>
      </c>
      <c r="F44">
        <v>2113124</v>
      </c>
      <c r="G44">
        <v>12455357</v>
      </c>
      <c r="H44">
        <v>3144932</v>
      </c>
      <c r="I44">
        <v>3103475</v>
      </c>
      <c r="J44">
        <v>0</v>
      </c>
      <c r="K44">
        <v>0</v>
      </c>
      <c r="L44">
        <v>0</v>
      </c>
      <c r="M44">
        <f>(I44+90*G44)/1000000000</f>
        <v>1.1240856050000001</v>
      </c>
      <c r="N44">
        <v>1177848</v>
      </c>
      <c r="O44">
        <v>6241369</v>
      </c>
      <c r="P44">
        <v>7764698</v>
      </c>
      <c r="Q44">
        <v>6586850</v>
      </c>
      <c r="R44">
        <v>0</v>
      </c>
      <c r="S44">
        <v>702139</v>
      </c>
      <c r="T44">
        <f>(Q44+S44*((90+(C44-1)*15)+1))/1000000000</f>
        <v>0.10207775400000001</v>
      </c>
      <c r="U44">
        <f>M44+T44</f>
        <v>1.2261633590000001</v>
      </c>
    </row>
    <row r="45" spans="1:21" x14ac:dyDescent="0.25">
      <c r="B45">
        <v>2</v>
      </c>
      <c r="C45">
        <v>8</v>
      </c>
      <c r="D45">
        <v>4096</v>
      </c>
      <c r="E45">
        <v>23063328</v>
      </c>
      <c r="F45">
        <v>2113124</v>
      </c>
      <c r="G45">
        <v>22801759</v>
      </c>
      <c r="H45">
        <v>2882916</v>
      </c>
      <c r="I45">
        <v>2845549</v>
      </c>
      <c r="J45">
        <v>0</v>
      </c>
      <c r="K45">
        <v>0</v>
      </c>
      <c r="L45">
        <v>0</v>
      </c>
      <c r="M45">
        <f>(I45+90*G45)/1000000000</f>
        <v>2.0550038590000002</v>
      </c>
      <c r="N45">
        <v>847216</v>
      </c>
      <c r="O45">
        <v>6241369</v>
      </c>
      <c r="P45">
        <v>7256922</v>
      </c>
      <c r="Q45">
        <v>6409706</v>
      </c>
      <c r="R45">
        <v>0</v>
      </c>
      <c r="S45">
        <v>490287</v>
      </c>
      <c r="T45">
        <f>(Q45+S45*((90+(C45-1)*15)+1))/1000000000</f>
        <v>0.10250595799999999</v>
      </c>
      <c r="U45">
        <f>M45+T45</f>
        <v>2.1575098170000002</v>
      </c>
    </row>
    <row r="46" spans="1:21" x14ac:dyDescent="0.25">
      <c r="B46">
        <v>4</v>
      </c>
      <c r="C46">
        <v>1</v>
      </c>
      <c r="D46">
        <v>16384</v>
      </c>
      <c r="E46">
        <v>6092972</v>
      </c>
      <c r="F46">
        <v>2113124</v>
      </c>
      <c r="G46">
        <v>6092972</v>
      </c>
      <c r="H46">
        <v>6092972</v>
      </c>
      <c r="I46">
        <v>5557018</v>
      </c>
      <c r="J46">
        <v>0</v>
      </c>
      <c r="K46">
        <v>0</v>
      </c>
      <c r="L46">
        <v>0</v>
      </c>
      <c r="M46">
        <f>(I46+90*G46)/1000000000</f>
        <v>0.55392449799999999</v>
      </c>
      <c r="N46">
        <v>2209821</v>
      </c>
      <c r="O46">
        <v>6241369</v>
      </c>
      <c r="P46">
        <v>12383890</v>
      </c>
      <c r="Q46">
        <v>10174069</v>
      </c>
      <c r="R46">
        <v>0</v>
      </c>
      <c r="S46">
        <v>821537</v>
      </c>
      <c r="T46">
        <f>(Q46+S46*((90+(C46-1)*15)+1))/1000000000</f>
        <v>8.4933936000000002E-2</v>
      </c>
      <c r="U46">
        <f>M46+T46</f>
        <v>0.63885843399999998</v>
      </c>
    </row>
    <row r="47" spans="1:21" x14ac:dyDescent="0.25">
      <c r="B47">
        <v>4</v>
      </c>
      <c r="C47">
        <v>2</v>
      </c>
      <c r="D47">
        <v>8192</v>
      </c>
      <c r="E47">
        <v>6813896</v>
      </c>
      <c r="F47">
        <v>2113124</v>
      </c>
      <c r="G47">
        <v>6545862</v>
      </c>
      <c r="H47">
        <v>3406948</v>
      </c>
      <c r="I47">
        <v>3138914</v>
      </c>
      <c r="J47">
        <v>0</v>
      </c>
      <c r="K47">
        <v>0</v>
      </c>
      <c r="L47">
        <v>0</v>
      </c>
      <c r="M47">
        <f>(I47+90*G47)/1000000000</f>
        <v>0.59226649399999998</v>
      </c>
      <c r="N47">
        <v>1105015</v>
      </c>
      <c r="O47">
        <v>6241369</v>
      </c>
      <c r="P47">
        <v>8026715</v>
      </c>
      <c r="Q47">
        <v>6921700</v>
      </c>
      <c r="R47">
        <v>0</v>
      </c>
      <c r="S47">
        <v>410765</v>
      </c>
      <c r="T47">
        <f>(Q47+S47*((90+(C47-1)*15)+1))/1000000000</f>
        <v>5.046279E-2</v>
      </c>
      <c r="U47">
        <f>M47+T47</f>
        <v>0.64272928399999996</v>
      </c>
    </row>
    <row r="48" spans="1:21" x14ac:dyDescent="0.25">
      <c r="B48">
        <v>4</v>
      </c>
      <c r="C48">
        <v>4</v>
      </c>
      <c r="D48">
        <v>4096</v>
      </c>
      <c r="E48">
        <v>12579728</v>
      </c>
      <c r="F48">
        <v>2113124</v>
      </c>
      <c r="G48">
        <v>11803367</v>
      </c>
      <c r="H48">
        <v>3144932</v>
      </c>
      <c r="I48">
        <v>2886145</v>
      </c>
      <c r="J48">
        <v>0</v>
      </c>
      <c r="K48">
        <v>0</v>
      </c>
      <c r="L48">
        <v>0</v>
      </c>
      <c r="M48">
        <f>(I48+90*G48)/1000000000</f>
        <v>1.065189175</v>
      </c>
      <c r="N48">
        <v>1059694</v>
      </c>
      <c r="O48">
        <v>6241369</v>
      </c>
      <c r="P48">
        <v>7764698</v>
      </c>
      <c r="Q48">
        <v>6705004</v>
      </c>
      <c r="R48">
        <v>0</v>
      </c>
      <c r="S48">
        <v>382667</v>
      </c>
      <c r="T48">
        <f>(Q48+S48*((90+(C48-1)*15)+1))/1000000000</f>
        <v>5.8747715999999998E-2</v>
      </c>
      <c r="U48">
        <f>M48+T48</f>
        <v>1.123936891</v>
      </c>
    </row>
    <row r="49" spans="1:21" x14ac:dyDescent="0.25">
      <c r="B49">
        <v>4</v>
      </c>
      <c r="C49">
        <v>8</v>
      </c>
      <c r="D49">
        <v>2048</v>
      </c>
      <c r="E49">
        <v>23063328</v>
      </c>
      <c r="F49">
        <v>2113124</v>
      </c>
      <c r="G49">
        <v>21707288</v>
      </c>
      <c r="H49">
        <v>2882916</v>
      </c>
      <c r="I49">
        <v>2689196</v>
      </c>
      <c r="J49">
        <v>0</v>
      </c>
      <c r="K49">
        <v>0</v>
      </c>
      <c r="L49">
        <v>0</v>
      </c>
      <c r="M49">
        <f>(I49+90*G49)/1000000000</f>
        <v>1.9563451160000001</v>
      </c>
      <c r="N49">
        <v>761868</v>
      </c>
      <c r="O49">
        <v>6241369</v>
      </c>
      <c r="P49">
        <v>7256922</v>
      </c>
      <c r="Q49">
        <v>6495054</v>
      </c>
      <c r="R49">
        <v>0</v>
      </c>
      <c r="S49">
        <v>274765</v>
      </c>
      <c r="T49">
        <f>(Q49+S49*((90+(C49-1)*15)+1))/1000000000</f>
        <v>6.0348994000000003E-2</v>
      </c>
      <c r="U49">
        <f>M49+T49</f>
        <v>2.01669411</v>
      </c>
    </row>
    <row r="50" spans="1:21" s="3" customFormat="1" x14ac:dyDescent="0.25">
      <c r="A50" s="12"/>
      <c r="B50" s="3">
        <v>8</v>
      </c>
      <c r="C50" s="3">
        <v>1</v>
      </c>
      <c r="D50" s="3">
        <v>8192</v>
      </c>
      <c r="E50" s="3">
        <v>6092972</v>
      </c>
      <c r="F50" s="3">
        <v>2113124</v>
      </c>
      <c r="G50" s="3">
        <v>6092972</v>
      </c>
      <c r="H50" s="3">
        <v>6092972</v>
      </c>
      <c r="I50" s="3">
        <v>5254382</v>
      </c>
      <c r="J50" s="3">
        <v>0</v>
      </c>
      <c r="K50" s="3">
        <v>0</v>
      </c>
      <c r="L50" s="3">
        <v>0</v>
      </c>
      <c r="M50" s="3">
        <f>(I50+90*G50)/1000000000</f>
        <v>0.55362186199999996</v>
      </c>
      <c r="N50" s="3">
        <v>2153781</v>
      </c>
      <c r="O50" s="3">
        <v>6241369</v>
      </c>
      <c r="P50" s="3">
        <v>12383890</v>
      </c>
      <c r="Q50" s="3">
        <v>10230109</v>
      </c>
      <c r="R50" s="3">
        <v>0</v>
      </c>
      <c r="S50" s="3">
        <v>380799</v>
      </c>
      <c r="T50" s="3">
        <f>(Q50+S50*((90+(C50-1)*15)+1))/1000000000</f>
        <v>4.4882817999999998E-2</v>
      </c>
      <c r="U50" s="3">
        <f>M50+T50</f>
        <v>0.59850468000000001</v>
      </c>
    </row>
    <row r="51" spans="1:21" x14ac:dyDescent="0.25">
      <c r="B51">
        <v>8</v>
      </c>
      <c r="C51">
        <v>2</v>
      </c>
      <c r="D51">
        <v>4096</v>
      </c>
      <c r="E51">
        <v>6813896</v>
      </c>
      <c r="F51">
        <v>2113124</v>
      </c>
      <c r="G51">
        <v>6394541</v>
      </c>
      <c r="H51">
        <v>3406948</v>
      </c>
      <c r="I51">
        <v>2987593</v>
      </c>
      <c r="J51">
        <v>0</v>
      </c>
      <c r="K51">
        <v>0</v>
      </c>
      <c r="L51">
        <v>0</v>
      </c>
      <c r="M51">
        <f>(I51+90*G51)/1000000000</f>
        <v>0.578496283</v>
      </c>
      <c r="N51">
        <v>1077013</v>
      </c>
      <c r="O51">
        <v>6241369</v>
      </c>
      <c r="P51">
        <v>8026715</v>
      </c>
      <c r="Q51">
        <v>6949702</v>
      </c>
      <c r="R51">
        <v>0</v>
      </c>
      <c r="S51">
        <v>190396</v>
      </c>
      <c r="T51">
        <f>(Q51+S51*((90+(C51-1)*15)+1))/1000000000</f>
        <v>2.7131677999999999E-2</v>
      </c>
      <c r="U51">
        <f>M51+T51</f>
        <v>0.60562796100000005</v>
      </c>
    </row>
    <row r="52" spans="1:21" x14ac:dyDescent="0.25">
      <c r="B52">
        <v>8</v>
      </c>
      <c r="C52">
        <v>4</v>
      </c>
      <c r="D52">
        <v>2048</v>
      </c>
      <c r="E52">
        <v>12579728</v>
      </c>
      <c r="F52">
        <v>2113124</v>
      </c>
      <c r="G52">
        <v>11359961</v>
      </c>
      <c r="H52">
        <v>3144932</v>
      </c>
      <c r="I52">
        <v>2738343</v>
      </c>
      <c r="J52">
        <v>0</v>
      </c>
      <c r="K52">
        <v>0</v>
      </c>
      <c r="L52">
        <v>0</v>
      </c>
      <c r="M52">
        <f>(I52+90*G52)/1000000000</f>
        <v>1.0251348330000001</v>
      </c>
      <c r="N52">
        <v>1047469</v>
      </c>
      <c r="O52">
        <v>6241369</v>
      </c>
      <c r="P52">
        <v>7764698</v>
      </c>
      <c r="Q52">
        <v>6717229</v>
      </c>
      <c r="R52">
        <v>0</v>
      </c>
      <c r="S52">
        <v>181568</v>
      </c>
      <c r="T52">
        <f>(Q52+S52*((90+(C52-1)*15)+1))/1000000000</f>
        <v>3.1410476999999999E-2</v>
      </c>
      <c r="U52">
        <f>M52+T52</f>
        <v>1.0565453100000002</v>
      </c>
    </row>
    <row r="53" spans="1:21" x14ac:dyDescent="0.25">
      <c r="B53">
        <v>8</v>
      </c>
      <c r="C53">
        <v>8</v>
      </c>
      <c r="D53">
        <v>1024</v>
      </c>
      <c r="E53">
        <v>23063328</v>
      </c>
      <c r="F53">
        <v>2113124</v>
      </c>
      <c r="G53">
        <v>21010767</v>
      </c>
      <c r="H53">
        <v>2882916</v>
      </c>
      <c r="I53">
        <v>2589693</v>
      </c>
      <c r="J53">
        <v>0</v>
      </c>
      <c r="K53">
        <v>0</v>
      </c>
      <c r="L53">
        <v>0</v>
      </c>
      <c r="M53">
        <f>(I53+90*G53)/1000000000</f>
        <v>1.8935587229999999</v>
      </c>
      <c r="N53">
        <v>754023</v>
      </c>
      <c r="O53">
        <v>6241369</v>
      </c>
      <c r="P53">
        <v>7256922</v>
      </c>
      <c r="Q53">
        <v>6502899</v>
      </c>
      <c r="R53">
        <v>0</v>
      </c>
      <c r="S53">
        <v>126432</v>
      </c>
      <c r="T53">
        <f>(Q53+S53*((90+(C53-1)*15)+1))/1000000000</f>
        <v>3.1283571000000003E-2</v>
      </c>
      <c r="U53">
        <f>M53+T53</f>
        <v>1.9248422939999998</v>
      </c>
    </row>
    <row r="54" spans="1:21" x14ac:dyDescent="0.25">
      <c r="U54">
        <f>MIN(U38:U53)</f>
        <v>0.59850468000000001</v>
      </c>
    </row>
    <row r="58" spans="1:21" ht="30" x14ac:dyDescent="0.25">
      <c r="A58" s="9" t="s">
        <v>37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30</v>
      </c>
      <c r="N58" t="s">
        <v>11</v>
      </c>
      <c r="O58" t="s">
        <v>12</v>
      </c>
      <c r="P58" t="s">
        <v>13</v>
      </c>
      <c r="Q58" t="s">
        <v>14</v>
      </c>
      <c r="R58" t="s">
        <v>15</v>
      </c>
      <c r="S58" t="s">
        <v>16</v>
      </c>
      <c r="T58" t="s">
        <v>31</v>
      </c>
      <c r="U58" t="s">
        <v>22</v>
      </c>
    </row>
    <row r="59" spans="1:21" x14ac:dyDescent="0.25">
      <c r="B59">
        <v>1</v>
      </c>
      <c r="C59">
        <v>1</v>
      </c>
      <c r="D59">
        <v>65536</v>
      </c>
      <c r="E59">
        <v>1964834</v>
      </c>
      <c r="F59">
        <v>2113124</v>
      </c>
      <c r="G59">
        <v>0</v>
      </c>
      <c r="H59">
        <v>6092972</v>
      </c>
      <c r="I59">
        <v>5961047</v>
      </c>
      <c r="J59">
        <v>145</v>
      </c>
      <c r="K59">
        <v>131925</v>
      </c>
      <c r="L59">
        <v>65536</v>
      </c>
      <c r="M59">
        <f>(I59+((90+(C59-1)*15)*(J59+L59))+K59*(90+((C59-1)*15)+1))/1000000000</f>
        <v>2.3877512E-2</v>
      </c>
      <c r="N59">
        <v>2227529</v>
      </c>
      <c r="O59">
        <v>6241369</v>
      </c>
      <c r="P59">
        <v>12383890</v>
      </c>
      <c r="Q59">
        <v>10156369</v>
      </c>
      <c r="R59">
        <v>1899153</v>
      </c>
      <c r="S59">
        <v>2227521</v>
      </c>
      <c r="T59">
        <f>(Q59+R59*(90+(C59-1)*15)+S59*(90+((C59-1)*15)+1))/1000000000</f>
        <v>0.38378455</v>
      </c>
      <c r="U59">
        <f>M59+T59</f>
        <v>0.40766206199999999</v>
      </c>
    </row>
    <row r="60" spans="1:21" x14ac:dyDescent="0.25">
      <c r="B60">
        <v>1</v>
      </c>
      <c r="C60">
        <v>2</v>
      </c>
      <c r="D60">
        <v>32768</v>
      </c>
      <c r="E60">
        <v>982456</v>
      </c>
      <c r="F60">
        <v>2113124</v>
      </c>
      <c r="G60">
        <v>0</v>
      </c>
      <c r="H60">
        <v>3406948</v>
      </c>
      <c r="I60">
        <v>3340948</v>
      </c>
      <c r="J60">
        <v>74</v>
      </c>
      <c r="K60">
        <v>66000</v>
      </c>
      <c r="L60">
        <v>32768</v>
      </c>
      <c r="M60">
        <f t="shared" ref="M60:M74" si="0">(I60+((90+(C60-1)*15)*(J60+L60))+K60*(90+((C60-1)*15)+1))/1000000000</f>
        <v>1.3785357999999999E-2</v>
      </c>
      <c r="N60">
        <v>1113932</v>
      </c>
      <c r="O60">
        <v>6241369</v>
      </c>
      <c r="P60">
        <v>8026715</v>
      </c>
      <c r="Q60">
        <v>6912787</v>
      </c>
      <c r="R60">
        <v>949614</v>
      </c>
      <c r="S60">
        <v>1113928</v>
      </c>
      <c r="T60">
        <f t="shared" ref="T60:T74" si="1">(Q60+R60*(90+(C60-1)*15)+S60*(90+((C60-1)*15)+1))/1000000000</f>
        <v>0.22469862500000001</v>
      </c>
      <c r="U60">
        <f t="shared" ref="U60:U74" si="2">M60+T60</f>
        <v>0.23848398300000001</v>
      </c>
    </row>
    <row r="61" spans="1:21" x14ac:dyDescent="0.25">
      <c r="B61">
        <v>1</v>
      </c>
      <c r="C61">
        <v>4</v>
      </c>
      <c r="D61">
        <v>16384</v>
      </c>
      <c r="E61">
        <v>933775</v>
      </c>
      <c r="F61">
        <v>2113124</v>
      </c>
      <c r="G61">
        <v>0</v>
      </c>
      <c r="H61">
        <v>3144932</v>
      </c>
      <c r="I61">
        <v>3078514</v>
      </c>
      <c r="J61">
        <v>250</v>
      </c>
      <c r="K61">
        <v>66418</v>
      </c>
      <c r="L61">
        <v>16384</v>
      </c>
      <c r="M61">
        <f t="shared" si="0"/>
        <v>1.4356951999999999E-2</v>
      </c>
      <c r="N61">
        <v>1065505</v>
      </c>
      <c r="O61">
        <v>6241369</v>
      </c>
      <c r="P61">
        <v>7764698</v>
      </c>
      <c r="Q61">
        <v>6699197</v>
      </c>
      <c r="R61">
        <v>917141</v>
      </c>
      <c r="S61">
        <v>1065501</v>
      </c>
      <c r="T61">
        <f t="shared" si="1"/>
        <v>0.275421368</v>
      </c>
      <c r="U61">
        <f t="shared" si="2"/>
        <v>0.28977831999999998</v>
      </c>
    </row>
    <row r="62" spans="1:21" x14ac:dyDescent="0.25">
      <c r="B62">
        <v>1</v>
      </c>
      <c r="C62">
        <v>8</v>
      </c>
      <c r="D62">
        <v>8192</v>
      </c>
      <c r="E62">
        <v>663750</v>
      </c>
      <c r="F62">
        <v>2113124</v>
      </c>
      <c r="G62">
        <v>0</v>
      </c>
      <c r="H62">
        <v>2882916</v>
      </c>
      <c r="I62">
        <v>2832767</v>
      </c>
      <c r="J62">
        <v>288</v>
      </c>
      <c r="K62">
        <v>50149</v>
      </c>
      <c r="L62">
        <v>8192</v>
      </c>
      <c r="M62">
        <f t="shared" si="0"/>
        <v>1.4315570999999999E-2</v>
      </c>
      <c r="N62">
        <v>762976</v>
      </c>
      <c r="O62">
        <v>6241369</v>
      </c>
      <c r="P62">
        <v>7256922</v>
      </c>
      <c r="Q62">
        <v>6493948</v>
      </c>
      <c r="R62">
        <v>655270</v>
      </c>
      <c r="S62">
        <v>762974</v>
      </c>
      <c r="T62">
        <f t="shared" si="1"/>
        <v>0.28381450200000002</v>
      </c>
      <c r="U62">
        <f t="shared" si="2"/>
        <v>0.29813007300000005</v>
      </c>
    </row>
    <row r="63" spans="1:21" x14ac:dyDescent="0.25">
      <c r="B63">
        <v>2</v>
      </c>
      <c r="C63">
        <v>1</v>
      </c>
      <c r="D63">
        <v>32768</v>
      </c>
      <c r="E63">
        <v>1547605</v>
      </c>
      <c r="F63">
        <v>2113124</v>
      </c>
      <c r="G63">
        <v>0</v>
      </c>
      <c r="H63">
        <v>6092972</v>
      </c>
      <c r="I63">
        <v>5961459</v>
      </c>
      <c r="J63">
        <v>65683</v>
      </c>
      <c r="K63">
        <v>131513</v>
      </c>
      <c r="L63">
        <v>65536</v>
      </c>
      <c r="M63">
        <f t="shared" si="0"/>
        <v>2.9738852E-2</v>
      </c>
      <c r="N63">
        <v>1940831</v>
      </c>
      <c r="O63">
        <v>6241369</v>
      </c>
      <c r="P63">
        <v>12383890</v>
      </c>
      <c r="Q63">
        <v>10475827</v>
      </c>
      <c r="R63">
        <v>1416386</v>
      </c>
      <c r="S63">
        <v>1908063</v>
      </c>
      <c r="T63">
        <f t="shared" si="1"/>
        <v>0.31158429999999998</v>
      </c>
      <c r="U63">
        <f t="shared" si="2"/>
        <v>0.34132315199999996</v>
      </c>
    </row>
    <row r="64" spans="1:21" x14ac:dyDescent="0.25">
      <c r="B64">
        <v>2</v>
      </c>
      <c r="C64">
        <v>2</v>
      </c>
      <c r="D64">
        <v>16384</v>
      </c>
      <c r="E64">
        <v>806625</v>
      </c>
      <c r="F64">
        <v>2113124</v>
      </c>
      <c r="G64">
        <v>0</v>
      </c>
      <c r="H64">
        <v>3406948</v>
      </c>
      <c r="I64">
        <v>3357656</v>
      </c>
      <c r="J64">
        <v>32796</v>
      </c>
      <c r="K64">
        <v>49292</v>
      </c>
      <c r="L64">
        <v>32768</v>
      </c>
      <c r="M64">
        <f t="shared" si="0"/>
        <v>1.5466828E-2</v>
      </c>
      <c r="N64">
        <v>921618</v>
      </c>
      <c r="O64">
        <v>6241369</v>
      </c>
      <c r="P64">
        <v>8026715</v>
      </c>
      <c r="Q64">
        <v>7121476</v>
      </c>
      <c r="R64">
        <v>741061</v>
      </c>
      <c r="S64">
        <v>905239</v>
      </c>
      <c r="T64">
        <f t="shared" si="1"/>
        <v>0.18088821499999999</v>
      </c>
      <c r="U64">
        <f t="shared" si="2"/>
        <v>0.19635504299999998</v>
      </c>
    </row>
    <row r="65" spans="1:21" x14ac:dyDescent="0.25">
      <c r="B65">
        <v>2</v>
      </c>
      <c r="C65">
        <v>4</v>
      </c>
      <c r="D65">
        <v>8192</v>
      </c>
      <c r="E65">
        <v>745679</v>
      </c>
      <c r="F65">
        <v>2113124</v>
      </c>
      <c r="G65">
        <v>0</v>
      </c>
      <c r="H65">
        <v>3144932</v>
      </c>
      <c r="I65">
        <v>3144406</v>
      </c>
      <c r="J65">
        <v>171</v>
      </c>
      <c r="K65">
        <v>526</v>
      </c>
      <c r="L65">
        <v>16384</v>
      </c>
      <c r="M65">
        <f t="shared" si="0"/>
        <v>5.4508669999999999E-3</v>
      </c>
      <c r="N65">
        <v>787011</v>
      </c>
      <c r="O65">
        <v>6241369</v>
      </c>
      <c r="P65">
        <v>7764698</v>
      </c>
      <c r="Q65">
        <v>6977691</v>
      </c>
      <c r="R65">
        <v>729124</v>
      </c>
      <c r="S65">
        <v>787007</v>
      </c>
      <c r="T65">
        <f t="shared" si="1"/>
        <v>0.21244238300000001</v>
      </c>
      <c r="U65">
        <f t="shared" si="2"/>
        <v>0.21789325000000001</v>
      </c>
    </row>
    <row r="66" spans="1:21" x14ac:dyDescent="0.25">
      <c r="B66">
        <v>2</v>
      </c>
      <c r="C66">
        <v>8</v>
      </c>
      <c r="D66">
        <v>4096</v>
      </c>
      <c r="E66">
        <v>524995</v>
      </c>
      <c r="F66">
        <v>2113124</v>
      </c>
      <c r="G66">
        <v>0</v>
      </c>
      <c r="H66">
        <v>2882916</v>
      </c>
      <c r="I66">
        <v>2882294</v>
      </c>
      <c r="J66">
        <v>234</v>
      </c>
      <c r="K66">
        <v>622</v>
      </c>
      <c r="L66">
        <v>8192</v>
      </c>
      <c r="M66">
        <f t="shared" si="0"/>
        <v>4.6472759999999997E-3</v>
      </c>
      <c r="N66">
        <v>545854</v>
      </c>
      <c r="O66">
        <v>6241369</v>
      </c>
      <c r="P66">
        <v>7256922</v>
      </c>
      <c r="Q66">
        <v>6711070</v>
      </c>
      <c r="R66">
        <v>516569</v>
      </c>
      <c r="S66">
        <v>545852</v>
      </c>
      <c r="T66">
        <f t="shared" si="1"/>
        <v>0.214429017</v>
      </c>
      <c r="U66">
        <f t="shared" si="2"/>
        <v>0.21907629300000001</v>
      </c>
    </row>
    <row r="67" spans="1:21" x14ac:dyDescent="0.25">
      <c r="B67">
        <v>4</v>
      </c>
      <c r="C67">
        <v>1</v>
      </c>
      <c r="D67">
        <v>16384</v>
      </c>
      <c r="E67">
        <v>1414705</v>
      </c>
      <c r="F67">
        <v>2113124</v>
      </c>
      <c r="G67">
        <v>0</v>
      </c>
      <c r="H67">
        <v>6092972</v>
      </c>
      <c r="I67">
        <v>6092786</v>
      </c>
      <c r="J67">
        <v>100</v>
      </c>
      <c r="K67">
        <v>186</v>
      </c>
      <c r="L67">
        <v>65536</v>
      </c>
      <c r="M67">
        <f t="shared" si="0"/>
        <v>1.2016951999999999E-2</v>
      </c>
      <c r="N67">
        <v>1545795</v>
      </c>
      <c r="O67">
        <v>6241369</v>
      </c>
      <c r="P67">
        <v>12383890</v>
      </c>
      <c r="Q67">
        <v>10838113</v>
      </c>
      <c r="R67">
        <v>1349069</v>
      </c>
      <c r="S67">
        <v>1545777</v>
      </c>
      <c r="T67">
        <f t="shared" si="1"/>
        <v>0.27292002999999998</v>
      </c>
      <c r="U67">
        <f t="shared" si="2"/>
        <v>0.28493698200000001</v>
      </c>
    </row>
    <row r="68" spans="1:21" x14ac:dyDescent="0.25">
      <c r="B68">
        <v>4</v>
      </c>
      <c r="C68">
        <v>2</v>
      </c>
      <c r="D68">
        <v>8192</v>
      </c>
      <c r="E68">
        <v>948011</v>
      </c>
      <c r="F68">
        <v>2113124</v>
      </c>
      <c r="G68">
        <v>0</v>
      </c>
      <c r="H68">
        <v>3406948</v>
      </c>
      <c r="I68">
        <v>3406856</v>
      </c>
      <c r="J68">
        <v>32</v>
      </c>
      <c r="K68">
        <v>92</v>
      </c>
      <c r="L68">
        <v>32768</v>
      </c>
      <c r="M68">
        <f t="shared" si="0"/>
        <v>6.8606079999999998E-3</v>
      </c>
      <c r="N68">
        <v>946048</v>
      </c>
      <c r="O68">
        <v>6241369</v>
      </c>
      <c r="P68">
        <v>8026715</v>
      </c>
      <c r="Q68">
        <v>7080673</v>
      </c>
      <c r="R68">
        <v>915211</v>
      </c>
      <c r="S68">
        <v>946042</v>
      </c>
      <c r="T68">
        <f t="shared" si="1"/>
        <v>0.20345827999999999</v>
      </c>
      <c r="U68">
        <f t="shared" si="2"/>
        <v>0.21031888799999998</v>
      </c>
    </row>
    <row r="69" spans="1:21" x14ac:dyDescent="0.25">
      <c r="B69">
        <v>4</v>
      </c>
      <c r="C69">
        <v>4</v>
      </c>
      <c r="D69">
        <v>4096</v>
      </c>
      <c r="E69">
        <v>651506</v>
      </c>
      <c r="F69">
        <v>2113124</v>
      </c>
      <c r="G69">
        <v>0</v>
      </c>
      <c r="H69">
        <v>3144932</v>
      </c>
      <c r="I69">
        <v>3144743</v>
      </c>
      <c r="J69">
        <v>101</v>
      </c>
      <c r="K69">
        <v>189</v>
      </c>
      <c r="L69">
        <v>16384</v>
      </c>
      <c r="M69">
        <f t="shared" si="0"/>
        <v>5.395922E-3</v>
      </c>
      <c r="N69">
        <v>651586</v>
      </c>
      <c r="O69">
        <v>6241369</v>
      </c>
      <c r="P69">
        <v>7764698</v>
      </c>
      <c r="Q69">
        <v>7113117</v>
      </c>
      <c r="R69">
        <v>635021</v>
      </c>
      <c r="S69">
        <v>651581</v>
      </c>
      <c r="T69">
        <f t="shared" si="1"/>
        <v>0.181455968</v>
      </c>
      <c r="U69">
        <f t="shared" si="2"/>
        <v>0.18685188999999999</v>
      </c>
    </row>
    <row r="70" spans="1:21" x14ac:dyDescent="0.25">
      <c r="B70">
        <v>4</v>
      </c>
      <c r="C70">
        <v>8</v>
      </c>
      <c r="D70">
        <v>2048</v>
      </c>
      <c r="E70">
        <v>450096</v>
      </c>
      <c r="F70">
        <v>2113124</v>
      </c>
      <c r="G70">
        <v>0</v>
      </c>
      <c r="H70">
        <v>2882916</v>
      </c>
      <c r="I70">
        <v>2882771</v>
      </c>
      <c r="J70">
        <v>90</v>
      </c>
      <c r="K70">
        <v>145</v>
      </c>
      <c r="L70">
        <v>8192</v>
      </c>
      <c r="M70">
        <f t="shared" si="0"/>
        <v>4.5261809999999998E-3</v>
      </c>
      <c r="N70">
        <v>450232</v>
      </c>
      <c r="O70">
        <v>6241369</v>
      </c>
      <c r="P70">
        <v>7256922</v>
      </c>
      <c r="Q70">
        <v>6806694</v>
      </c>
      <c r="R70">
        <v>441814</v>
      </c>
      <c r="S70">
        <v>450228</v>
      </c>
      <c r="T70">
        <f t="shared" si="1"/>
        <v>0.181205112</v>
      </c>
      <c r="U70">
        <f t="shared" si="2"/>
        <v>0.18573129299999999</v>
      </c>
    </row>
    <row r="71" spans="1:21" x14ac:dyDescent="0.25">
      <c r="B71">
        <v>8</v>
      </c>
      <c r="C71">
        <v>1</v>
      </c>
      <c r="D71">
        <v>8192</v>
      </c>
      <c r="E71">
        <v>1374117</v>
      </c>
      <c r="F71">
        <v>2113124</v>
      </c>
      <c r="G71">
        <v>0</v>
      </c>
      <c r="H71">
        <v>6092972</v>
      </c>
      <c r="I71">
        <v>6092825</v>
      </c>
      <c r="J71">
        <v>133</v>
      </c>
      <c r="K71">
        <v>147</v>
      </c>
      <c r="L71">
        <v>65536</v>
      </c>
      <c r="M71">
        <f t="shared" si="0"/>
        <v>1.2016412000000001E-2</v>
      </c>
      <c r="N71">
        <v>1374032</v>
      </c>
      <c r="O71">
        <v>6241369</v>
      </c>
      <c r="P71">
        <v>12383890</v>
      </c>
      <c r="Q71">
        <v>11009872</v>
      </c>
      <c r="R71">
        <v>1308448</v>
      </c>
      <c r="S71">
        <v>1374018</v>
      </c>
      <c r="T71">
        <f t="shared" si="1"/>
        <v>0.25380583000000001</v>
      </c>
      <c r="U71">
        <f t="shared" si="2"/>
        <v>0.26582224199999999</v>
      </c>
    </row>
    <row r="72" spans="1:21" x14ac:dyDescent="0.25">
      <c r="B72">
        <v>8</v>
      </c>
      <c r="C72">
        <v>2</v>
      </c>
      <c r="D72">
        <v>4096</v>
      </c>
      <c r="E72">
        <v>886675</v>
      </c>
      <c r="F72">
        <v>2113124</v>
      </c>
      <c r="G72">
        <v>0</v>
      </c>
      <c r="H72">
        <v>3406948</v>
      </c>
      <c r="I72">
        <v>3406930</v>
      </c>
      <c r="J72">
        <v>11</v>
      </c>
      <c r="K72">
        <v>18</v>
      </c>
      <c r="L72">
        <v>32768</v>
      </c>
      <c r="M72">
        <f t="shared" si="0"/>
        <v>6.8506330000000001E-3</v>
      </c>
      <c r="N72">
        <v>883098</v>
      </c>
      <c r="O72">
        <v>6241369</v>
      </c>
      <c r="P72">
        <v>8026715</v>
      </c>
      <c r="Q72">
        <v>7143624</v>
      </c>
      <c r="R72">
        <v>853896</v>
      </c>
      <c r="S72">
        <v>883091</v>
      </c>
      <c r="T72">
        <f t="shared" si="1"/>
        <v>0.19041035000000001</v>
      </c>
      <c r="U72">
        <f t="shared" si="2"/>
        <v>0.197260983</v>
      </c>
    </row>
    <row r="73" spans="1:21" x14ac:dyDescent="0.25">
      <c r="B73">
        <v>8</v>
      </c>
      <c r="C73">
        <v>4</v>
      </c>
      <c r="D73">
        <v>2048</v>
      </c>
      <c r="E73">
        <v>607436</v>
      </c>
      <c r="F73">
        <v>2113124</v>
      </c>
      <c r="G73">
        <v>0</v>
      </c>
      <c r="H73">
        <v>3144932</v>
      </c>
      <c r="I73">
        <v>3144800</v>
      </c>
      <c r="J73">
        <v>89</v>
      </c>
      <c r="K73">
        <v>132</v>
      </c>
      <c r="L73">
        <v>16384</v>
      </c>
      <c r="M73">
        <f t="shared" si="0"/>
        <v>5.3866069999999999E-3</v>
      </c>
      <c r="N73">
        <v>607437</v>
      </c>
      <c r="O73">
        <v>6241369</v>
      </c>
      <c r="P73">
        <v>7764698</v>
      </c>
      <c r="Q73">
        <v>7157269</v>
      </c>
      <c r="R73">
        <v>590963</v>
      </c>
      <c r="S73">
        <v>607429</v>
      </c>
      <c r="T73">
        <f t="shared" si="1"/>
        <v>0.16954761800000001</v>
      </c>
      <c r="U73">
        <f t="shared" si="2"/>
        <v>0.174934225</v>
      </c>
    </row>
    <row r="74" spans="1:21" s="1" customFormat="1" x14ac:dyDescent="0.25">
      <c r="A74" s="10"/>
      <c r="B74" s="1">
        <v>8</v>
      </c>
      <c r="C74" s="1">
        <v>8</v>
      </c>
      <c r="D74" s="1">
        <v>1024</v>
      </c>
      <c r="E74" s="1">
        <v>409005</v>
      </c>
      <c r="F74" s="1">
        <v>2113124</v>
      </c>
      <c r="G74" s="1">
        <v>0</v>
      </c>
      <c r="H74" s="1">
        <v>2882916</v>
      </c>
      <c r="I74" s="1">
        <v>2882814</v>
      </c>
      <c r="J74" s="1">
        <v>69</v>
      </c>
      <c r="K74" s="1">
        <v>102</v>
      </c>
      <c r="L74" s="1">
        <v>8192</v>
      </c>
      <c r="M74" s="1">
        <f t="shared" si="0"/>
        <v>4.5137010000000002E-3</v>
      </c>
      <c r="N74" s="1">
        <v>409009</v>
      </c>
      <c r="O74" s="1">
        <v>6241369</v>
      </c>
      <c r="P74" s="1">
        <v>7256922</v>
      </c>
      <c r="Q74" s="1">
        <v>6847917</v>
      </c>
      <c r="R74" s="1">
        <v>400744</v>
      </c>
      <c r="S74" s="1">
        <v>409005</v>
      </c>
      <c r="T74" s="1">
        <f t="shared" si="1"/>
        <v>0.16515797700000001</v>
      </c>
      <c r="U74" s="1">
        <f t="shared" si="2"/>
        <v>0.16967167800000002</v>
      </c>
    </row>
    <row r="75" spans="1:21" x14ac:dyDescent="0.25">
      <c r="U75">
        <f>MIN(U59:U74)</f>
        <v>0.16967167800000002</v>
      </c>
    </row>
    <row r="76" spans="1:21" ht="45" x14ac:dyDescent="0.25">
      <c r="A76" s="9" t="s">
        <v>38</v>
      </c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 t="s">
        <v>10</v>
      </c>
      <c r="M76" t="s">
        <v>30</v>
      </c>
      <c r="N76" t="s">
        <v>11</v>
      </c>
      <c r="O76" t="s">
        <v>12</v>
      </c>
      <c r="P76" t="s">
        <v>13</v>
      </c>
      <c r="Q76" t="s">
        <v>14</v>
      </c>
      <c r="R76" t="s">
        <v>15</v>
      </c>
      <c r="S76" t="s">
        <v>16</v>
      </c>
      <c r="T76" t="s">
        <v>31</v>
      </c>
      <c r="U76" t="s">
        <v>22</v>
      </c>
    </row>
    <row r="77" spans="1:21" x14ac:dyDescent="0.25">
      <c r="B77">
        <v>1</v>
      </c>
      <c r="C77">
        <v>1</v>
      </c>
      <c r="D77">
        <v>65536</v>
      </c>
      <c r="E77">
        <v>6092972</v>
      </c>
      <c r="F77">
        <v>2113124</v>
      </c>
      <c r="G77">
        <v>6092972</v>
      </c>
      <c r="H77">
        <v>6092972</v>
      </c>
      <c r="I77">
        <v>5961047</v>
      </c>
      <c r="J77">
        <v>0</v>
      </c>
      <c r="K77">
        <v>131925</v>
      </c>
      <c r="L77">
        <v>0</v>
      </c>
      <c r="M77">
        <f>(I77+G77*(90)+K77*(90+((C77-1)*15)+1))/1000000000</f>
        <v>0.56633370199999999</v>
      </c>
      <c r="N77">
        <v>2227529</v>
      </c>
      <c r="O77">
        <v>6241369</v>
      </c>
      <c r="P77">
        <v>12383890</v>
      </c>
      <c r="Q77">
        <v>10156369</v>
      </c>
      <c r="R77">
        <v>0</v>
      </c>
      <c r="S77">
        <v>2227521</v>
      </c>
      <c r="T77">
        <f>(Q77+S77*((90+(C77-1)*15)+1))/1000000000</f>
        <v>0.21286078</v>
      </c>
      <c r="U77">
        <f>M77+T77</f>
        <v>0.77919448199999997</v>
      </c>
    </row>
    <row r="78" spans="1:21" x14ac:dyDescent="0.25">
      <c r="B78">
        <v>1</v>
      </c>
      <c r="C78">
        <v>2</v>
      </c>
      <c r="D78">
        <v>32768</v>
      </c>
      <c r="E78">
        <v>6813892</v>
      </c>
      <c r="F78">
        <v>2113124</v>
      </c>
      <c r="G78">
        <v>6813892</v>
      </c>
      <c r="H78">
        <v>3406948</v>
      </c>
      <c r="I78">
        <v>3340948</v>
      </c>
      <c r="J78">
        <v>0</v>
      </c>
      <c r="K78">
        <v>66000</v>
      </c>
      <c r="L78">
        <v>0</v>
      </c>
      <c r="M78">
        <f t="shared" ref="M78:M92" si="3">(I78+G78*(90)+K78*(90+((C78-1)*15)+1))/1000000000</f>
        <v>0.62358722799999999</v>
      </c>
      <c r="N78">
        <v>1113932</v>
      </c>
      <c r="O78">
        <v>6241369</v>
      </c>
      <c r="P78">
        <v>8026715</v>
      </c>
      <c r="Q78">
        <v>6912787</v>
      </c>
      <c r="R78">
        <v>0</v>
      </c>
      <c r="S78">
        <v>1113928</v>
      </c>
      <c r="T78">
        <f t="shared" ref="T78:T92" si="4">(Q78+S78*((90+(C78-1)*15)+1))/1000000000</f>
        <v>0.124989155</v>
      </c>
      <c r="U78">
        <f t="shared" ref="U78:U92" si="5">M78+T78</f>
        <v>0.74857638299999996</v>
      </c>
    </row>
    <row r="79" spans="1:21" x14ac:dyDescent="0.25">
      <c r="B79">
        <v>1</v>
      </c>
      <c r="C79">
        <v>4</v>
      </c>
      <c r="D79">
        <v>16384</v>
      </c>
      <c r="E79">
        <v>12579716</v>
      </c>
      <c r="F79">
        <v>2113124</v>
      </c>
      <c r="G79">
        <v>12579716</v>
      </c>
      <c r="H79">
        <v>3144932</v>
      </c>
      <c r="I79">
        <v>3078514</v>
      </c>
      <c r="J79">
        <v>0</v>
      </c>
      <c r="K79">
        <v>66418</v>
      </c>
      <c r="L79">
        <v>0</v>
      </c>
      <c r="M79">
        <f t="shared" si="3"/>
        <v>1.144285802</v>
      </c>
      <c r="N79">
        <v>1065505</v>
      </c>
      <c r="O79">
        <v>6241369</v>
      </c>
      <c r="P79">
        <v>7764698</v>
      </c>
      <c r="Q79">
        <v>6699197</v>
      </c>
      <c r="R79">
        <v>0</v>
      </c>
      <c r="S79">
        <v>1065501</v>
      </c>
      <c r="T79">
        <f t="shared" si="4"/>
        <v>0.15160733300000001</v>
      </c>
      <c r="U79">
        <f t="shared" si="5"/>
        <v>1.295893135</v>
      </c>
    </row>
    <row r="80" spans="1:21" x14ac:dyDescent="0.25">
      <c r="B80">
        <v>1</v>
      </c>
      <c r="C80">
        <v>8</v>
      </c>
      <c r="D80">
        <v>8192</v>
      </c>
      <c r="E80">
        <v>23063314</v>
      </c>
      <c r="F80">
        <v>2113124</v>
      </c>
      <c r="G80">
        <v>23063314</v>
      </c>
      <c r="H80">
        <v>2882916</v>
      </c>
      <c r="I80">
        <v>2832767</v>
      </c>
      <c r="J80">
        <v>0</v>
      </c>
      <c r="K80">
        <v>50149</v>
      </c>
      <c r="L80">
        <v>0</v>
      </c>
      <c r="M80">
        <f t="shared" si="3"/>
        <v>2.0883602309999998</v>
      </c>
      <c r="N80">
        <v>762976</v>
      </c>
      <c r="O80">
        <v>6241369</v>
      </c>
      <c r="P80">
        <v>7256922</v>
      </c>
      <c r="Q80">
        <v>6493948</v>
      </c>
      <c r="R80">
        <v>0</v>
      </c>
      <c r="S80">
        <v>762974</v>
      </c>
      <c r="T80">
        <f t="shared" si="4"/>
        <v>0.156036852</v>
      </c>
      <c r="U80">
        <f t="shared" si="5"/>
        <v>2.244397083</v>
      </c>
    </row>
    <row r="81" spans="1:21" x14ac:dyDescent="0.25">
      <c r="B81">
        <v>2</v>
      </c>
      <c r="C81">
        <v>1</v>
      </c>
      <c r="D81">
        <v>32768</v>
      </c>
      <c r="E81">
        <v>6092972</v>
      </c>
      <c r="F81">
        <v>2113124</v>
      </c>
      <c r="G81">
        <v>6092972</v>
      </c>
      <c r="H81">
        <v>6092972</v>
      </c>
      <c r="I81">
        <v>5961459</v>
      </c>
      <c r="J81">
        <v>0</v>
      </c>
      <c r="K81">
        <v>131513</v>
      </c>
      <c r="L81">
        <v>0</v>
      </c>
      <c r="M81">
        <f t="shared" si="3"/>
        <v>0.56629662199999997</v>
      </c>
      <c r="N81">
        <v>1940831</v>
      </c>
      <c r="O81">
        <v>6241369</v>
      </c>
      <c r="P81">
        <v>12383890</v>
      </c>
      <c r="Q81">
        <v>10475827</v>
      </c>
      <c r="R81">
        <v>0</v>
      </c>
      <c r="S81">
        <v>1908063</v>
      </c>
      <c r="T81">
        <f t="shared" si="4"/>
        <v>0.18410956000000001</v>
      </c>
      <c r="U81">
        <f t="shared" si="5"/>
        <v>0.75040618199999998</v>
      </c>
    </row>
    <row r="82" spans="1:21" x14ac:dyDescent="0.25">
      <c r="B82">
        <v>2</v>
      </c>
      <c r="C82">
        <v>2</v>
      </c>
      <c r="D82">
        <v>16384</v>
      </c>
      <c r="E82">
        <v>6797517</v>
      </c>
      <c r="F82">
        <v>2113124</v>
      </c>
      <c r="G82">
        <v>6797517</v>
      </c>
      <c r="H82">
        <v>3406948</v>
      </c>
      <c r="I82">
        <v>3357656</v>
      </c>
      <c r="J82">
        <v>0</v>
      </c>
      <c r="K82">
        <v>49292</v>
      </c>
      <c r="L82">
        <v>0</v>
      </c>
      <c r="M82">
        <f t="shared" si="3"/>
        <v>0.62035913799999998</v>
      </c>
      <c r="N82">
        <v>921618</v>
      </c>
      <c r="O82">
        <v>6241369</v>
      </c>
      <c r="P82">
        <v>8026715</v>
      </c>
      <c r="Q82">
        <v>7121476</v>
      </c>
      <c r="R82">
        <v>0</v>
      </c>
      <c r="S82">
        <v>905239</v>
      </c>
      <c r="T82">
        <f t="shared" si="4"/>
        <v>0.10307681</v>
      </c>
      <c r="U82">
        <f t="shared" si="5"/>
        <v>0.723435948</v>
      </c>
    </row>
    <row r="83" spans="1:21" x14ac:dyDescent="0.25">
      <c r="B83">
        <v>2</v>
      </c>
      <c r="C83">
        <v>4</v>
      </c>
      <c r="D83">
        <v>8192</v>
      </c>
      <c r="E83">
        <v>12579716</v>
      </c>
      <c r="F83">
        <v>2113124</v>
      </c>
      <c r="G83">
        <v>12579716</v>
      </c>
      <c r="H83">
        <v>3144932</v>
      </c>
      <c r="I83">
        <v>3144406</v>
      </c>
      <c r="J83">
        <v>0</v>
      </c>
      <c r="K83">
        <v>526</v>
      </c>
      <c r="L83">
        <v>0</v>
      </c>
      <c r="M83">
        <f t="shared" si="3"/>
        <v>1.135390382</v>
      </c>
      <c r="N83">
        <v>787011</v>
      </c>
      <c r="O83">
        <v>6241369</v>
      </c>
      <c r="P83">
        <v>7764698</v>
      </c>
      <c r="Q83">
        <v>6977691</v>
      </c>
      <c r="R83">
        <v>0</v>
      </c>
      <c r="S83">
        <v>787007</v>
      </c>
      <c r="T83">
        <f t="shared" si="4"/>
        <v>0.11401064299999999</v>
      </c>
      <c r="U83">
        <f t="shared" si="5"/>
        <v>1.2494010250000001</v>
      </c>
    </row>
    <row r="84" spans="1:21" x14ac:dyDescent="0.25">
      <c r="B84">
        <v>2</v>
      </c>
      <c r="C84">
        <v>8</v>
      </c>
      <c r="D84">
        <v>4096</v>
      </c>
      <c r="E84">
        <v>23063314</v>
      </c>
      <c r="F84">
        <v>2113124</v>
      </c>
      <c r="G84">
        <v>23063314</v>
      </c>
      <c r="H84">
        <v>2882916</v>
      </c>
      <c r="I84">
        <v>2882294</v>
      </c>
      <c r="J84">
        <v>0</v>
      </c>
      <c r="K84">
        <v>622</v>
      </c>
      <c r="L84">
        <v>0</v>
      </c>
      <c r="M84">
        <f t="shared" si="3"/>
        <v>2.0787024660000002</v>
      </c>
      <c r="N84">
        <v>545854</v>
      </c>
      <c r="O84">
        <v>6241369</v>
      </c>
      <c r="P84">
        <v>7256922</v>
      </c>
      <c r="Q84">
        <v>6711070</v>
      </c>
      <c r="R84">
        <v>0</v>
      </c>
      <c r="S84">
        <v>545852</v>
      </c>
      <c r="T84">
        <f t="shared" si="4"/>
        <v>0.113698062</v>
      </c>
      <c r="U84">
        <f t="shared" si="5"/>
        <v>2.1924005280000003</v>
      </c>
    </row>
    <row r="85" spans="1:21" x14ac:dyDescent="0.25">
      <c r="B85">
        <v>4</v>
      </c>
      <c r="C85">
        <v>1</v>
      </c>
      <c r="D85">
        <v>16384</v>
      </c>
      <c r="E85">
        <v>6092972</v>
      </c>
      <c r="F85">
        <v>2113124</v>
      </c>
      <c r="G85">
        <v>6092972</v>
      </c>
      <c r="H85">
        <v>6092972</v>
      </c>
      <c r="I85">
        <v>6092786</v>
      </c>
      <c r="J85">
        <v>0</v>
      </c>
      <c r="K85">
        <v>186</v>
      </c>
      <c r="L85">
        <v>0</v>
      </c>
      <c r="M85">
        <f t="shared" si="3"/>
        <v>0.55447719200000001</v>
      </c>
      <c r="N85">
        <v>1545795</v>
      </c>
      <c r="O85">
        <v>6241369</v>
      </c>
      <c r="P85">
        <v>12383890</v>
      </c>
      <c r="Q85">
        <v>10838113</v>
      </c>
      <c r="R85">
        <v>0</v>
      </c>
      <c r="S85">
        <v>1545777</v>
      </c>
      <c r="T85">
        <f t="shared" si="4"/>
        <v>0.15150382000000001</v>
      </c>
      <c r="U85">
        <f t="shared" si="5"/>
        <v>0.70598101200000007</v>
      </c>
    </row>
    <row r="86" spans="1:21" x14ac:dyDescent="0.25">
      <c r="B86">
        <v>4</v>
      </c>
      <c r="C86">
        <v>2</v>
      </c>
      <c r="D86">
        <v>8192</v>
      </c>
      <c r="E86">
        <v>6813890</v>
      </c>
      <c r="F86">
        <v>2113124</v>
      </c>
      <c r="G86">
        <v>6813890</v>
      </c>
      <c r="H86">
        <v>3406948</v>
      </c>
      <c r="I86">
        <v>3406856</v>
      </c>
      <c r="J86">
        <v>0</v>
      </c>
      <c r="K86">
        <v>92</v>
      </c>
      <c r="L86">
        <v>0</v>
      </c>
      <c r="M86">
        <f t="shared" si="3"/>
        <v>0.61666670800000001</v>
      </c>
      <c r="N86">
        <v>946048</v>
      </c>
      <c r="O86">
        <v>6241369</v>
      </c>
      <c r="P86">
        <v>8026715</v>
      </c>
      <c r="Q86">
        <v>7080673</v>
      </c>
      <c r="R86">
        <v>0</v>
      </c>
      <c r="S86">
        <v>946042</v>
      </c>
      <c r="T86">
        <f t="shared" si="4"/>
        <v>0.107361125</v>
      </c>
      <c r="U86">
        <f t="shared" si="5"/>
        <v>0.72402783300000007</v>
      </c>
    </row>
    <row r="87" spans="1:21" x14ac:dyDescent="0.25">
      <c r="B87">
        <v>4</v>
      </c>
      <c r="C87">
        <v>4</v>
      </c>
      <c r="D87">
        <v>4096</v>
      </c>
      <c r="E87">
        <v>12579713</v>
      </c>
      <c r="F87">
        <v>2113124</v>
      </c>
      <c r="G87">
        <v>12579713</v>
      </c>
      <c r="H87">
        <v>3144932</v>
      </c>
      <c r="I87">
        <v>3144743</v>
      </c>
      <c r="J87">
        <v>0</v>
      </c>
      <c r="K87">
        <v>189</v>
      </c>
      <c r="L87">
        <v>0</v>
      </c>
      <c r="M87">
        <f t="shared" si="3"/>
        <v>1.1353446169999999</v>
      </c>
      <c r="N87">
        <v>651586</v>
      </c>
      <c r="O87">
        <v>6241369</v>
      </c>
      <c r="P87">
        <v>7764698</v>
      </c>
      <c r="Q87">
        <v>7113117</v>
      </c>
      <c r="R87">
        <v>0</v>
      </c>
      <c r="S87">
        <v>651581</v>
      </c>
      <c r="T87">
        <f t="shared" si="4"/>
        <v>9.5728133000000007E-2</v>
      </c>
      <c r="U87">
        <f t="shared" si="5"/>
        <v>1.2310727499999998</v>
      </c>
    </row>
    <row r="88" spans="1:21" x14ac:dyDescent="0.25">
      <c r="B88">
        <v>4</v>
      </c>
      <c r="C88">
        <v>8</v>
      </c>
      <c r="D88">
        <v>2048</v>
      </c>
      <c r="E88">
        <v>23063300</v>
      </c>
      <c r="F88">
        <v>2113124</v>
      </c>
      <c r="G88">
        <v>23063300</v>
      </c>
      <c r="H88">
        <v>2882916</v>
      </c>
      <c r="I88">
        <v>2882771</v>
      </c>
      <c r="J88">
        <v>0</v>
      </c>
      <c r="K88">
        <v>145</v>
      </c>
      <c r="L88">
        <v>0</v>
      </c>
      <c r="M88">
        <f t="shared" si="3"/>
        <v>2.0786081909999998</v>
      </c>
      <c r="N88">
        <v>450232</v>
      </c>
      <c r="O88">
        <v>6241369</v>
      </c>
      <c r="P88">
        <v>7256922</v>
      </c>
      <c r="Q88">
        <v>6806694</v>
      </c>
      <c r="R88">
        <v>0</v>
      </c>
      <c r="S88">
        <v>450228</v>
      </c>
      <c r="T88">
        <f t="shared" si="4"/>
        <v>9.5051382000000004E-2</v>
      </c>
      <c r="U88">
        <f t="shared" si="5"/>
        <v>2.1736595729999997</v>
      </c>
    </row>
    <row r="89" spans="1:21" s="3" customFormat="1" x14ac:dyDescent="0.25">
      <c r="A89" s="12"/>
      <c r="B89" s="3">
        <v>8</v>
      </c>
      <c r="C89" s="3">
        <v>1</v>
      </c>
      <c r="D89" s="3">
        <v>8192</v>
      </c>
      <c r="E89" s="3">
        <v>6092972</v>
      </c>
      <c r="F89" s="3">
        <v>2113124</v>
      </c>
      <c r="G89" s="3">
        <v>6092972</v>
      </c>
      <c r="H89" s="3">
        <v>6092972</v>
      </c>
      <c r="I89" s="3">
        <v>6092825</v>
      </c>
      <c r="J89" s="3">
        <v>0</v>
      </c>
      <c r="K89" s="3">
        <v>147</v>
      </c>
      <c r="L89" s="3">
        <v>0</v>
      </c>
      <c r="M89" s="3">
        <f t="shared" si="3"/>
        <v>0.55447368200000002</v>
      </c>
      <c r="N89" s="3">
        <v>1374032</v>
      </c>
      <c r="O89" s="3">
        <v>6241369</v>
      </c>
      <c r="P89" s="3">
        <v>12383890</v>
      </c>
      <c r="Q89" s="3">
        <v>11009872</v>
      </c>
      <c r="R89" s="3">
        <v>0</v>
      </c>
      <c r="S89" s="3">
        <v>1374018</v>
      </c>
      <c r="T89" s="3">
        <f t="shared" si="4"/>
        <v>0.13604551000000001</v>
      </c>
      <c r="U89" s="3">
        <f t="shared" si="5"/>
        <v>0.690519192</v>
      </c>
    </row>
    <row r="90" spans="1:21" x14ac:dyDescent="0.25">
      <c r="B90">
        <v>8</v>
      </c>
      <c r="C90">
        <v>2</v>
      </c>
      <c r="D90">
        <v>4096</v>
      </c>
      <c r="E90">
        <v>6813889</v>
      </c>
      <c r="F90">
        <v>2113124</v>
      </c>
      <c r="G90">
        <v>6813889</v>
      </c>
      <c r="H90">
        <v>3406948</v>
      </c>
      <c r="I90">
        <v>3406930</v>
      </c>
      <c r="J90">
        <v>0</v>
      </c>
      <c r="K90">
        <v>18</v>
      </c>
      <c r="L90">
        <v>0</v>
      </c>
      <c r="M90">
        <f t="shared" si="3"/>
        <v>0.61665884800000004</v>
      </c>
      <c r="N90">
        <v>883098</v>
      </c>
      <c r="O90">
        <v>6241369</v>
      </c>
      <c r="P90">
        <v>8026715</v>
      </c>
      <c r="Q90">
        <v>7143624</v>
      </c>
      <c r="R90">
        <v>0</v>
      </c>
      <c r="S90">
        <v>883091</v>
      </c>
      <c r="T90">
        <f t="shared" si="4"/>
        <v>0.10075127</v>
      </c>
      <c r="U90">
        <f t="shared" si="5"/>
        <v>0.7174101180000001</v>
      </c>
    </row>
    <row r="91" spans="1:21" x14ac:dyDescent="0.25">
      <c r="B91">
        <v>8</v>
      </c>
      <c r="C91">
        <v>4</v>
      </c>
      <c r="D91">
        <v>2048</v>
      </c>
      <c r="E91">
        <v>12579704</v>
      </c>
      <c r="F91">
        <v>2113124</v>
      </c>
      <c r="G91">
        <v>12579704</v>
      </c>
      <c r="H91">
        <v>3144932</v>
      </c>
      <c r="I91">
        <v>3144800</v>
      </c>
      <c r="J91">
        <v>0</v>
      </c>
      <c r="K91">
        <v>132</v>
      </c>
      <c r="L91">
        <v>0</v>
      </c>
      <c r="M91">
        <f t="shared" si="3"/>
        <v>1.1353361120000001</v>
      </c>
      <c r="N91">
        <v>607437</v>
      </c>
      <c r="O91">
        <v>6241369</v>
      </c>
      <c r="P91">
        <v>7764698</v>
      </c>
      <c r="Q91">
        <v>7157269</v>
      </c>
      <c r="R91">
        <v>0</v>
      </c>
      <c r="S91">
        <v>607429</v>
      </c>
      <c r="T91">
        <f t="shared" si="4"/>
        <v>8.9767612999999996E-2</v>
      </c>
      <c r="U91">
        <f t="shared" si="5"/>
        <v>1.2251037250000001</v>
      </c>
    </row>
    <row r="92" spans="1:21" x14ac:dyDescent="0.25">
      <c r="B92">
        <v>8</v>
      </c>
      <c r="C92">
        <v>8</v>
      </c>
      <c r="D92">
        <v>1024</v>
      </c>
      <c r="E92">
        <v>23063300</v>
      </c>
      <c r="F92">
        <v>2113124</v>
      </c>
      <c r="G92">
        <v>23063300</v>
      </c>
      <c r="H92">
        <v>2882916</v>
      </c>
      <c r="I92">
        <v>2882814</v>
      </c>
      <c r="J92">
        <v>0</v>
      </c>
      <c r="K92">
        <v>102</v>
      </c>
      <c r="L92">
        <v>0</v>
      </c>
      <c r="M92">
        <f t="shared" si="3"/>
        <v>2.0785998060000002</v>
      </c>
      <c r="N92">
        <v>409009</v>
      </c>
      <c r="O92">
        <v>6241369</v>
      </c>
      <c r="P92">
        <v>7256922</v>
      </c>
      <c r="Q92">
        <v>6847917</v>
      </c>
      <c r="R92">
        <v>0</v>
      </c>
      <c r="S92">
        <v>409005</v>
      </c>
      <c r="T92">
        <f t="shared" si="4"/>
        <v>8.7012897000000006E-2</v>
      </c>
      <c r="U92">
        <f t="shared" si="5"/>
        <v>2.1656127030000003</v>
      </c>
    </row>
    <row r="93" spans="1:21" x14ac:dyDescent="0.25">
      <c r="U93">
        <f>MIN(U77:U92)</f>
        <v>0.690519192</v>
      </c>
    </row>
    <row r="94" spans="1:21" ht="45" x14ac:dyDescent="0.25">
      <c r="A94" s="9" t="s">
        <v>39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30</v>
      </c>
      <c r="N94" t="s">
        <v>11</v>
      </c>
      <c r="O94" t="s">
        <v>12</v>
      </c>
      <c r="P94" t="s">
        <v>13</v>
      </c>
      <c r="Q94" t="s">
        <v>14</v>
      </c>
      <c r="R94" t="s">
        <v>15</v>
      </c>
      <c r="S94" t="s">
        <v>16</v>
      </c>
      <c r="T94" t="s">
        <v>31</v>
      </c>
      <c r="U94" t="s">
        <v>22</v>
      </c>
    </row>
    <row r="95" spans="1:21" x14ac:dyDescent="0.25">
      <c r="B95">
        <v>1</v>
      </c>
      <c r="C95">
        <v>1</v>
      </c>
      <c r="D95">
        <v>65536</v>
      </c>
      <c r="E95">
        <v>6092972</v>
      </c>
      <c r="F95">
        <v>2113124</v>
      </c>
      <c r="G95">
        <v>6092972</v>
      </c>
      <c r="H95">
        <v>6092972</v>
      </c>
      <c r="I95">
        <v>6026788</v>
      </c>
      <c r="J95">
        <v>0</v>
      </c>
      <c r="K95">
        <v>0</v>
      </c>
      <c r="L95">
        <v>0</v>
      </c>
      <c r="M95">
        <f>(I95+90*G95)/1000000000</f>
        <v>0.55439426800000002</v>
      </c>
      <c r="N95">
        <v>2227496</v>
      </c>
      <c r="O95">
        <v>6241369</v>
      </c>
      <c r="P95">
        <v>12383890</v>
      </c>
      <c r="Q95">
        <v>10156394</v>
      </c>
      <c r="R95">
        <v>0</v>
      </c>
      <c r="S95">
        <v>2227496</v>
      </c>
      <c r="T95">
        <f>(Q95+S95*((90+(C95-1)*15)+1))/1000000000</f>
        <v>0.21285852999999999</v>
      </c>
      <c r="U95">
        <f>M95+T95</f>
        <v>0.76725279800000001</v>
      </c>
    </row>
    <row r="96" spans="1:21" x14ac:dyDescent="0.25">
      <c r="B96">
        <v>1</v>
      </c>
      <c r="C96">
        <v>2</v>
      </c>
      <c r="D96">
        <v>32768</v>
      </c>
      <c r="E96">
        <v>6813896</v>
      </c>
      <c r="F96">
        <v>2113124</v>
      </c>
      <c r="G96">
        <v>6780776</v>
      </c>
      <c r="H96">
        <v>3406948</v>
      </c>
      <c r="I96">
        <v>3373828</v>
      </c>
      <c r="J96">
        <v>0</v>
      </c>
      <c r="K96">
        <v>0</v>
      </c>
      <c r="L96">
        <v>0</v>
      </c>
      <c r="M96">
        <f t="shared" ref="M96:M110" si="6">(I96+90*G96)/1000000000</f>
        <v>0.61364366800000003</v>
      </c>
      <c r="N96">
        <v>1113901</v>
      </c>
      <c r="O96">
        <v>6241369</v>
      </c>
      <c r="P96">
        <v>8026715</v>
      </c>
      <c r="Q96">
        <v>6912814</v>
      </c>
      <c r="R96">
        <v>0</v>
      </c>
      <c r="S96">
        <v>1113901</v>
      </c>
      <c r="T96">
        <f t="shared" ref="T96:T110" si="7">(Q96+S96*((90+(C96-1)*15)+1))/1000000000</f>
        <v>0.12498632</v>
      </c>
      <c r="U96">
        <f t="shared" ref="U96:U109" si="8">M96+T96</f>
        <v>0.73862998800000002</v>
      </c>
    </row>
    <row r="97" spans="1:21" x14ac:dyDescent="0.25">
      <c r="B97">
        <v>1</v>
      </c>
      <c r="C97">
        <v>4</v>
      </c>
      <c r="D97">
        <v>16384</v>
      </c>
      <c r="E97">
        <v>12579728</v>
      </c>
      <c r="F97">
        <v>2113124</v>
      </c>
      <c r="G97">
        <v>12479309</v>
      </c>
      <c r="H97">
        <v>3144932</v>
      </c>
      <c r="I97">
        <v>3111459</v>
      </c>
      <c r="J97">
        <v>0</v>
      </c>
      <c r="K97">
        <v>0</v>
      </c>
      <c r="L97">
        <v>0</v>
      </c>
      <c r="M97">
        <f t="shared" si="6"/>
        <v>1.1262492690000001</v>
      </c>
      <c r="N97">
        <v>1065488</v>
      </c>
      <c r="O97">
        <v>6241369</v>
      </c>
      <c r="P97">
        <v>7764698</v>
      </c>
      <c r="Q97">
        <v>6699210</v>
      </c>
      <c r="R97">
        <v>0</v>
      </c>
      <c r="S97">
        <v>1065488</v>
      </c>
      <c r="T97">
        <f t="shared" si="7"/>
        <v>0.15160557799999999</v>
      </c>
      <c r="U97">
        <f t="shared" si="8"/>
        <v>1.2778548470000002</v>
      </c>
    </row>
    <row r="98" spans="1:21" x14ac:dyDescent="0.25">
      <c r="B98">
        <v>1</v>
      </c>
      <c r="C98">
        <v>8</v>
      </c>
      <c r="D98">
        <v>8192</v>
      </c>
      <c r="E98">
        <v>23063328</v>
      </c>
      <c r="F98">
        <v>2113124</v>
      </c>
      <c r="G98">
        <v>22885395</v>
      </c>
      <c r="H98">
        <v>2882916</v>
      </c>
      <c r="I98">
        <v>2857497</v>
      </c>
      <c r="J98">
        <v>0</v>
      </c>
      <c r="K98">
        <v>0</v>
      </c>
      <c r="L98">
        <v>0</v>
      </c>
      <c r="M98">
        <f t="shared" si="6"/>
        <v>2.0625430470000001</v>
      </c>
      <c r="N98">
        <v>763050</v>
      </c>
      <c r="O98">
        <v>6241369</v>
      </c>
      <c r="P98">
        <v>7256922</v>
      </c>
      <c r="Q98">
        <v>6493872</v>
      </c>
      <c r="R98">
        <v>0</v>
      </c>
      <c r="S98">
        <v>763050</v>
      </c>
      <c r="T98">
        <f t="shared" si="7"/>
        <v>0.156051672</v>
      </c>
      <c r="U98">
        <f t="shared" si="8"/>
        <v>2.2185947189999999</v>
      </c>
    </row>
    <row r="99" spans="1:21" x14ac:dyDescent="0.25">
      <c r="B99">
        <v>2</v>
      </c>
      <c r="C99">
        <v>1</v>
      </c>
      <c r="D99">
        <v>32768</v>
      </c>
      <c r="E99">
        <v>6092972</v>
      </c>
      <c r="F99">
        <v>2113124</v>
      </c>
      <c r="G99">
        <v>6092972</v>
      </c>
      <c r="H99">
        <v>6092972</v>
      </c>
      <c r="I99">
        <v>5994020</v>
      </c>
      <c r="J99">
        <v>0</v>
      </c>
      <c r="K99">
        <v>0</v>
      </c>
      <c r="L99">
        <v>0</v>
      </c>
      <c r="M99">
        <f t="shared" si="6"/>
        <v>0.55436149999999995</v>
      </c>
      <c r="N99">
        <v>1828328</v>
      </c>
      <c r="O99">
        <v>6241369</v>
      </c>
      <c r="P99">
        <v>12383890</v>
      </c>
      <c r="Q99">
        <v>10555562</v>
      </c>
      <c r="R99">
        <v>0</v>
      </c>
      <c r="S99">
        <v>1828328</v>
      </c>
      <c r="T99">
        <f t="shared" si="7"/>
        <v>0.17693341000000001</v>
      </c>
      <c r="U99">
        <f t="shared" si="8"/>
        <v>0.73129490999999991</v>
      </c>
    </row>
    <row r="100" spans="1:21" x14ac:dyDescent="0.25">
      <c r="B100">
        <v>2</v>
      </c>
      <c r="C100">
        <v>2</v>
      </c>
      <c r="D100">
        <v>16384</v>
      </c>
      <c r="E100">
        <v>6813896</v>
      </c>
      <c r="F100">
        <v>2113124</v>
      </c>
      <c r="G100">
        <v>6748231</v>
      </c>
      <c r="H100">
        <v>3406948</v>
      </c>
      <c r="I100">
        <v>3341283</v>
      </c>
      <c r="J100">
        <v>0</v>
      </c>
      <c r="K100">
        <v>0</v>
      </c>
      <c r="L100">
        <v>0</v>
      </c>
      <c r="M100">
        <f t="shared" si="6"/>
        <v>0.61068207299999999</v>
      </c>
      <c r="N100">
        <v>1076339</v>
      </c>
      <c r="O100">
        <v>6241369</v>
      </c>
      <c r="P100">
        <v>8026715</v>
      </c>
      <c r="Q100">
        <v>6950376</v>
      </c>
      <c r="R100">
        <v>0</v>
      </c>
      <c r="S100">
        <v>1076339</v>
      </c>
      <c r="T100">
        <f t="shared" si="7"/>
        <v>0.12104231</v>
      </c>
      <c r="U100">
        <f t="shared" si="8"/>
        <v>0.73172438299999998</v>
      </c>
    </row>
    <row r="101" spans="1:21" x14ac:dyDescent="0.25">
      <c r="B101">
        <v>2</v>
      </c>
      <c r="C101">
        <v>4</v>
      </c>
      <c r="D101">
        <v>8192</v>
      </c>
      <c r="E101">
        <v>12579728</v>
      </c>
      <c r="F101">
        <v>2113124</v>
      </c>
      <c r="G101">
        <v>12578651</v>
      </c>
      <c r="H101">
        <v>3144932</v>
      </c>
      <c r="I101">
        <v>3144573</v>
      </c>
      <c r="J101">
        <v>0</v>
      </c>
      <c r="K101">
        <v>0</v>
      </c>
      <c r="L101">
        <v>0</v>
      </c>
      <c r="M101">
        <f t="shared" si="6"/>
        <v>1.135223163</v>
      </c>
      <c r="N101">
        <v>801178</v>
      </c>
      <c r="O101">
        <v>6241369</v>
      </c>
      <c r="P101">
        <v>7764698</v>
      </c>
      <c r="Q101">
        <v>6963520</v>
      </c>
      <c r="R101">
        <v>0</v>
      </c>
      <c r="S101">
        <v>801178</v>
      </c>
      <c r="T101">
        <f t="shared" si="7"/>
        <v>0.115923728</v>
      </c>
      <c r="U101">
        <f t="shared" si="8"/>
        <v>1.2511468910000001</v>
      </c>
    </row>
    <row r="102" spans="1:21" x14ac:dyDescent="0.25">
      <c r="B102">
        <v>2</v>
      </c>
      <c r="C102">
        <v>8</v>
      </c>
      <c r="D102">
        <v>4096</v>
      </c>
      <c r="E102">
        <v>23063328</v>
      </c>
      <c r="F102">
        <v>2113124</v>
      </c>
      <c r="G102">
        <v>23059674</v>
      </c>
      <c r="H102">
        <v>2882916</v>
      </c>
      <c r="I102">
        <v>2882394</v>
      </c>
      <c r="J102">
        <v>0</v>
      </c>
      <c r="K102">
        <v>0</v>
      </c>
      <c r="L102">
        <v>0</v>
      </c>
      <c r="M102">
        <f t="shared" si="6"/>
        <v>2.0782530540000002</v>
      </c>
      <c r="N102">
        <v>562368</v>
      </c>
      <c r="O102">
        <v>6241369</v>
      </c>
      <c r="P102">
        <v>7256922</v>
      </c>
      <c r="Q102">
        <v>6694554</v>
      </c>
      <c r="R102">
        <v>0</v>
      </c>
      <c r="S102">
        <v>562368</v>
      </c>
      <c r="T102">
        <f t="shared" si="7"/>
        <v>0.116918682</v>
      </c>
      <c r="U102">
        <f t="shared" si="8"/>
        <v>2.1951717360000003</v>
      </c>
    </row>
    <row r="103" spans="1:21" x14ac:dyDescent="0.25">
      <c r="B103">
        <v>4</v>
      </c>
      <c r="C103">
        <v>1</v>
      </c>
      <c r="D103">
        <v>16384</v>
      </c>
      <c r="E103">
        <v>6092972</v>
      </c>
      <c r="F103">
        <v>2113124</v>
      </c>
      <c r="G103">
        <v>6092972</v>
      </c>
      <c r="H103">
        <v>6092972</v>
      </c>
      <c r="I103">
        <v>6092834</v>
      </c>
      <c r="J103">
        <v>0</v>
      </c>
      <c r="K103">
        <v>0</v>
      </c>
      <c r="L103">
        <v>0</v>
      </c>
      <c r="M103">
        <f t="shared" si="6"/>
        <v>0.55446031399999995</v>
      </c>
      <c r="N103">
        <v>1579950</v>
      </c>
      <c r="O103">
        <v>6241369</v>
      </c>
      <c r="P103">
        <v>12383890</v>
      </c>
      <c r="Q103">
        <v>10803940</v>
      </c>
      <c r="R103">
        <v>0</v>
      </c>
      <c r="S103">
        <v>1579950</v>
      </c>
      <c r="T103">
        <f t="shared" si="7"/>
        <v>0.15457939000000001</v>
      </c>
      <c r="U103">
        <f t="shared" si="8"/>
        <v>0.70903970399999994</v>
      </c>
    </row>
    <row r="104" spans="1:21" x14ac:dyDescent="0.25">
      <c r="B104">
        <v>4</v>
      </c>
      <c r="C104">
        <v>2</v>
      </c>
      <c r="D104">
        <v>8192</v>
      </c>
      <c r="E104">
        <v>6813896</v>
      </c>
      <c r="F104">
        <v>2113124</v>
      </c>
      <c r="G104">
        <v>6813824</v>
      </c>
      <c r="H104">
        <v>3406948</v>
      </c>
      <c r="I104">
        <v>3406876</v>
      </c>
      <c r="J104">
        <v>0</v>
      </c>
      <c r="K104">
        <v>0</v>
      </c>
      <c r="L104">
        <v>0</v>
      </c>
      <c r="M104">
        <f t="shared" si="6"/>
        <v>0.61665103600000004</v>
      </c>
      <c r="N104">
        <v>850718</v>
      </c>
      <c r="O104">
        <v>6241369</v>
      </c>
      <c r="P104">
        <v>8026715</v>
      </c>
      <c r="Q104">
        <v>7175997</v>
      </c>
      <c r="R104">
        <v>0</v>
      </c>
      <c r="S104">
        <v>850718</v>
      </c>
      <c r="T104">
        <f t="shared" si="7"/>
        <v>9.7352104999999994E-2</v>
      </c>
      <c r="U104">
        <f t="shared" si="8"/>
        <v>0.71400314100000006</v>
      </c>
    </row>
    <row r="105" spans="1:21" x14ac:dyDescent="0.25">
      <c r="B105">
        <v>4</v>
      </c>
      <c r="C105">
        <v>4</v>
      </c>
      <c r="D105">
        <v>4096</v>
      </c>
      <c r="E105">
        <v>12579728</v>
      </c>
      <c r="F105">
        <v>2113124</v>
      </c>
      <c r="G105">
        <v>12579155</v>
      </c>
      <c r="H105">
        <v>3144932</v>
      </c>
      <c r="I105">
        <v>3144741</v>
      </c>
      <c r="J105">
        <v>0</v>
      </c>
      <c r="K105">
        <v>0</v>
      </c>
      <c r="L105">
        <v>0</v>
      </c>
      <c r="M105">
        <f t="shared" si="6"/>
        <v>1.1352686910000001</v>
      </c>
      <c r="N105">
        <v>660155</v>
      </c>
      <c r="O105">
        <v>6241369</v>
      </c>
      <c r="P105">
        <v>7764698</v>
      </c>
      <c r="Q105">
        <v>7104543</v>
      </c>
      <c r="R105">
        <v>0</v>
      </c>
      <c r="S105">
        <v>660155</v>
      </c>
      <c r="T105">
        <f t="shared" si="7"/>
        <v>9.6885623000000004E-2</v>
      </c>
      <c r="U105">
        <f t="shared" si="8"/>
        <v>1.232154314</v>
      </c>
    </row>
    <row r="106" spans="1:21" x14ac:dyDescent="0.25">
      <c r="B106">
        <v>4</v>
      </c>
      <c r="C106">
        <v>8</v>
      </c>
      <c r="D106">
        <v>2048</v>
      </c>
      <c r="E106">
        <v>23063328</v>
      </c>
      <c r="F106">
        <v>2113124</v>
      </c>
      <c r="G106">
        <v>23061361</v>
      </c>
      <c r="H106">
        <v>2882916</v>
      </c>
      <c r="I106">
        <v>2882635</v>
      </c>
      <c r="J106">
        <v>0</v>
      </c>
      <c r="K106">
        <v>0</v>
      </c>
      <c r="L106">
        <v>0</v>
      </c>
      <c r="M106">
        <f t="shared" si="6"/>
        <v>2.0784051250000002</v>
      </c>
      <c r="N106">
        <v>446315</v>
      </c>
      <c r="O106">
        <v>6241369</v>
      </c>
      <c r="P106">
        <v>7256922</v>
      </c>
      <c r="Q106">
        <v>6810607</v>
      </c>
      <c r="R106">
        <v>0</v>
      </c>
      <c r="S106">
        <v>446315</v>
      </c>
      <c r="T106">
        <f t="shared" si="7"/>
        <v>9.4288346999999995E-2</v>
      </c>
      <c r="U106">
        <f t="shared" si="8"/>
        <v>2.1726934720000002</v>
      </c>
    </row>
    <row r="107" spans="1:21" s="3" customFormat="1" x14ac:dyDescent="0.25">
      <c r="A107" s="12"/>
      <c r="B107" s="3">
        <v>8</v>
      </c>
      <c r="C107" s="3">
        <v>1</v>
      </c>
      <c r="D107" s="3">
        <v>8192</v>
      </c>
      <c r="E107" s="3">
        <v>6092972</v>
      </c>
      <c r="F107" s="3">
        <v>2113124</v>
      </c>
      <c r="G107" s="3">
        <v>6092972</v>
      </c>
      <c r="H107" s="3">
        <v>6092972</v>
      </c>
      <c r="I107" s="3">
        <v>6092865</v>
      </c>
      <c r="J107" s="3">
        <v>0</v>
      </c>
      <c r="K107" s="3">
        <v>0</v>
      </c>
      <c r="L107" s="3">
        <v>0</v>
      </c>
      <c r="M107" s="3">
        <f t="shared" si="6"/>
        <v>0.55446034499999997</v>
      </c>
      <c r="N107" s="3">
        <v>1386760</v>
      </c>
      <c r="O107" s="3">
        <v>6241369</v>
      </c>
      <c r="P107" s="3">
        <v>12383890</v>
      </c>
      <c r="Q107" s="3">
        <v>10997130</v>
      </c>
      <c r="R107" s="3">
        <v>0</v>
      </c>
      <c r="S107" s="3">
        <v>1386760</v>
      </c>
      <c r="T107" s="3">
        <f t="shared" si="7"/>
        <v>0.13719228999999999</v>
      </c>
      <c r="U107" s="3">
        <f t="shared" si="8"/>
        <v>0.69165263499999996</v>
      </c>
    </row>
    <row r="108" spans="1:21" x14ac:dyDescent="0.25">
      <c r="B108">
        <v>8</v>
      </c>
      <c r="C108">
        <v>2</v>
      </c>
      <c r="D108">
        <v>4096</v>
      </c>
      <c r="E108">
        <v>6813896</v>
      </c>
      <c r="F108">
        <v>2113124</v>
      </c>
      <c r="G108">
        <v>6813866</v>
      </c>
      <c r="H108">
        <v>3406948</v>
      </c>
      <c r="I108">
        <v>3406918</v>
      </c>
      <c r="J108">
        <v>0</v>
      </c>
      <c r="K108">
        <v>0</v>
      </c>
      <c r="L108">
        <v>0</v>
      </c>
      <c r="M108">
        <f t="shared" si="6"/>
        <v>0.61665485799999997</v>
      </c>
      <c r="N108">
        <v>670157</v>
      </c>
      <c r="O108">
        <v>6241369</v>
      </c>
      <c r="P108">
        <v>8026715</v>
      </c>
      <c r="Q108">
        <v>7356558</v>
      </c>
      <c r="R108">
        <v>0</v>
      </c>
      <c r="S108">
        <v>670157</v>
      </c>
      <c r="T108">
        <f t="shared" si="7"/>
        <v>7.8393199999999996E-2</v>
      </c>
      <c r="U108">
        <f t="shared" si="8"/>
        <v>0.69504805800000002</v>
      </c>
    </row>
    <row r="109" spans="1:21" x14ac:dyDescent="0.25">
      <c r="B109">
        <v>8</v>
      </c>
      <c r="C109">
        <v>4</v>
      </c>
      <c r="D109">
        <v>2048</v>
      </c>
      <c r="E109">
        <v>12579728</v>
      </c>
      <c r="F109">
        <v>2113124</v>
      </c>
      <c r="G109">
        <v>12579458</v>
      </c>
      <c r="H109">
        <v>3144932</v>
      </c>
      <c r="I109">
        <v>3144842</v>
      </c>
      <c r="J109">
        <v>0</v>
      </c>
      <c r="K109">
        <v>0</v>
      </c>
      <c r="L109">
        <v>0</v>
      </c>
      <c r="M109">
        <f t="shared" si="6"/>
        <v>1.1352960620000001</v>
      </c>
      <c r="N109">
        <v>616168</v>
      </c>
      <c r="O109">
        <v>6241369</v>
      </c>
      <c r="P109">
        <v>7764698</v>
      </c>
      <c r="Q109">
        <v>7148530</v>
      </c>
      <c r="R109">
        <v>0</v>
      </c>
      <c r="S109">
        <v>616168</v>
      </c>
      <c r="T109">
        <f t="shared" si="7"/>
        <v>9.0947377999999995E-2</v>
      </c>
      <c r="U109">
        <f t="shared" si="8"/>
        <v>1.2262434400000002</v>
      </c>
    </row>
    <row r="110" spans="1:21" x14ac:dyDescent="0.25">
      <c r="B110">
        <v>8</v>
      </c>
      <c r="C110">
        <v>8</v>
      </c>
      <c r="D110">
        <v>1024</v>
      </c>
      <c r="E110">
        <v>23063328</v>
      </c>
      <c r="F110">
        <v>2113124</v>
      </c>
      <c r="G110">
        <v>23062432</v>
      </c>
      <c r="H110">
        <v>2882916</v>
      </c>
      <c r="I110">
        <v>2882788</v>
      </c>
      <c r="J110">
        <v>0</v>
      </c>
      <c r="K110">
        <v>0</v>
      </c>
      <c r="L110">
        <v>0</v>
      </c>
      <c r="M110">
        <f t="shared" si="6"/>
        <v>2.0785016679999999</v>
      </c>
      <c r="N110">
        <v>408281</v>
      </c>
      <c r="O110">
        <v>6241369</v>
      </c>
      <c r="P110">
        <v>7256922</v>
      </c>
      <c r="Q110">
        <v>6848641</v>
      </c>
      <c r="R110">
        <v>0</v>
      </c>
      <c r="S110">
        <v>408281</v>
      </c>
      <c r="T110">
        <f t="shared" si="7"/>
        <v>8.6871717000000001E-2</v>
      </c>
      <c r="U110">
        <f>M110+T110</f>
        <v>2.1653733850000001</v>
      </c>
    </row>
    <row r="111" spans="1:21" x14ac:dyDescent="0.25">
      <c r="U111">
        <f>MIN(U95:U110)</f>
        <v>0.69165263499999996</v>
      </c>
    </row>
  </sheetData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tabSelected="1" topLeftCell="B1" workbookViewId="0">
      <selection activeCell="U1" sqref="U1"/>
    </sheetView>
  </sheetViews>
  <sheetFormatPr defaultRowHeight="15" x14ac:dyDescent="0.25"/>
  <cols>
    <col min="1" max="1" width="17.5703125" bestFit="1" customWidth="1"/>
    <col min="2" max="2" width="2.42578125" bestFit="1" customWidth="1"/>
    <col min="3" max="3" width="3.42578125" customWidth="1"/>
  </cols>
  <sheetData>
    <row r="1" spans="1:21" ht="45" x14ac:dyDescent="0.25">
      <c r="A1" s="4" t="s">
        <v>29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" t="s">
        <v>30</v>
      </c>
      <c r="T1" s="8" t="s">
        <v>31</v>
      </c>
      <c r="U1" s="4" t="s">
        <v>32</v>
      </c>
    </row>
    <row r="2" spans="1:21" ht="37.5" customHeight="1" x14ac:dyDescent="0.25">
      <c r="A2" s="5" t="s">
        <v>23</v>
      </c>
      <c r="B2" s="5">
        <v>4</v>
      </c>
      <c r="C2" s="5">
        <v>2</v>
      </c>
      <c r="D2" s="5">
        <v>8192</v>
      </c>
      <c r="E2" s="5">
        <v>393464</v>
      </c>
      <c r="F2" s="5">
        <v>2113124</v>
      </c>
      <c r="G2" s="5">
        <v>0</v>
      </c>
      <c r="H2" s="5">
        <v>3406948</v>
      </c>
      <c r="I2" s="5">
        <v>3061439</v>
      </c>
      <c r="J2" s="5">
        <v>345434</v>
      </c>
      <c r="K2" s="5">
        <v>345509</v>
      </c>
      <c r="L2" s="5">
        <v>32768</v>
      </c>
      <c r="M2" s="5">
        <v>1231352</v>
      </c>
      <c r="N2" s="5">
        <v>6241369</v>
      </c>
      <c r="O2" s="5">
        <v>8026715</v>
      </c>
      <c r="P2" s="5">
        <v>6795367</v>
      </c>
      <c r="Q2" s="5">
        <v>360696</v>
      </c>
      <c r="R2" s="5">
        <v>393614</v>
      </c>
      <c r="S2" s="5">
        <f>(I2+((90+(C2-1)*15)*(J2+L2))+K2*(90+((C2-1)*15)+1))/1000000000</f>
        <v>7.9396602999999996E-2</v>
      </c>
      <c r="T2" s="5">
        <f>(P2+Q2*(90+(C2-1)*15)+R2*(90+((C2-1)*15)+1))/1000000000</f>
        <v>8.6391530999999994E-2</v>
      </c>
      <c r="U2" s="5">
        <f>T2+S2</f>
        <v>0.16578813399999998</v>
      </c>
    </row>
    <row r="3" spans="1:21" ht="42.75" customHeight="1" x14ac:dyDescent="0.25">
      <c r="A3" s="5" t="s">
        <v>26</v>
      </c>
      <c r="B3" s="5">
        <v>8</v>
      </c>
      <c r="C3" s="5">
        <v>8</v>
      </c>
      <c r="D3" s="5">
        <v>1024</v>
      </c>
      <c r="E3" s="5">
        <v>409005</v>
      </c>
      <c r="F3" s="5">
        <v>2113124</v>
      </c>
      <c r="G3" s="5">
        <v>0</v>
      </c>
      <c r="H3" s="5">
        <v>2882916</v>
      </c>
      <c r="I3" s="5">
        <v>2882814</v>
      </c>
      <c r="J3" s="5">
        <v>69</v>
      </c>
      <c r="K3" s="5">
        <v>102</v>
      </c>
      <c r="L3" s="5">
        <v>8192</v>
      </c>
      <c r="M3" s="5">
        <v>409009</v>
      </c>
      <c r="N3" s="5">
        <v>6241369</v>
      </c>
      <c r="O3" s="5">
        <v>7256922</v>
      </c>
      <c r="P3" s="5">
        <v>6847917</v>
      </c>
      <c r="Q3" s="5">
        <v>400744</v>
      </c>
      <c r="R3" s="5">
        <v>409005</v>
      </c>
      <c r="S3" s="5">
        <f>(I3+((90+(C3-1)*15)*(J3+L3))+K3*(90+((C3-1)*15)+1))/1000000000</f>
        <v>4.5137010000000002E-3</v>
      </c>
      <c r="T3" s="5">
        <f>(P3+Q3*(90+(C3-1)*15)+R3*(90+((C3-1)*15)+1))/1000000000</f>
        <v>0.16515797700000001</v>
      </c>
      <c r="U3" s="5">
        <f>S3+T3</f>
        <v>0.16967167800000002</v>
      </c>
    </row>
    <row r="4" spans="1:21" ht="41.25" customHeight="1" x14ac:dyDescent="0.25">
      <c r="A4" s="6" t="s">
        <v>25</v>
      </c>
      <c r="B4" s="6">
        <v>8</v>
      </c>
      <c r="C4" s="6">
        <v>1</v>
      </c>
      <c r="D4" s="6">
        <v>8192</v>
      </c>
      <c r="E4" s="6">
        <v>6092972</v>
      </c>
      <c r="F4" s="6">
        <v>2113124</v>
      </c>
      <c r="G4" s="6">
        <v>6092972</v>
      </c>
      <c r="H4" s="6">
        <v>6092972</v>
      </c>
      <c r="I4" s="6">
        <v>5254382</v>
      </c>
      <c r="J4" s="6">
        <v>0</v>
      </c>
      <c r="K4" s="6">
        <v>0</v>
      </c>
      <c r="L4" s="6">
        <v>0</v>
      </c>
      <c r="M4" s="6">
        <v>2153781</v>
      </c>
      <c r="N4" s="6">
        <v>6241369</v>
      </c>
      <c r="O4" s="6">
        <v>12383890</v>
      </c>
      <c r="P4" s="6">
        <v>10230109</v>
      </c>
      <c r="Q4" s="6">
        <v>0</v>
      </c>
      <c r="R4" s="6">
        <v>380799</v>
      </c>
      <c r="S4" s="6">
        <f>(I4+90*G4)/1000000000</f>
        <v>0.55362186199999996</v>
      </c>
      <c r="T4" s="6">
        <f>(P4+R4*((90+(C4-1)*15)+1))/1000000000</f>
        <v>4.4882817999999998E-2</v>
      </c>
      <c r="U4" s="6">
        <f>S4+T4</f>
        <v>0.59850468000000001</v>
      </c>
    </row>
    <row r="5" spans="1:21" ht="40.5" customHeight="1" x14ac:dyDescent="0.25">
      <c r="A5" s="6" t="s">
        <v>27</v>
      </c>
      <c r="B5" s="6">
        <v>8</v>
      </c>
      <c r="C5" s="6">
        <v>1</v>
      </c>
      <c r="D5" s="6">
        <v>8192</v>
      </c>
      <c r="E5" s="6">
        <v>6092972</v>
      </c>
      <c r="F5" s="6">
        <v>2113124</v>
      </c>
      <c r="G5" s="6">
        <v>6092972</v>
      </c>
      <c r="H5" s="6">
        <v>6092972</v>
      </c>
      <c r="I5" s="6">
        <v>6092825</v>
      </c>
      <c r="J5" s="6">
        <v>0</v>
      </c>
      <c r="K5" s="6">
        <v>147</v>
      </c>
      <c r="L5" s="6">
        <v>0</v>
      </c>
      <c r="M5" s="6">
        <v>1374032</v>
      </c>
      <c r="N5" s="6">
        <v>6241369</v>
      </c>
      <c r="O5" s="6">
        <v>12383890</v>
      </c>
      <c r="P5" s="6">
        <v>11009872</v>
      </c>
      <c r="Q5" s="6">
        <v>0</v>
      </c>
      <c r="R5" s="6">
        <v>1374018</v>
      </c>
      <c r="S5" s="6">
        <f>(I5+G5*(90)+K5*(90+((C5-1)*15)+1))/1000000000</f>
        <v>0.55447368200000002</v>
      </c>
      <c r="T5" s="6">
        <f>(P5+R5*((90+(C5-1)*15)+1))/1000000000</f>
        <v>0.13604551000000001</v>
      </c>
      <c r="U5" s="6">
        <f>S5+T5</f>
        <v>0.690519192</v>
      </c>
    </row>
    <row r="6" spans="1:21" ht="30.75" customHeight="1" x14ac:dyDescent="0.25">
      <c r="A6" s="6" t="s">
        <v>28</v>
      </c>
      <c r="B6" s="6">
        <v>8</v>
      </c>
      <c r="C6" s="6">
        <v>1</v>
      </c>
      <c r="D6" s="6">
        <v>8192</v>
      </c>
      <c r="E6" s="6">
        <v>6092972</v>
      </c>
      <c r="F6" s="6">
        <v>2113124</v>
      </c>
      <c r="G6" s="6">
        <v>6092972</v>
      </c>
      <c r="H6" s="6">
        <v>6092972</v>
      </c>
      <c r="I6" s="6">
        <v>6092865</v>
      </c>
      <c r="J6" s="6">
        <v>0</v>
      </c>
      <c r="K6" s="6">
        <v>0</v>
      </c>
      <c r="L6" s="6">
        <v>0</v>
      </c>
      <c r="M6" s="6">
        <v>1386760</v>
      </c>
      <c r="N6" s="6">
        <v>6241369</v>
      </c>
      <c r="O6" s="6">
        <v>12383890</v>
      </c>
      <c r="P6" s="6">
        <v>10997130</v>
      </c>
      <c r="Q6" s="6">
        <v>0</v>
      </c>
      <c r="R6" s="6">
        <v>1386760</v>
      </c>
      <c r="S6" s="6">
        <f>(I6+90*G6)/1000000000</f>
        <v>0.55446034499999997</v>
      </c>
      <c r="T6" s="6">
        <f>(P6+R6*((90+(C6-1)*15)+1))/1000000000</f>
        <v>0.13719228999999999</v>
      </c>
      <c r="U6" s="6">
        <f>S6+T6</f>
        <v>0.69165263499999996</v>
      </c>
    </row>
    <row r="7" spans="1:21" ht="38.25" customHeight="1" x14ac:dyDescent="0.25">
      <c r="A7" s="7" t="s">
        <v>24</v>
      </c>
      <c r="B7" s="7">
        <v>4</v>
      </c>
      <c r="C7" s="7">
        <v>1</v>
      </c>
      <c r="D7" s="7">
        <v>16384</v>
      </c>
      <c r="E7" s="7">
        <v>6092972</v>
      </c>
      <c r="F7" s="7">
        <v>2113124</v>
      </c>
      <c r="G7" s="7">
        <v>6092972</v>
      </c>
      <c r="H7" s="7">
        <v>6092972</v>
      </c>
      <c r="I7" s="7">
        <v>5402060</v>
      </c>
      <c r="J7" s="7">
        <v>0</v>
      </c>
      <c r="K7" s="7">
        <v>690912</v>
      </c>
      <c r="L7" s="7">
        <v>0</v>
      </c>
      <c r="M7" s="7">
        <v>2461970</v>
      </c>
      <c r="N7" s="7">
        <v>6241369</v>
      </c>
      <c r="O7" s="7">
        <v>12383890</v>
      </c>
      <c r="P7" s="7">
        <v>9921928</v>
      </c>
      <c r="Q7" s="7">
        <v>0</v>
      </c>
      <c r="R7" s="7">
        <v>787027</v>
      </c>
      <c r="S7" s="7">
        <f>(I7+G7*(90)+K7*(90+((C7-1)*15)+1))/1000000000</f>
        <v>0.61664253199999997</v>
      </c>
      <c r="T7" s="7">
        <f>(P7+R7*((90+(C7-1)*15)+1))/1000000000</f>
        <v>8.1541384999999994E-2</v>
      </c>
      <c r="U7" s="7">
        <f>S7+T7</f>
        <v>0.69818391699999993</v>
      </c>
    </row>
  </sheetData>
  <pageMargins left="0.7" right="0.7" top="0.75" bottom="0.75" header="0.3" footer="0.3"/>
  <pageSetup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workbookViewId="0">
      <selection activeCell="C1" sqref="C1"/>
    </sheetView>
  </sheetViews>
  <sheetFormatPr defaultRowHeight="15" x14ac:dyDescent="0.25"/>
  <cols>
    <col min="1" max="1" width="26.140625" customWidth="1"/>
    <col min="2" max="2" width="5" customWidth="1"/>
    <col min="3" max="3" width="3" customWidth="1"/>
    <col min="4" max="4" width="6" customWidth="1"/>
    <col min="5" max="5" width="17" customWidth="1"/>
    <col min="6" max="6" width="14" bestFit="1" customWidth="1"/>
    <col min="7" max="7" width="14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30</v>
      </c>
      <c r="F1" t="s">
        <v>31</v>
      </c>
      <c r="G1" t="s">
        <v>33</v>
      </c>
    </row>
    <row r="2" spans="1:7" x14ac:dyDescent="0.25">
      <c r="B2">
        <v>1</v>
      </c>
      <c r="C2">
        <v>1</v>
      </c>
      <c r="D2">
        <v>65536</v>
      </c>
      <c r="E2">
        <v>2.9798432E-2</v>
      </c>
      <c r="F2">
        <v>0.38970717999999999</v>
      </c>
      <c r="G2">
        <v>0.41950561199999997</v>
      </c>
    </row>
    <row r="3" spans="1:7" x14ac:dyDescent="0.25">
      <c r="A3" t="s">
        <v>17</v>
      </c>
      <c r="B3">
        <v>1</v>
      </c>
      <c r="C3">
        <v>2</v>
      </c>
      <c r="D3">
        <v>32768</v>
      </c>
      <c r="E3">
        <v>1.7240278000000001E-2</v>
      </c>
      <c r="F3">
        <v>0.22815522499999999</v>
      </c>
      <c r="G3">
        <v>0.24539550299999999</v>
      </c>
    </row>
    <row r="4" spans="1:7" x14ac:dyDescent="0.25">
      <c r="B4">
        <v>1</v>
      </c>
      <c r="C4">
        <v>4</v>
      </c>
      <c r="D4">
        <v>16384</v>
      </c>
      <c r="E4">
        <v>1.8812356999999998E-2</v>
      </c>
      <c r="F4">
        <v>0.27987812299999998</v>
      </c>
      <c r="G4">
        <v>0.29869047999999998</v>
      </c>
    </row>
    <row r="5" spans="1:7" x14ac:dyDescent="0.25">
      <c r="A5" t="s">
        <v>18</v>
      </c>
      <c r="B5">
        <v>1</v>
      </c>
      <c r="C5">
        <v>8</v>
      </c>
      <c r="D5">
        <v>8192</v>
      </c>
      <c r="E5">
        <v>1.9155471E-2</v>
      </c>
      <c r="F5">
        <v>0.288670392</v>
      </c>
      <c r="G5">
        <v>0.30782586299999998</v>
      </c>
    </row>
    <row r="6" spans="1:7" x14ac:dyDescent="0.25">
      <c r="B6">
        <v>2</v>
      </c>
      <c r="C6">
        <v>1</v>
      </c>
      <c r="D6">
        <v>32768</v>
      </c>
      <c r="E6">
        <v>5.3226332000000001E-2</v>
      </c>
      <c r="F6">
        <v>0.25946614600000001</v>
      </c>
      <c r="G6">
        <v>0.312692478</v>
      </c>
    </row>
    <row r="7" spans="1:7" x14ac:dyDescent="0.25">
      <c r="B7">
        <v>2</v>
      </c>
      <c r="C7">
        <v>2</v>
      </c>
      <c r="D7">
        <v>16384</v>
      </c>
      <c r="E7">
        <v>3.0915267999999999E-2</v>
      </c>
      <c r="F7">
        <v>0.15222860899999999</v>
      </c>
      <c r="G7">
        <v>0.18314387699999998</v>
      </c>
    </row>
    <row r="8" spans="1:7" x14ac:dyDescent="0.25">
      <c r="B8">
        <v>2</v>
      </c>
      <c r="C8">
        <v>4</v>
      </c>
      <c r="D8">
        <v>8192</v>
      </c>
      <c r="E8">
        <v>2.9139452E-2</v>
      </c>
      <c r="F8">
        <v>0.18454388999999999</v>
      </c>
      <c r="G8">
        <v>0.213683342</v>
      </c>
    </row>
    <row r="9" spans="1:7" x14ac:dyDescent="0.25">
      <c r="B9">
        <v>2</v>
      </c>
      <c r="C9">
        <v>8</v>
      </c>
      <c r="D9">
        <v>4096</v>
      </c>
      <c r="E9">
        <v>2.5039596000000001E-2</v>
      </c>
      <c r="F9">
        <v>0.19090354600000001</v>
      </c>
      <c r="G9">
        <v>0.215943142</v>
      </c>
    </row>
    <row r="10" spans="1:7" x14ac:dyDescent="0.25">
      <c r="B10">
        <v>4</v>
      </c>
      <c r="C10">
        <v>1</v>
      </c>
      <c r="D10">
        <v>16384</v>
      </c>
      <c r="E10">
        <v>0.136346192</v>
      </c>
      <c r="F10">
        <v>0.14645712499999999</v>
      </c>
      <c r="G10">
        <v>0.282803317</v>
      </c>
    </row>
    <row r="11" spans="1:7" x14ac:dyDescent="0.25">
      <c r="A11" s="1"/>
      <c r="B11" s="1">
        <v>4</v>
      </c>
      <c r="C11" s="1">
        <v>2</v>
      </c>
      <c r="D11" s="1">
        <v>8192</v>
      </c>
      <c r="E11" s="1">
        <v>7.9396602999999996E-2</v>
      </c>
      <c r="F11" s="1">
        <v>8.6391530999999994E-2</v>
      </c>
      <c r="G11" s="1">
        <v>0.16578813399999998</v>
      </c>
    </row>
    <row r="12" spans="1:7" x14ac:dyDescent="0.25">
      <c r="B12">
        <v>4</v>
      </c>
      <c r="C12">
        <v>4</v>
      </c>
      <c r="D12">
        <v>4096</v>
      </c>
      <c r="E12">
        <v>8.2370627000000002E-2</v>
      </c>
      <c r="F12">
        <v>0.10446314199999999</v>
      </c>
      <c r="G12">
        <v>0.18683376899999998</v>
      </c>
    </row>
    <row r="13" spans="1:7" x14ac:dyDescent="0.25">
      <c r="B13">
        <v>4</v>
      </c>
      <c r="C13">
        <v>8</v>
      </c>
      <c r="D13">
        <v>2048</v>
      </c>
      <c r="E13">
        <v>8.1548646000000002E-2</v>
      </c>
      <c r="F13">
        <v>0.10361329699999999</v>
      </c>
      <c r="G13">
        <v>0.185161943</v>
      </c>
    </row>
    <row r="14" spans="1:7" x14ac:dyDescent="0.25">
      <c r="B14">
        <v>8</v>
      </c>
      <c r="C14">
        <v>1</v>
      </c>
      <c r="D14">
        <v>8192</v>
      </c>
      <c r="E14">
        <v>0.21547140200000001</v>
      </c>
      <c r="F14">
        <v>9.5611668999999996E-2</v>
      </c>
      <c r="G14">
        <v>0.31108307099999999</v>
      </c>
    </row>
    <row r="15" spans="1:7" x14ac:dyDescent="0.25">
      <c r="B15">
        <v>8</v>
      </c>
      <c r="C15">
        <v>2</v>
      </c>
      <c r="D15">
        <v>4096</v>
      </c>
      <c r="E15">
        <v>0.125560798</v>
      </c>
      <c r="F15">
        <v>5.6781105999999998E-2</v>
      </c>
      <c r="G15">
        <v>0.182341904</v>
      </c>
    </row>
    <row r="16" spans="1:7" x14ac:dyDescent="0.25">
      <c r="B16">
        <v>8</v>
      </c>
      <c r="C16">
        <v>4</v>
      </c>
      <c r="D16">
        <v>2048</v>
      </c>
      <c r="E16">
        <v>0.13364659700000001</v>
      </c>
      <c r="F16">
        <v>6.5950378000000004E-2</v>
      </c>
      <c r="G16">
        <v>0.19959697500000001</v>
      </c>
    </row>
    <row r="17" spans="1:7" x14ac:dyDescent="0.25">
      <c r="B17">
        <v>8</v>
      </c>
      <c r="C17">
        <v>8</v>
      </c>
      <c r="D17">
        <v>1024</v>
      </c>
      <c r="E17">
        <v>0.131429451</v>
      </c>
      <c r="F17">
        <v>6.7321931000000002E-2</v>
      </c>
      <c r="G17">
        <v>0.198751382</v>
      </c>
    </row>
    <row r="18" spans="1:7" x14ac:dyDescent="0.25">
      <c r="G18">
        <v>0.16578813399999998</v>
      </c>
    </row>
    <row r="20" spans="1:7" x14ac:dyDescent="0.25">
      <c r="B20" t="s">
        <v>0</v>
      </c>
      <c r="C20" t="s">
        <v>1</v>
      </c>
      <c r="D20" t="s">
        <v>2</v>
      </c>
      <c r="E20" t="s">
        <v>30</v>
      </c>
      <c r="F20" t="s">
        <v>31</v>
      </c>
      <c r="G20" t="s">
        <v>33</v>
      </c>
    </row>
    <row r="21" spans="1:7" x14ac:dyDescent="0.25">
      <c r="B21">
        <v>1</v>
      </c>
      <c r="C21">
        <v>1</v>
      </c>
      <c r="D21">
        <v>65536</v>
      </c>
      <c r="E21">
        <v>0.56633370199999999</v>
      </c>
      <c r="F21">
        <v>0.21286078</v>
      </c>
      <c r="G21">
        <v>0.77919448199999997</v>
      </c>
    </row>
    <row r="22" spans="1:7" x14ac:dyDescent="0.25">
      <c r="B22">
        <v>1</v>
      </c>
      <c r="C22">
        <v>2</v>
      </c>
      <c r="D22">
        <v>32768</v>
      </c>
      <c r="E22">
        <v>0.62358722799999999</v>
      </c>
      <c r="F22">
        <v>0.124989155</v>
      </c>
      <c r="G22">
        <v>0.74857638299999996</v>
      </c>
    </row>
    <row r="23" spans="1:7" x14ac:dyDescent="0.25">
      <c r="B23">
        <v>1</v>
      </c>
      <c r="C23">
        <v>4</v>
      </c>
      <c r="D23">
        <v>16384</v>
      </c>
      <c r="E23">
        <v>1.144285802</v>
      </c>
      <c r="F23">
        <v>0.15160733300000001</v>
      </c>
      <c r="G23">
        <v>1.295893135</v>
      </c>
    </row>
    <row r="24" spans="1:7" x14ac:dyDescent="0.25">
      <c r="A24" t="s">
        <v>19</v>
      </c>
      <c r="B24">
        <v>1</v>
      </c>
      <c r="C24">
        <v>8</v>
      </c>
      <c r="D24">
        <v>8192</v>
      </c>
      <c r="E24">
        <v>2.0883602309999998</v>
      </c>
      <c r="F24">
        <v>0.156036852</v>
      </c>
      <c r="G24">
        <v>2.244397083</v>
      </c>
    </row>
    <row r="25" spans="1:7" x14ac:dyDescent="0.25">
      <c r="B25">
        <v>2</v>
      </c>
      <c r="C25">
        <v>1</v>
      </c>
      <c r="D25">
        <v>32768</v>
      </c>
      <c r="E25">
        <v>0.57507990200000003</v>
      </c>
      <c r="F25">
        <v>0.13852900600000001</v>
      </c>
      <c r="G25">
        <v>0.7136089080000001</v>
      </c>
    </row>
    <row r="26" spans="1:7" x14ac:dyDescent="0.25">
      <c r="B26">
        <v>2</v>
      </c>
      <c r="C26">
        <v>2</v>
      </c>
      <c r="D26">
        <v>16384</v>
      </c>
      <c r="E26">
        <v>0.62869232799999997</v>
      </c>
      <c r="F26">
        <v>8.1679529000000001E-2</v>
      </c>
      <c r="G26">
        <v>0.71037185699999994</v>
      </c>
    </row>
    <row r="27" spans="1:7" x14ac:dyDescent="0.25">
      <c r="B27">
        <v>2</v>
      </c>
      <c r="C27">
        <v>4</v>
      </c>
      <c r="D27">
        <v>8192</v>
      </c>
      <c r="E27">
        <v>1.1472134119999999</v>
      </c>
      <c r="F27">
        <v>9.7120049999999999E-2</v>
      </c>
      <c r="G27">
        <v>1.2443334619999999</v>
      </c>
    </row>
    <row r="28" spans="1:7" x14ac:dyDescent="0.25">
      <c r="B28">
        <v>2</v>
      </c>
      <c r="C28">
        <v>8</v>
      </c>
      <c r="D28">
        <v>4096</v>
      </c>
      <c r="E28">
        <v>2.0888699609999999</v>
      </c>
      <c r="F28">
        <v>9.9811050999999998E-2</v>
      </c>
      <c r="G28">
        <v>2.188681012</v>
      </c>
    </row>
    <row r="29" spans="1:7" x14ac:dyDescent="0.25">
      <c r="A29" s="2"/>
      <c r="B29" s="2">
        <v>4</v>
      </c>
      <c r="C29" s="2">
        <v>1</v>
      </c>
      <c r="D29" s="2">
        <v>16384</v>
      </c>
      <c r="E29" s="2">
        <v>0.61664253199999997</v>
      </c>
      <c r="F29">
        <v>8.1541384999999994E-2</v>
      </c>
      <c r="G29" s="2">
        <v>0.69818391699999993</v>
      </c>
    </row>
    <row r="30" spans="1:7" x14ac:dyDescent="0.25">
      <c r="B30">
        <v>4</v>
      </c>
      <c r="C30">
        <v>2</v>
      </c>
      <c r="D30">
        <v>8192</v>
      </c>
      <c r="E30">
        <v>0.65293567299999999</v>
      </c>
      <c r="F30">
        <v>4.8518450999999997E-2</v>
      </c>
      <c r="G30">
        <v>0.70145412399999996</v>
      </c>
    </row>
    <row r="31" spans="1:7" x14ac:dyDescent="0.25">
      <c r="B31">
        <v>4</v>
      </c>
      <c r="C31">
        <v>4</v>
      </c>
      <c r="D31">
        <v>4096</v>
      </c>
      <c r="E31">
        <v>1.1738351419999999</v>
      </c>
      <c r="F31">
        <v>5.6852422E-2</v>
      </c>
      <c r="G31">
        <v>1.2306875639999999</v>
      </c>
    </row>
    <row r="32" spans="1:7" x14ac:dyDescent="0.25">
      <c r="B32">
        <v>4</v>
      </c>
      <c r="C32">
        <v>8</v>
      </c>
      <c r="D32">
        <v>2048</v>
      </c>
      <c r="E32">
        <v>2.1171250709999998</v>
      </c>
      <c r="F32">
        <v>5.6005022000000002E-2</v>
      </c>
      <c r="G32">
        <v>2.1731300929999997</v>
      </c>
    </row>
    <row r="33" spans="1:7" x14ac:dyDescent="0.25">
      <c r="B33">
        <v>8</v>
      </c>
      <c r="C33">
        <v>1</v>
      </c>
      <c r="D33">
        <v>8192</v>
      </c>
      <c r="E33">
        <v>0.65620617199999998</v>
      </c>
      <c r="F33">
        <v>5.5785319E-2</v>
      </c>
      <c r="G33">
        <v>0.71199149100000003</v>
      </c>
    </row>
    <row r="34" spans="1:7" x14ac:dyDescent="0.25">
      <c r="B34">
        <v>8</v>
      </c>
      <c r="C34">
        <v>2</v>
      </c>
      <c r="D34">
        <v>4096</v>
      </c>
      <c r="E34">
        <v>0.67601803299999996</v>
      </c>
      <c r="F34">
        <v>3.3545971000000001E-2</v>
      </c>
      <c r="G34">
        <v>0.70956400399999997</v>
      </c>
    </row>
    <row r="35" spans="1:7" x14ac:dyDescent="0.25">
      <c r="B35">
        <v>8</v>
      </c>
      <c r="C35">
        <v>4</v>
      </c>
      <c r="D35">
        <v>2048</v>
      </c>
      <c r="E35">
        <v>1.199471237</v>
      </c>
      <c r="F35">
        <v>3.7461057999999998E-2</v>
      </c>
      <c r="G35">
        <v>1.2369322950000001</v>
      </c>
    </row>
    <row r="36" spans="1:7" x14ac:dyDescent="0.25">
      <c r="B36">
        <v>8</v>
      </c>
      <c r="C36">
        <v>8</v>
      </c>
      <c r="D36">
        <v>1024</v>
      </c>
      <c r="E36">
        <v>2.142067521</v>
      </c>
      <c r="F36">
        <v>3.7756811000000001E-2</v>
      </c>
      <c r="G36">
        <v>2.1798243319999999</v>
      </c>
    </row>
    <row r="37" spans="1:7" x14ac:dyDescent="0.25">
      <c r="E37">
        <v>0.56633370199999999</v>
      </c>
      <c r="F37">
        <v>3.3545971000000001E-2</v>
      </c>
      <c r="G37">
        <v>0.69818391699999993</v>
      </c>
    </row>
    <row r="39" spans="1:7" x14ac:dyDescent="0.25">
      <c r="B39" t="s">
        <v>0</v>
      </c>
      <c r="C39" t="s">
        <v>1</v>
      </c>
      <c r="D39" t="s">
        <v>2</v>
      </c>
      <c r="E39" t="s">
        <v>30</v>
      </c>
      <c r="F39" t="s">
        <v>31</v>
      </c>
      <c r="G39" t="s">
        <v>33</v>
      </c>
    </row>
    <row r="40" spans="1:7" x14ac:dyDescent="0.25">
      <c r="B40">
        <v>1</v>
      </c>
      <c r="C40">
        <v>1</v>
      </c>
      <c r="D40">
        <v>65536</v>
      </c>
      <c r="E40">
        <v>0.55439426800000002</v>
      </c>
      <c r="F40">
        <v>0.21285852999999999</v>
      </c>
      <c r="G40">
        <v>0.76725279800000001</v>
      </c>
    </row>
    <row r="41" spans="1:7" x14ac:dyDescent="0.25">
      <c r="B41">
        <v>1</v>
      </c>
      <c r="C41">
        <v>2</v>
      </c>
      <c r="D41">
        <v>32768</v>
      </c>
      <c r="E41">
        <v>0.61364366800000003</v>
      </c>
      <c r="F41">
        <v>0.12498632</v>
      </c>
      <c r="G41">
        <v>0.73862998800000002</v>
      </c>
    </row>
    <row r="42" spans="1:7" x14ac:dyDescent="0.25">
      <c r="B42">
        <v>1</v>
      </c>
      <c r="C42">
        <v>4</v>
      </c>
      <c r="D42">
        <v>16384</v>
      </c>
      <c r="E42">
        <v>1.1262492690000001</v>
      </c>
      <c r="F42">
        <v>0.15160557799999999</v>
      </c>
      <c r="G42">
        <v>1.2778548470000002</v>
      </c>
    </row>
    <row r="43" spans="1:7" x14ac:dyDescent="0.25">
      <c r="A43" t="s">
        <v>20</v>
      </c>
      <c r="B43">
        <v>1</v>
      </c>
      <c r="C43">
        <v>8</v>
      </c>
      <c r="D43">
        <v>8192</v>
      </c>
      <c r="E43">
        <v>2.0625430470000001</v>
      </c>
      <c r="F43">
        <v>0.156051672</v>
      </c>
      <c r="G43">
        <v>2.2185947189999999</v>
      </c>
    </row>
    <row r="44" spans="1:7" x14ac:dyDescent="0.25">
      <c r="B44">
        <v>2</v>
      </c>
      <c r="C44">
        <v>1</v>
      </c>
      <c r="D44">
        <v>32768</v>
      </c>
      <c r="E44">
        <v>0.55436190200000002</v>
      </c>
      <c r="F44">
        <v>0.14399224199999999</v>
      </c>
      <c r="G44">
        <v>0.69835414400000007</v>
      </c>
    </row>
    <row r="45" spans="1:7" x14ac:dyDescent="0.25">
      <c r="B45">
        <v>2</v>
      </c>
      <c r="C45">
        <v>2</v>
      </c>
      <c r="D45">
        <v>16384</v>
      </c>
      <c r="E45">
        <v>0.61216974099999999</v>
      </c>
      <c r="F45">
        <v>8.4886608000000002E-2</v>
      </c>
      <c r="G45">
        <v>0.69705634900000002</v>
      </c>
    </row>
    <row r="46" spans="1:7" x14ac:dyDescent="0.25">
      <c r="B46">
        <v>2</v>
      </c>
      <c r="C46">
        <v>4</v>
      </c>
      <c r="D46">
        <v>8192</v>
      </c>
      <c r="E46">
        <v>1.1240856050000001</v>
      </c>
      <c r="F46">
        <v>0.10207775400000001</v>
      </c>
      <c r="G46">
        <v>1.2261633590000001</v>
      </c>
    </row>
    <row r="47" spans="1:7" x14ac:dyDescent="0.25">
      <c r="B47">
        <v>2</v>
      </c>
      <c r="C47">
        <v>8</v>
      </c>
      <c r="D47">
        <v>4096</v>
      </c>
      <c r="E47">
        <v>2.0550038590000002</v>
      </c>
      <c r="F47">
        <v>0.10250595799999999</v>
      </c>
      <c r="G47">
        <v>2.1575098170000002</v>
      </c>
    </row>
    <row r="48" spans="1:7" x14ac:dyDescent="0.25">
      <c r="B48">
        <v>4</v>
      </c>
      <c r="C48">
        <v>1</v>
      </c>
      <c r="D48">
        <v>16384</v>
      </c>
      <c r="E48">
        <v>0.55392449799999999</v>
      </c>
      <c r="F48">
        <v>8.4933936000000002E-2</v>
      </c>
      <c r="G48">
        <v>0.63885843399999998</v>
      </c>
    </row>
    <row r="49" spans="1:7" x14ac:dyDescent="0.25">
      <c r="B49">
        <v>4</v>
      </c>
      <c r="C49">
        <v>2</v>
      </c>
      <c r="D49">
        <v>8192</v>
      </c>
      <c r="E49">
        <v>0.59226649399999998</v>
      </c>
      <c r="F49">
        <v>5.046279E-2</v>
      </c>
      <c r="G49">
        <v>0.64272928399999996</v>
      </c>
    </row>
    <row r="50" spans="1:7" x14ac:dyDescent="0.25">
      <c r="B50">
        <v>4</v>
      </c>
      <c r="C50">
        <v>4</v>
      </c>
      <c r="D50">
        <v>4096</v>
      </c>
      <c r="E50">
        <v>1.065189175</v>
      </c>
      <c r="F50">
        <v>5.8747715999999998E-2</v>
      </c>
      <c r="G50">
        <v>1.123936891</v>
      </c>
    </row>
    <row r="51" spans="1:7" x14ac:dyDescent="0.25">
      <c r="B51">
        <v>4</v>
      </c>
      <c r="C51">
        <v>8</v>
      </c>
      <c r="D51">
        <v>2048</v>
      </c>
      <c r="E51">
        <v>1.9563451160000001</v>
      </c>
      <c r="F51">
        <v>6.0348994000000003E-2</v>
      </c>
      <c r="G51">
        <v>2.01669411</v>
      </c>
    </row>
    <row r="52" spans="1:7" x14ac:dyDescent="0.25">
      <c r="A52" s="3"/>
      <c r="B52" s="3">
        <v>8</v>
      </c>
      <c r="C52" s="3">
        <v>1</v>
      </c>
      <c r="D52" s="3">
        <v>8192</v>
      </c>
      <c r="E52" s="3">
        <v>0.55362186199999996</v>
      </c>
      <c r="F52">
        <v>4.4882817999999998E-2</v>
      </c>
      <c r="G52" s="3">
        <v>0.59850468000000001</v>
      </c>
    </row>
    <row r="53" spans="1:7" x14ac:dyDescent="0.25">
      <c r="B53">
        <v>8</v>
      </c>
      <c r="C53">
        <v>2</v>
      </c>
      <c r="D53">
        <v>4096</v>
      </c>
      <c r="E53">
        <v>0.578496283</v>
      </c>
      <c r="F53">
        <v>2.7131677999999999E-2</v>
      </c>
      <c r="G53">
        <v>0.60562796100000005</v>
      </c>
    </row>
    <row r="54" spans="1:7" x14ac:dyDescent="0.25">
      <c r="B54">
        <v>8</v>
      </c>
      <c r="C54">
        <v>4</v>
      </c>
      <c r="D54">
        <v>2048</v>
      </c>
      <c r="E54">
        <v>1.0251348330000001</v>
      </c>
      <c r="F54">
        <v>3.1410476999999999E-2</v>
      </c>
      <c r="G54">
        <v>1.0565453100000002</v>
      </c>
    </row>
    <row r="55" spans="1:7" x14ac:dyDescent="0.25">
      <c r="B55">
        <v>8</v>
      </c>
      <c r="C55">
        <v>8</v>
      </c>
      <c r="D55">
        <v>1024</v>
      </c>
      <c r="E55">
        <v>1.8935587229999999</v>
      </c>
      <c r="F55">
        <v>3.1283571000000003E-2</v>
      </c>
      <c r="G55">
        <v>1.9248422939999998</v>
      </c>
    </row>
    <row r="56" spans="1:7" x14ac:dyDescent="0.25">
      <c r="G56">
        <v>0.59850468000000001</v>
      </c>
    </row>
    <row r="60" spans="1:7" x14ac:dyDescent="0.25">
      <c r="B60" t="s">
        <v>0</v>
      </c>
      <c r="C60" t="s">
        <v>1</v>
      </c>
      <c r="D60" t="s">
        <v>2</v>
      </c>
      <c r="E60" t="s">
        <v>30</v>
      </c>
      <c r="F60" t="s">
        <v>31</v>
      </c>
      <c r="G60" t="s">
        <v>33</v>
      </c>
    </row>
    <row r="61" spans="1:7" x14ac:dyDescent="0.25">
      <c r="B61">
        <v>1</v>
      </c>
      <c r="C61">
        <v>1</v>
      </c>
      <c r="D61">
        <v>65536</v>
      </c>
      <c r="E61">
        <v>2.3877512E-2</v>
      </c>
      <c r="F61">
        <v>0.38378455</v>
      </c>
      <c r="G61">
        <v>0.40766206199999999</v>
      </c>
    </row>
    <row r="62" spans="1:7" x14ac:dyDescent="0.25">
      <c r="A62" t="s">
        <v>21</v>
      </c>
      <c r="B62">
        <v>1</v>
      </c>
      <c r="C62">
        <v>2</v>
      </c>
      <c r="D62">
        <v>32768</v>
      </c>
      <c r="E62">
        <v>1.3785357999999999E-2</v>
      </c>
      <c r="F62">
        <v>0.22469862500000001</v>
      </c>
      <c r="G62">
        <v>0.23848398300000001</v>
      </c>
    </row>
    <row r="63" spans="1:7" x14ac:dyDescent="0.25">
      <c r="B63">
        <v>1</v>
      </c>
      <c r="C63">
        <v>4</v>
      </c>
      <c r="D63">
        <v>16384</v>
      </c>
      <c r="E63">
        <v>1.4356951999999999E-2</v>
      </c>
      <c r="F63">
        <v>0.275421368</v>
      </c>
      <c r="G63">
        <v>0.28977831999999998</v>
      </c>
    </row>
    <row r="64" spans="1:7" x14ac:dyDescent="0.25">
      <c r="A64" t="s">
        <v>18</v>
      </c>
      <c r="B64">
        <v>1</v>
      </c>
      <c r="C64">
        <v>8</v>
      </c>
      <c r="D64">
        <v>8192</v>
      </c>
      <c r="E64">
        <v>1.4315570999999999E-2</v>
      </c>
      <c r="F64">
        <v>0.28381450200000002</v>
      </c>
      <c r="G64">
        <v>0.29813007300000005</v>
      </c>
    </row>
    <row r="65" spans="1:7" x14ac:dyDescent="0.25">
      <c r="B65">
        <v>2</v>
      </c>
      <c r="C65">
        <v>1</v>
      </c>
      <c r="D65">
        <v>32768</v>
      </c>
      <c r="E65">
        <v>2.9738852E-2</v>
      </c>
      <c r="F65">
        <v>0.31158429999999998</v>
      </c>
      <c r="G65">
        <v>0.34132315199999996</v>
      </c>
    </row>
    <row r="66" spans="1:7" x14ac:dyDescent="0.25">
      <c r="B66">
        <v>2</v>
      </c>
      <c r="C66">
        <v>2</v>
      </c>
      <c r="D66">
        <v>16384</v>
      </c>
      <c r="E66">
        <v>1.5466828E-2</v>
      </c>
      <c r="F66">
        <v>0.18088821499999999</v>
      </c>
      <c r="G66">
        <v>0.19635504299999998</v>
      </c>
    </row>
    <row r="67" spans="1:7" x14ac:dyDescent="0.25">
      <c r="B67">
        <v>2</v>
      </c>
      <c r="C67">
        <v>4</v>
      </c>
      <c r="D67">
        <v>8192</v>
      </c>
      <c r="E67">
        <v>5.4508669999999999E-3</v>
      </c>
      <c r="F67">
        <v>0.21244238300000001</v>
      </c>
      <c r="G67">
        <v>0.21789325000000001</v>
      </c>
    </row>
    <row r="68" spans="1:7" x14ac:dyDescent="0.25">
      <c r="B68">
        <v>2</v>
      </c>
      <c r="C68">
        <v>8</v>
      </c>
      <c r="D68">
        <v>4096</v>
      </c>
      <c r="E68">
        <v>4.6472759999999997E-3</v>
      </c>
      <c r="F68">
        <v>0.214429017</v>
      </c>
      <c r="G68">
        <v>0.21907629300000001</v>
      </c>
    </row>
    <row r="69" spans="1:7" x14ac:dyDescent="0.25">
      <c r="B69">
        <v>4</v>
      </c>
      <c r="C69">
        <v>1</v>
      </c>
      <c r="D69">
        <v>16384</v>
      </c>
      <c r="E69">
        <v>1.2016951999999999E-2</v>
      </c>
      <c r="F69">
        <v>0.27292002999999998</v>
      </c>
      <c r="G69">
        <v>0.28493698200000001</v>
      </c>
    </row>
    <row r="70" spans="1:7" x14ac:dyDescent="0.25">
      <c r="B70">
        <v>4</v>
      </c>
      <c r="C70">
        <v>2</v>
      </c>
      <c r="D70">
        <v>8192</v>
      </c>
      <c r="E70">
        <v>6.8606079999999998E-3</v>
      </c>
      <c r="F70">
        <v>0.20345827999999999</v>
      </c>
      <c r="G70">
        <v>0.21031888799999998</v>
      </c>
    </row>
    <row r="71" spans="1:7" x14ac:dyDescent="0.25">
      <c r="B71">
        <v>4</v>
      </c>
      <c r="C71">
        <v>4</v>
      </c>
      <c r="D71">
        <v>4096</v>
      </c>
      <c r="E71">
        <v>5.395922E-3</v>
      </c>
      <c r="F71">
        <v>0.181455968</v>
      </c>
      <c r="G71">
        <v>0.18685188999999999</v>
      </c>
    </row>
    <row r="72" spans="1:7" x14ac:dyDescent="0.25">
      <c r="B72">
        <v>4</v>
      </c>
      <c r="C72">
        <v>8</v>
      </c>
      <c r="D72">
        <v>2048</v>
      </c>
      <c r="E72">
        <v>4.5261809999999998E-3</v>
      </c>
      <c r="F72">
        <v>0.181205112</v>
      </c>
      <c r="G72">
        <v>0.18573129299999999</v>
      </c>
    </row>
    <row r="73" spans="1:7" x14ac:dyDescent="0.25">
      <c r="B73">
        <v>8</v>
      </c>
      <c r="C73">
        <v>1</v>
      </c>
      <c r="D73">
        <v>8192</v>
      </c>
      <c r="E73">
        <v>1.2016412000000001E-2</v>
      </c>
      <c r="F73">
        <v>0.25380583000000001</v>
      </c>
      <c r="G73">
        <v>0.26582224199999999</v>
      </c>
    </row>
    <row r="74" spans="1:7" x14ac:dyDescent="0.25">
      <c r="B74">
        <v>8</v>
      </c>
      <c r="C74">
        <v>2</v>
      </c>
      <c r="D74">
        <v>4096</v>
      </c>
      <c r="E74">
        <v>6.8506330000000001E-3</v>
      </c>
      <c r="F74">
        <v>0.19041035000000001</v>
      </c>
      <c r="G74">
        <v>0.197260983</v>
      </c>
    </row>
    <row r="75" spans="1:7" x14ac:dyDescent="0.25">
      <c r="B75">
        <v>8</v>
      </c>
      <c r="C75">
        <v>4</v>
      </c>
      <c r="D75">
        <v>2048</v>
      </c>
      <c r="E75">
        <v>5.3866069999999999E-3</v>
      </c>
      <c r="F75">
        <v>0.16954761800000001</v>
      </c>
      <c r="G75">
        <v>0.174934225</v>
      </c>
    </row>
    <row r="76" spans="1:7" x14ac:dyDescent="0.25">
      <c r="A76" s="1"/>
      <c r="B76" s="1">
        <v>8</v>
      </c>
      <c r="C76" s="1">
        <v>8</v>
      </c>
      <c r="D76" s="1">
        <v>1024</v>
      </c>
      <c r="E76" s="1">
        <v>4.5137010000000002E-3</v>
      </c>
      <c r="F76">
        <v>0.16515797700000001</v>
      </c>
      <c r="G76" s="1">
        <v>0.16967167800000002</v>
      </c>
    </row>
    <row r="77" spans="1:7" x14ac:dyDescent="0.25">
      <c r="G77">
        <v>0.16967167800000002</v>
      </c>
    </row>
    <row r="79" spans="1:7" x14ac:dyDescent="0.25">
      <c r="B79" t="s">
        <v>0</v>
      </c>
      <c r="C79" t="s">
        <v>1</v>
      </c>
      <c r="D79" t="s">
        <v>2</v>
      </c>
      <c r="E79" t="s">
        <v>30</v>
      </c>
      <c r="F79" t="s">
        <v>31</v>
      </c>
      <c r="G79" t="s">
        <v>33</v>
      </c>
    </row>
    <row r="80" spans="1:7" x14ac:dyDescent="0.25">
      <c r="B80">
        <v>1</v>
      </c>
      <c r="C80">
        <v>1</v>
      </c>
      <c r="D80">
        <v>65536</v>
      </c>
      <c r="E80">
        <v>0.56633370199999999</v>
      </c>
      <c r="F80">
        <v>0.21286078</v>
      </c>
      <c r="G80">
        <v>0.77919448199999997</v>
      </c>
    </row>
    <row r="81" spans="1:7" x14ac:dyDescent="0.25">
      <c r="B81">
        <v>1</v>
      </c>
      <c r="C81">
        <v>2</v>
      </c>
      <c r="D81">
        <v>32768</v>
      </c>
      <c r="E81">
        <v>0.62358722799999999</v>
      </c>
      <c r="F81">
        <v>0.124989155</v>
      </c>
      <c r="G81">
        <v>0.74857638299999996</v>
      </c>
    </row>
    <row r="82" spans="1:7" x14ac:dyDescent="0.25">
      <c r="B82">
        <v>1</v>
      </c>
      <c r="C82">
        <v>4</v>
      </c>
      <c r="D82">
        <v>16384</v>
      </c>
      <c r="E82">
        <v>1.144285802</v>
      </c>
      <c r="F82">
        <v>0.15160733300000001</v>
      </c>
      <c r="G82">
        <v>1.295893135</v>
      </c>
    </row>
    <row r="83" spans="1:7" x14ac:dyDescent="0.25">
      <c r="A83" t="s">
        <v>19</v>
      </c>
      <c r="B83">
        <v>1</v>
      </c>
      <c r="C83">
        <v>8</v>
      </c>
      <c r="D83">
        <v>8192</v>
      </c>
      <c r="E83">
        <v>2.0883602309999998</v>
      </c>
      <c r="F83">
        <v>0.156036852</v>
      </c>
      <c r="G83">
        <v>2.244397083</v>
      </c>
    </row>
    <row r="84" spans="1:7" x14ac:dyDescent="0.25">
      <c r="B84">
        <v>2</v>
      </c>
      <c r="C84">
        <v>1</v>
      </c>
      <c r="D84">
        <v>32768</v>
      </c>
      <c r="E84">
        <v>0.56629662199999997</v>
      </c>
      <c r="F84">
        <v>0.18410956000000001</v>
      </c>
      <c r="G84">
        <v>0.75040618199999998</v>
      </c>
    </row>
    <row r="85" spans="1:7" x14ac:dyDescent="0.25">
      <c r="B85">
        <v>2</v>
      </c>
      <c r="C85">
        <v>2</v>
      </c>
      <c r="D85">
        <v>16384</v>
      </c>
      <c r="E85">
        <v>0.62035913799999998</v>
      </c>
      <c r="F85">
        <v>0.10307681</v>
      </c>
      <c r="G85">
        <v>0.723435948</v>
      </c>
    </row>
    <row r="86" spans="1:7" x14ac:dyDescent="0.25">
      <c r="B86">
        <v>2</v>
      </c>
      <c r="C86">
        <v>4</v>
      </c>
      <c r="D86">
        <v>8192</v>
      </c>
      <c r="E86">
        <v>1.135390382</v>
      </c>
      <c r="F86">
        <v>0.11401064299999999</v>
      </c>
      <c r="G86">
        <v>1.2494010250000001</v>
      </c>
    </row>
    <row r="87" spans="1:7" x14ac:dyDescent="0.25">
      <c r="B87">
        <v>2</v>
      </c>
      <c r="C87">
        <v>8</v>
      </c>
      <c r="D87">
        <v>4096</v>
      </c>
      <c r="E87">
        <v>2.0787024660000002</v>
      </c>
      <c r="F87">
        <v>0.113698062</v>
      </c>
      <c r="G87">
        <v>2.1924005280000003</v>
      </c>
    </row>
    <row r="88" spans="1:7" x14ac:dyDescent="0.25">
      <c r="B88">
        <v>4</v>
      </c>
      <c r="C88">
        <v>1</v>
      </c>
      <c r="D88">
        <v>16384</v>
      </c>
      <c r="E88">
        <v>0.55447719200000001</v>
      </c>
      <c r="F88">
        <v>0.15150382000000001</v>
      </c>
      <c r="G88">
        <v>0.70598101200000007</v>
      </c>
    </row>
    <row r="89" spans="1:7" x14ac:dyDescent="0.25">
      <c r="B89">
        <v>4</v>
      </c>
      <c r="C89">
        <v>2</v>
      </c>
      <c r="D89">
        <v>8192</v>
      </c>
      <c r="E89">
        <v>0.61666670800000001</v>
      </c>
      <c r="F89">
        <v>0.107361125</v>
      </c>
      <c r="G89">
        <v>0.72402783300000007</v>
      </c>
    </row>
    <row r="90" spans="1:7" x14ac:dyDescent="0.25">
      <c r="B90">
        <v>4</v>
      </c>
      <c r="C90">
        <v>4</v>
      </c>
      <c r="D90">
        <v>4096</v>
      </c>
      <c r="E90">
        <v>1.1353446169999999</v>
      </c>
      <c r="F90">
        <v>9.5728133000000007E-2</v>
      </c>
      <c r="G90">
        <v>1.2310727499999998</v>
      </c>
    </row>
    <row r="91" spans="1:7" x14ac:dyDescent="0.25">
      <c r="B91">
        <v>4</v>
      </c>
      <c r="C91">
        <v>8</v>
      </c>
      <c r="D91">
        <v>2048</v>
      </c>
      <c r="E91">
        <v>2.0786081909999998</v>
      </c>
      <c r="F91">
        <v>9.5051382000000004E-2</v>
      </c>
      <c r="G91">
        <v>2.1736595729999997</v>
      </c>
    </row>
    <row r="92" spans="1:7" x14ac:dyDescent="0.25">
      <c r="A92" s="3"/>
      <c r="B92" s="3">
        <v>8</v>
      </c>
      <c r="C92" s="3">
        <v>1</v>
      </c>
      <c r="D92" s="3">
        <v>8192</v>
      </c>
      <c r="E92" s="3">
        <v>0.55447368200000002</v>
      </c>
      <c r="F92">
        <v>0.13604551000000001</v>
      </c>
      <c r="G92" s="3">
        <v>0.690519192</v>
      </c>
    </row>
    <row r="93" spans="1:7" x14ac:dyDescent="0.25">
      <c r="B93">
        <v>8</v>
      </c>
      <c r="C93">
        <v>2</v>
      </c>
      <c r="D93">
        <v>4096</v>
      </c>
      <c r="E93">
        <v>0.61665884800000004</v>
      </c>
      <c r="F93">
        <v>0.10075127</v>
      </c>
      <c r="G93">
        <v>0.7174101180000001</v>
      </c>
    </row>
    <row r="94" spans="1:7" x14ac:dyDescent="0.25">
      <c r="B94">
        <v>8</v>
      </c>
      <c r="C94">
        <v>4</v>
      </c>
      <c r="D94">
        <v>2048</v>
      </c>
      <c r="E94">
        <v>1.1353361120000001</v>
      </c>
      <c r="F94">
        <v>8.9767612999999996E-2</v>
      </c>
      <c r="G94">
        <v>1.2251037250000001</v>
      </c>
    </row>
    <row r="95" spans="1:7" x14ac:dyDescent="0.25">
      <c r="B95">
        <v>8</v>
      </c>
      <c r="C95">
        <v>8</v>
      </c>
      <c r="D95">
        <v>1024</v>
      </c>
      <c r="E95">
        <v>2.0785998060000002</v>
      </c>
      <c r="F95">
        <v>8.7012897000000006E-2</v>
      </c>
      <c r="G95">
        <v>2.1656127030000003</v>
      </c>
    </row>
    <row r="96" spans="1:7" x14ac:dyDescent="0.25">
      <c r="G96">
        <v>0.690519192</v>
      </c>
    </row>
    <row r="98" spans="1:7" x14ac:dyDescent="0.25">
      <c r="B98" t="s">
        <v>0</v>
      </c>
      <c r="C98" t="s">
        <v>1</v>
      </c>
      <c r="D98" t="s">
        <v>2</v>
      </c>
      <c r="E98" t="s">
        <v>30</v>
      </c>
      <c r="F98" t="s">
        <v>31</v>
      </c>
      <c r="G98" t="s">
        <v>33</v>
      </c>
    </row>
    <row r="99" spans="1:7" x14ac:dyDescent="0.25">
      <c r="B99">
        <v>1</v>
      </c>
      <c r="C99">
        <v>1</v>
      </c>
      <c r="D99">
        <v>65536</v>
      </c>
      <c r="E99">
        <v>0.55439426800000002</v>
      </c>
      <c r="F99">
        <v>0.21285852999999999</v>
      </c>
      <c r="G99">
        <v>0.76725279800000001</v>
      </c>
    </row>
    <row r="100" spans="1:7" x14ac:dyDescent="0.25">
      <c r="B100">
        <v>1</v>
      </c>
      <c r="C100">
        <v>2</v>
      </c>
      <c r="D100">
        <v>32768</v>
      </c>
      <c r="E100">
        <v>0.61364366800000003</v>
      </c>
      <c r="F100">
        <v>0.12498632</v>
      </c>
      <c r="G100">
        <v>0.73862998800000002</v>
      </c>
    </row>
    <row r="101" spans="1:7" x14ac:dyDescent="0.25">
      <c r="B101">
        <v>1</v>
      </c>
      <c r="C101">
        <v>4</v>
      </c>
      <c r="D101">
        <v>16384</v>
      </c>
      <c r="E101">
        <v>1.1262492690000001</v>
      </c>
      <c r="F101">
        <v>0.15160557799999999</v>
      </c>
      <c r="G101">
        <v>1.2778548470000002</v>
      </c>
    </row>
    <row r="102" spans="1:7" x14ac:dyDescent="0.25">
      <c r="A102" t="s">
        <v>20</v>
      </c>
      <c r="B102">
        <v>1</v>
      </c>
      <c r="C102">
        <v>8</v>
      </c>
      <c r="D102">
        <v>8192</v>
      </c>
      <c r="E102">
        <v>2.0625430470000001</v>
      </c>
      <c r="F102">
        <v>0.156051672</v>
      </c>
      <c r="G102">
        <v>2.2185947189999999</v>
      </c>
    </row>
    <row r="103" spans="1:7" x14ac:dyDescent="0.25">
      <c r="B103">
        <v>2</v>
      </c>
      <c r="C103">
        <v>1</v>
      </c>
      <c r="D103">
        <v>32768</v>
      </c>
      <c r="E103">
        <v>0.55436149999999995</v>
      </c>
      <c r="F103">
        <v>0.17693341000000001</v>
      </c>
      <c r="G103">
        <v>0.73129490999999991</v>
      </c>
    </row>
    <row r="104" spans="1:7" x14ac:dyDescent="0.25">
      <c r="B104">
        <v>2</v>
      </c>
      <c r="C104">
        <v>2</v>
      </c>
      <c r="D104">
        <v>16384</v>
      </c>
      <c r="E104">
        <v>0.61068207299999999</v>
      </c>
      <c r="F104">
        <v>0.12104231</v>
      </c>
      <c r="G104">
        <v>0.73172438299999998</v>
      </c>
    </row>
    <row r="105" spans="1:7" x14ac:dyDescent="0.25">
      <c r="B105">
        <v>2</v>
      </c>
      <c r="C105">
        <v>4</v>
      </c>
      <c r="D105">
        <v>8192</v>
      </c>
      <c r="E105">
        <v>1.135223163</v>
      </c>
      <c r="F105">
        <v>0.115923728</v>
      </c>
      <c r="G105">
        <v>1.2511468910000001</v>
      </c>
    </row>
    <row r="106" spans="1:7" x14ac:dyDescent="0.25">
      <c r="B106">
        <v>2</v>
      </c>
      <c r="C106">
        <v>8</v>
      </c>
      <c r="D106">
        <v>4096</v>
      </c>
      <c r="E106">
        <v>2.0782530540000002</v>
      </c>
      <c r="F106">
        <v>0.116918682</v>
      </c>
      <c r="G106">
        <v>2.1951717360000003</v>
      </c>
    </row>
    <row r="107" spans="1:7" x14ac:dyDescent="0.25">
      <c r="B107">
        <v>4</v>
      </c>
      <c r="C107">
        <v>1</v>
      </c>
      <c r="D107">
        <v>16384</v>
      </c>
      <c r="E107">
        <v>0.55446031399999995</v>
      </c>
      <c r="F107">
        <v>0.15457939000000001</v>
      </c>
      <c r="G107">
        <v>0.70903970399999994</v>
      </c>
    </row>
    <row r="108" spans="1:7" x14ac:dyDescent="0.25">
      <c r="B108">
        <v>4</v>
      </c>
      <c r="C108">
        <v>2</v>
      </c>
      <c r="D108">
        <v>8192</v>
      </c>
      <c r="E108">
        <v>0.61665103600000004</v>
      </c>
      <c r="F108">
        <v>9.7352104999999994E-2</v>
      </c>
      <c r="G108">
        <v>0.71400314100000006</v>
      </c>
    </row>
    <row r="109" spans="1:7" x14ac:dyDescent="0.25">
      <c r="B109">
        <v>4</v>
      </c>
      <c r="C109">
        <v>4</v>
      </c>
      <c r="D109">
        <v>4096</v>
      </c>
      <c r="E109">
        <v>1.1352686910000001</v>
      </c>
      <c r="F109">
        <v>9.6885623000000004E-2</v>
      </c>
      <c r="G109">
        <v>1.232154314</v>
      </c>
    </row>
    <row r="110" spans="1:7" x14ac:dyDescent="0.25">
      <c r="B110">
        <v>4</v>
      </c>
      <c r="C110">
        <v>8</v>
      </c>
      <c r="D110">
        <v>2048</v>
      </c>
      <c r="E110">
        <v>2.0784051250000002</v>
      </c>
      <c r="F110">
        <v>9.4288346999999995E-2</v>
      </c>
      <c r="G110">
        <v>2.1726934720000002</v>
      </c>
    </row>
    <row r="111" spans="1:7" x14ac:dyDescent="0.25">
      <c r="A111" s="3"/>
      <c r="B111" s="3">
        <v>8</v>
      </c>
      <c r="C111" s="3">
        <v>1</v>
      </c>
      <c r="D111" s="3">
        <v>8192</v>
      </c>
      <c r="E111" s="3">
        <v>0.55446034499999997</v>
      </c>
      <c r="F111">
        <v>0.13719228999999999</v>
      </c>
      <c r="G111" s="3">
        <v>0.69165263499999996</v>
      </c>
    </row>
    <row r="112" spans="1:7" x14ac:dyDescent="0.25">
      <c r="B112">
        <v>8</v>
      </c>
      <c r="C112">
        <v>2</v>
      </c>
      <c r="D112">
        <v>4096</v>
      </c>
      <c r="E112">
        <v>0.61665485799999997</v>
      </c>
      <c r="F112">
        <v>7.8393199999999996E-2</v>
      </c>
      <c r="G112">
        <v>0.69504805800000002</v>
      </c>
    </row>
    <row r="113" spans="2:7" x14ac:dyDescent="0.25">
      <c r="B113">
        <v>8</v>
      </c>
      <c r="C113">
        <v>4</v>
      </c>
      <c r="D113">
        <v>2048</v>
      </c>
      <c r="E113">
        <v>1.1352960620000001</v>
      </c>
      <c r="F113">
        <v>9.0947377999999995E-2</v>
      </c>
      <c r="G113">
        <v>1.2262434400000002</v>
      </c>
    </row>
    <row r="114" spans="2:7" x14ac:dyDescent="0.25">
      <c r="B114">
        <v>8</v>
      </c>
      <c r="C114">
        <v>8</v>
      </c>
      <c r="D114">
        <v>1024</v>
      </c>
      <c r="E114">
        <v>2.0785016679999999</v>
      </c>
      <c r="F114">
        <v>8.6871717000000001E-2</v>
      </c>
      <c r="G114">
        <v>2.1653733850000001</v>
      </c>
    </row>
    <row r="115" spans="2:7" x14ac:dyDescent="0.25">
      <c r="G115">
        <v>0.69165263499999996</v>
      </c>
    </row>
  </sheetData>
  <autoFilter ref="A98:G9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9" sqref="B10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COMPARISION</vt:lpstr>
      <vt:lpstr>FOR GRAPH</vt:lpstr>
      <vt:lpstr>GRAPH</vt:lpstr>
      <vt:lpstr>MAIN!Cache4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Diptiman</dc:creator>
  <cp:lastModifiedBy>Diptiman</cp:lastModifiedBy>
  <cp:lastPrinted>2016-12-05T16:56:24Z</cp:lastPrinted>
  <dcterms:created xsi:type="dcterms:W3CDTF">2016-12-05T05:22:28Z</dcterms:created>
  <dcterms:modified xsi:type="dcterms:W3CDTF">2016-12-05T18:32:41Z</dcterms:modified>
</cp:coreProperties>
</file>