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GEOLOGY 2018\GEOLOGY TCM 2019 - 2020\GEO. TCM. EXPLORATION\21.SEPTEMBER 2020\"/>
    </mc:Choice>
  </mc:AlternateContent>
  <bookViews>
    <workbookView xWindow="480" yWindow="120" windowWidth="24240" windowHeight="125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P37" i="1" l="1"/>
  <c r="O37" i="1"/>
  <c r="N37" i="1"/>
  <c r="K37" i="1"/>
  <c r="P36" i="1"/>
  <c r="O36" i="1"/>
  <c r="N36" i="1"/>
  <c r="K36" i="1"/>
  <c r="P35" i="1"/>
  <c r="O35" i="1"/>
  <c r="N35" i="1"/>
  <c r="K35" i="1"/>
  <c r="P34" i="1"/>
  <c r="O34" i="1"/>
  <c r="N34" i="1"/>
  <c r="K34" i="1"/>
  <c r="P33" i="1"/>
  <c r="O33" i="1"/>
  <c r="N33" i="1"/>
  <c r="K33" i="1"/>
  <c r="P32" i="1"/>
  <c r="O32" i="1"/>
  <c r="N32" i="1"/>
  <c r="K32" i="1"/>
  <c r="P31" i="1"/>
  <c r="O31" i="1"/>
  <c r="N31" i="1"/>
  <c r="K31" i="1"/>
  <c r="P30" i="1"/>
  <c r="O30" i="1"/>
  <c r="N30" i="1"/>
  <c r="K30" i="1"/>
  <c r="P29" i="1"/>
  <c r="O29" i="1"/>
  <c r="N29" i="1"/>
  <c r="K29" i="1"/>
  <c r="P28" i="1"/>
  <c r="O28" i="1"/>
  <c r="N28" i="1"/>
  <c r="K28" i="1"/>
  <c r="P27" i="1"/>
  <c r="O27" i="1"/>
  <c r="N27" i="1"/>
  <c r="K27" i="1"/>
  <c r="P26" i="1"/>
  <c r="O26" i="1"/>
  <c r="N26" i="1"/>
  <c r="K26" i="1"/>
  <c r="P25" i="1"/>
  <c r="O25" i="1"/>
  <c r="N25" i="1"/>
  <c r="K25" i="1"/>
  <c r="P24" i="1"/>
  <c r="O24" i="1"/>
  <c r="N24" i="1"/>
  <c r="K24" i="1"/>
  <c r="P23" i="1"/>
  <c r="O23" i="1"/>
  <c r="N23" i="1"/>
  <c r="K23" i="1"/>
  <c r="P22" i="1"/>
  <c r="O22" i="1"/>
  <c r="N22" i="1"/>
  <c r="K22" i="1"/>
  <c r="P21" i="1"/>
  <c r="O21" i="1"/>
  <c r="N21" i="1"/>
  <c r="K21" i="1"/>
  <c r="P20" i="1"/>
  <c r="O20" i="1"/>
  <c r="N20" i="1"/>
  <c r="K20" i="1"/>
  <c r="P19" i="1"/>
  <c r="O19" i="1"/>
  <c r="N19" i="1"/>
  <c r="K19" i="1"/>
  <c r="P18" i="1"/>
  <c r="O18" i="1"/>
  <c r="N18" i="1"/>
  <c r="K18" i="1"/>
  <c r="P17" i="1"/>
  <c r="O17" i="1"/>
  <c r="N17" i="1"/>
  <c r="K17" i="1"/>
  <c r="P16" i="1" l="1"/>
  <c r="O16" i="1"/>
  <c r="N16" i="1"/>
  <c r="K16" i="1"/>
</calcChain>
</file>

<file path=xl/sharedStrings.xml><?xml version="1.0" encoding="utf-8"?>
<sst xmlns="http://schemas.openxmlformats.org/spreadsheetml/2006/main" count="153" uniqueCount="99">
  <si>
    <t>BUNYUT COAL LABORATORY</t>
  </si>
  <si>
    <t>Page 1 of 1</t>
  </si>
  <si>
    <t xml:space="preserve">Related Document </t>
  </si>
  <si>
    <t>Issue No. A</t>
  </si>
  <si>
    <t>TCM-QM 5.10</t>
  </si>
  <si>
    <t>GEOLOGY EXPLORATION ANALYSIS REPORT</t>
  </si>
  <si>
    <t>Revision No. 0</t>
  </si>
  <si>
    <t>Job No.</t>
  </si>
  <si>
    <t xml:space="preserve"> </t>
  </si>
  <si>
    <t>Report to</t>
  </si>
  <si>
    <t>: HANDY RINALDI</t>
  </si>
  <si>
    <t>Date received sample</t>
  </si>
  <si>
    <t>No.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</si>
  <si>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</si>
  <si>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Sample ID</t>
  </si>
  <si>
    <t>Laboratory ID</t>
  </si>
  <si>
    <t>TM</t>
  </si>
  <si>
    <t>M</t>
  </si>
  <si>
    <t>VM</t>
  </si>
  <si>
    <t>Ash</t>
  </si>
  <si>
    <t>FC</t>
  </si>
  <si>
    <t>TS</t>
  </si>
  <si>
    <t>Calorific Value</t>
  </si>
  <si>
    <t>Tanggal</t>
  </si>
  <si>
    <t>Sample</t>
  </si>
  <si>
    <t>%</t>
  </si>
  <si>
    <t>Cal/g</t>
  </si>
  <si>
    <t>RD</t>
  </si>
  <si>
    <t>Kerja</t>
  </si>
  <si>
    <t>Prep.</t>
  </si>
  <si>
    <t>Prox</t>
  </si>
  <si>
    <t>CV</t>
  </si>
  <si>
    <t>Type</t>
  </si>
  <si>
    <t>ar</t>
  </si>
  <si>
    <t>ad</t>
  </si>
  <si>
    <t>db</t>
  </si>
  <si>
    <t>daf</t>
  </si>
  <si>
    <t>Kg/Ltr</t>
  </si>
  <si>
    <t>Regards,</t>
  </si>
  <si>
    <t>Alvian Irviansyah</t>
  </si>
  <si>
    <t>Laboratory Superintendent</t>
  </si>
  <si>
    <t>Mass Spl</t>
  </si>
  <si>
    <t>/20</t>
  </si>
  <si>
    <t>CO</t>
  </si>
  <si>
    <t>SEPTEMBER,  2020</t>
  </si>
  <si>
    <t>COMP</t>
  </si>
  <si>
    <t>: TCM GEO.128.09.2020</t>
  </si>
  <si>
    <t xml:space="preserve">: SEPTEMBER  11  2020 </t>
  </si>
  <si>
    <t>: GEO.PRE.RNS.2020.011.SEPT.11</t>
  </si>
  <si>
    <t>GE.1831</t>
  </si>
  <si>
    <t>GE.1832</t>
  </si>
  <si>
    <t>GE.1833</t>
  </si>
  <si>
    <t>GE.1834</t>
  </si>
  <si>
    <t>GE.1835</t>
  </si>
  <si>
    <t>GE.1836</t>
  </si>
  <si>
    <t>GE.1837</t>
  </si>
  <si>
    <t>GE.1838</t>
  </si>
  <si>
    <t>GE.1839</t>
  </si>
  <si>
    <t>GE.1840</t>
  </si>
  <si>
    <t>GE.1841</t>
  </si>
  <si>
    <t>GE.1842</t>
  </si>
  <si>
    <t>GE.1843</t>
  </si>
  <si>
    <t>GE.1844</t>
  </si>
  <si>
    <t>GE.1845</t>
  </si>
  <si>
    <t>GE.1846</t>
  </si>
  <si>
    <t>GE.1847</t>
  </si>
  <si>
    <t>GE.1848</t>
  </si>
  <si>
    <t>GE.1849</t>
  </si>
  <si>
    <t>GE.1850</t>
  </si>
  <si>
    <t>GE.1851</t>
  </si>
  <si>
    <t>GE.1852</t>
  </si>
  <si>
    <t>BNB2503011F-01</t>
  </si>
  <si>
    <t>BNB2503011F-02</t>
  </si>
  <si>
    <t>BNB2503011F-03</t>
  </si>
  <si>
    <t>BNB2503011F-04</t>
  </si>
  <si>
    <t>BNB2503011F-05</t>
  </si>
  <si>
    <t>BNB2503011F-06</t>
  </si>
  <si>
    <t>BNB2503011F-07</t>
  </si>
  <si>
    <t>BNB2503011F-08</t>
  </si>
  <si>
    <t>BNB2503011F-09</t>
  </si>
  <si>
    <t>BNB2503011F-10</t>
  </si>
  <si>
    <t>BNB2503011F-11</t>
  </si>
  <si>
    <t>BNB2503011F-12</t>
  </si>
  <si>
    <t>BNB2503011F-13</t>
  </si>
  <si>
    <t>BNB2503011F-14</t>
  </si>
  <si>
    <t>BNB2503011F-15</t>
  </si>
  <si>
    <t>BNB2503011F-16</t>
  </si>
  <si>
    <t>BNB2503011F-17</t>
  </si>
  <si>
    <t>BNB2503011F-18</t>
  </si>
  <si>
    <t>BNB2503011F-19</t>
  </si>
  <si>
    <t>BNB2503011F-20</t>
  </si>
  <si>
    <t>BNB2503011F-21</t>
  </si>
  <si>
    <t>BNB2503011F-22</t>
  </si>
  <si>
    <t>CS</t>
  </si>
  <si>
    <t>CSCB</t>
  </si>
  <si>
    <t>ST</t>
  </si>
  <si>
    <t>12.09.2020</t>
  </si>
  <si>
    <t>14.09.2020</t>
  </si>
  <si>
    <t>Date : 09/15/2020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</si>
</sst>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Verdana"/>
      <family val="2"/>
    </font>
    <font>
      <b/>
      <sz val="9"/>
      <name val="Verdan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2"/>
      <name val="Times New Roman"/>
      <family val="1"/>
    </font>
    <font>
      <b/>
      <sz val="10"/>
      <color indexed="9"/>
      <name val="Tahoma"/>
      <family val="2"/>
    </font>
    <font>
      <b/>
      <sz val="10"/>
      <color indexed="8"/>
      <name val="Tahoma"/>
      <family val="2"/>
    </font>
    <font>
      <b/>
      <u/>
      <sz val="10"/>
      <name val="Tahoma"/>
      <family val="2"/>
    </font>
    <font>
      <sz val="10"/>
      <color theme="1"/>
      <name val="Tahoma"/>
      <family val="2"/>
    </font>
    <font>
      <b/>
      <sz val="10"/>
      <color indexed="57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8"/>
        <bgColor indexed="41"/>
      </patternFill>
    </fill>
    <fill>
      <patternFill patternType="solid">
        <fgColor indexed="48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85">
    <xf numFmtId="0" fontId="0" fillId="0" borderId="0" xfId="0"/>
    <xf numFmtId="0" fontId="0" fillId="0" borderId="0" xfId="0"/>
    <xf numFmtId="0" fontId="1" fillId="0" borderId="0" xfId="1"/>
    <xf numFmtId="0" fontId="3" fillId="2" borderId="0" xfId="1" applyFont="1" applyFill="1"/>
    <xf numFmtId="16" fontId="2" fillId="2" borderId="0" xfId="1" quotePrefix="1" applyNumberFormat="1" applyFont="1" applyFill="1" applyBorder="1" applyAlignment="1">
      <alignment horizontal="center"/>
    </xf>
    <xf numFmtId="16" fontId="2" fillId="2" borderId="0" xfId="1" applyNumberFormat="1" applyFont="1" applyFill="1" applyBorder="1" applyAlignment="1">
      <alignment horizontal="center"/>
    </xf>
    <xf numFmtId="16" fontId="2" fillId="2" borderId="0" xfId="1" applyNumberFormat="1" applyFont="1" applyFill="1" applyBorder="1" applyAlignment="1"/>
    <xf numFmtId="0" fontId="4" fillId="2" borderId="0" xfId="1" applyFont="1" applyFill="1" applyAlignment="1"/>
    <xf numFmtId="0" fontId="4" fillId="2" borderId="0" xfId="1" applyFont="1" applyFill="1" applyBorder="1" applyAlignment="1">
      <alignment horizontal="left"/>
    </xf>
    <xf numFmtId="0" fontId="5" fillId="2" borderId="0" xfId="1" applyFont="1" applyFill="1" applyBorder="1"/>
    <xf numFmtId="0" fontId="4" fillId="2" borderId="0" xfId="1" applyFont="1" applyFill="1" applyAlignment="1">
      <alignment horizontal="left"/>
    </xf>
    <xf numFmtId="0" fontId="5" fillId="2" borderId="0" xfId="1" applyFont="1" applyFill="1"/>
    <xf numFmtId="0" fontId="4" fillId="2" borderId="0" xfId="1" applyFont="1" applyFill="1" applyAlignment="1">
      <alignment horizontal="center"/>
    </xf>
    <xf numFmtId="0" fontId="6" fillId="2" borderId="0" xfId="1" applyFont="1" applyFill="1" applyAlignment="1"/>
    <xf numFmtId="0" fontId="6" fillId="2" borderId="0" xfId="1" applyFont="1" applyFill="1" applyAlignment="1">
      <alignment horizontal="center"/>
    </xf>
    <xf numFmtId="0" fontId="6" fillId="2" borderId="0" xfId="1" applyFont="1" applyFill="1" applyAlignment="1">
      <alignment horizontal="left"/>
    </xf>
    <xf numFmtId="0" fontId="1" fillId="2" borderId="0" xfId="1" applyFill="1"/>
    <xf numFmtId="0" fontId="7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/>
    </xf>
    <xf numFmtId="0" fontId="7" fillId="3" borderId="3" xfId="1" applyFont="1" applyFill="1" applyBorder="1" applyAlignment="1">
      <alignment horizontal="center"/>
    </xf>
    <xf numFmtId="0" fontId="7" fillId="3" borderId="4" xfId="1" applyFont="1" applyFill="1" applyBorder="1" applyAlignment="1">
      <alignment horizontal="center"/>
    </xf>
    <xf numFmtId="0" fontId="7" fillId="3" borderId="5" xfId="1" applyFont="1" applyFill="1" applyBorder="1" applyAlignment="1">
      <alignment horizontal="center" vertical="center"/>
    </xf>
    <xf numFmtId="0" fontId="7" fillId="3" borderId="5" xfId="1" applyFont="1" applyFill="1" applyBorder="1" applyAlignment="1">
      <alignment horizontal="center"/>
    </xf>
    <xf numFmtId="0" fontId="7" fillId="3" borderId="6" xfId="1" applyFont="1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7" fillId="3" borderId="7" xfId="1" applyFont="1" applyFill="1" applyBorder="1" applyAlignment="1">
      <alignment horizontal="center"/>
    </xf>
    <xf numFmtId="0" fontId="7" fillId="3" borderId="8" xfId="1" applyFont="1" applyFill="1" applyBorder="1" applyAlignment="1">
      <alignment horizontal="center" vertical="center"/>
    </xf>
    <xf numFmtId="164" fontId="7" fillId="4" borderId="8" xfId="1" applyNumberFormat="1" applyFont="1" applyFill="1" applyBorder="1" applyAlignment="1">
      <alignment horizontal="center"/>
    </xf>
    <xf numFmtId="164" fontId="7" fillId="4" borderId="9" xfId="1" applyNumberFormat="1" applyFont="1" applyFill="1" applyBorder="1" applyAlignment="1">
      <alignment horizontal="center"/>
    </xf>
    <xf numFmtId="164" fontId="7" fillId="4" borderId="10" xfId="1" applyNumberFormat="1" applyFont="1" applyFill="1" applyBorder="1" applyAlignment="1">
      <alignment horizontal="center"/>
    </xf>
    <xf numFmtId="164" fontId="7" fillId="4" borderId="11" xfId="1" applyNumberFormat="1" applyFont="1" applyFill="1" applyBorder="1" applyAlignment="1">
      <alignment horizontal="center"/>
    </xf>
    <xf numFmtId="0" fontId="4" fillId="2" borderId="0" xfId="3" applyFont="1" applyFill="1" applyBorder="1" applyAlignment="1">
      <alignment horizontal="left"/>
    </xf>
    <xf numFmtId="0" fontId="11" fillId="2" borderId="22" xfId="0" applyFont="1" applyFill="1" applyBorder="1" applyAlignment="1">
      <alignment horizontal="center"/>
    </xf>
    <xf numFmtId="0" fontId="8" fillId="5" borderId="16" xfId="1" applyFont="1" applyFill="1" applyBorder="1" applyAlignment="1">
      <alignment horizontal="center" vertical="center"/>
    </xf>
    <xf numFmtId="16" fontId="2" fillId="2" borderId="14" xfId="1" applyNumberFormat="1" applyFont="1" applyFill="1" applyBorder="1" applyAlignment="1">
      <alignment horizontal="center"/>
    </xf>
    <xf numFmtId="16" fontId="2" fillId="2" borderId="13" xfId="1" applyNumberFormat="1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0" fontId="2" fillId="2" borderId="13" xfId="1" applyFont="1" applyFill="1" applyBorder="1" applyAlignment="1">
      <alignment horizontal="center"/>
    </xf>
    <xf numFmtId="0" fontId="7" fillId="3" borderId="17" xfId="1" applyFont="1" applyFill="1" applyBorder="1" applyAlignment="1">
      <alignment horizontal="center" vertical="center"/>
    </xf>
    <xf numFmtId="0" fontId="7" fillId="3" borderId="18" xfId="1" applyFont="1" applyFill="1" applyBorder="1" applyAlignment="1">
      <alignment horizontal="center" vertical="center"/>
    </xf>
    <xf numFmtId="0" fontId="7" fillId="3" borderId="12" xfId="1" applyFont="1" applyFill="1" applyBorder="1" applyAlignment="1">
      <alignment horizontal="center" vertical="center"/>
    </xf>
    <xf numFmtId="0" fontId="7" fillId="3" borderId="6" xfId="1" applyFont="1" applyFill="1" applyBorder="1" applyAlignment="1">
      <alignment vertical="center"/>
    </xf>
    <xf numFmtId="0" fontId="7" fillId="3" borderId="9" xfId="1" applyFont="1" applyFill="1" applyBorder="1" applyAlignment="1">
      <alignment vertical="center"/>
    </xf>
    <xf numFmtId="0" fontId="8" fillId="2" borderId="13" xfId="1" applyFont="1" applyFill="1" applyBorder="1" applyAlignment="1"/>
    <xf numFmtId="0" fontId="14" fillId="0" borderId="16" xfId="3" applyFont="1" applyBorder="1" applyAlignment="1">
      <alignment horizontal="center"/>
    </xf>
    <xf numFmtId="0" fontId="15" fillId="0" borderId="16" xfId="3" applyFont="1" applyBorder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0" fontId="5" fillId="2" borderId="0" xfId="1" applyFont="1" applyFill="1" applyBorder="1" applyAlignment="1">
      <alignment horizontal="center"/>
    </xf>
    <xf numFmtId="0" fontId="7" fillId="3" borderId="10" xfId="1" applyFont="1" applyFill="1" applyBorder="1" applyAlignment="1">
      <alignment horizontal="center" vertical="center"/>
    </xf>
    <xf numFmtId="0" fontId="8" fillId="2" borderId="15" xfId="1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1" fillId="2" borderId="0" xfId="1" applyFill="1" applyAlignment="1">
      <alignment horizontal="center"/>
    </xf>
    <xf numFmtId="2" fontId="10" fillId="2" borderId="0" xfId="1" applyNumberFormat="1" applyFont="1" applyFill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3" fillId="2" borderId="24" xfId="0" applyFont="1" applyFill="1" applyBorder="1" applyAlignment="1">
      <alignment horizontal="center"/>
    </xf>
    <xf numFmtId="0" fontId="1" fillId="0" borderId="0" xfId="3"/>
    <xf numFmtId="0" fontId="12" fillId="2" borderId="24" xfId="0" quotePrefix="1" applyFont="1" applyFill="1" applyBorder="1" applyAlignment="1">
      <alignment horizontal="center"/>
    </xf>
    <xf numFmtId="0" fontId="0" fillId="0" borderId="26" xfId="0" applyBorder="1" applyAlignment="1"/>
    <xf numFmtId="0" fontId="0" fillId="0" borderId="0" xfId="0" applyBorder="1" applyAlignment="1"/>
    <xf numFmtId="0" fontId="14" fillId="0" borderId="0" xfId="3" applyFont="1" applyFill="1" applyBorder="1" applyAlignment="1"/>
    <xf numFmtId="0" fontId="0" fillId="0" borderId="0" xfId="0" applyAlignment="1"/>
    <xf numFmtId="0" fontId="4" fillId="2" borderId="0" xfId="1" applyFont="1" applyFill="1" applyAlignment="1">
      <alignment horizontal="center"/>
    </xf>
    <xf numFmtId="0" fontId="14" fillId="0" borderId="0" xfId="3" applyFont="1" applyFill="1" applyBorder="1" applyAlignment="1">
      <alignment horizontal="center"/>
    </xf>
    <xf numFmtId="2" fontId="8" fillId="6" borderId="24" xfId="0" applyNumberFormat="1" applyFont="1" applyFill="1" applyBorder="1" applyAlignment="1" applyProtection="1">
      <alignment horizontal="center"/>
    </xf>
    <xf numFmtId="0" fontId="9" fillId="2" borderId="0" xfId="1" applyFont="1" applyFill="1" applyAlignment="1">
      <alignment horizontal="center"/>
    </xf>
    <xf numFmtId="1" fontId="8" fillId="6" borderId="24" xfId="0" applyNumberFormat="1" applyFont="1" applyFill="1" applyBorder="1" applyAlignment="1" applyProtection="1">
      <alignment horizontal="center"/>
    </xf>
    <xf numFmtId="16" fontId="2" fillId="2" borderId="15" xfId="1" quotePrefix="1" applyNumberFormat="1" applyFont="1" applyFill="1" applyBorder="1" applyAlignment="1">
      <alignment horizontal="center"/>
    </xf>
    <xf numFmtId="16" fontId="2" fillId="2" borderId="14" xfId="1" quotePrefix="1" applyNumberFormat="1" applyFont="1" applyFill="1" applyBorder="1" applyAlignment="1">
      <alignment horizontal="center"/>
    </xf>
    <xf numFmtId="16" fontId="2" fillId="2" borderId="13" xfId="1" quotePrefix="1" applyNumberFormat="1" applyFont="1" applyFill="1" applyBorder="1" applyAlignment="1">
      <alignment horizontal="center"/>
    </xf>
    <xf numFmtId="0" fontId="2" fillId="2" borderId="15" xfId="1" applyFont="1" applyFill="1" applyBorder="1" applyAlignment="1">
      <alignment horizontal="left"/>
    </xf>
    <xf numFmtId="0" fontId="2" fillId="2" borderId="13" xfId="1" applyFont="1" applyFill="1" applyBorder="1" applyAlignment="1">
      <alignment horizontal="left"/>
    </xf>
    <xf numFmtId="0" fontId="0" fillId="0" borderId="0" xfId="0" applyAlignment="1">
      <alignment horizontal="center"/>
    </xf>
    <xf numFmtId="0" fontId="9" fillId="2" borderId="0" xfId="1" applyFont="1" applyFill="1" applyAlignment="1">
      <alignment horizontal="center"/>
    </xf>
    <xf numFmtId="0" fontId="7" fillId="3" borderId="19" xfId="1" applyFont="1" applyFill="1" applyBorder="1" applyAlignment="1">
      <alignment horizontal="center"/>
    </xf>
    <xf numFmtId="0" fontId="7" fillId="3" borderId="20" xfId="1" applyFont="1" applyFill="1" applyBorder="1" applyAlignment="1">
      <alignment horizontal="center"/>
    </xf>
    <xf numFmtId="0" fontId="7" fillId="3" borderId="23" xfId="1" applyFont="1" applyFill="1" applyBorder="1" applyAlignment="1">
      <alignment horizontal="center"/>
    </xf>
    <xf numFmtId="0" fontId="7" fillId="3" borderId="21" xfId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/>
    </xf>
    <xf numFmtId="0" fontId="2" fillId="2" borderId="14" xfId="1" applyFont="1" applyFill="1" applyBorder="1" applyAlignment="1">
      <alignment horizontal="center"/>
    </xf>
    <xf numFmtId="16" fontId="2" fillId="2" borderId="15" xfId="1" applyNumberFormat="1" applyFont="1" applyFill="1" applyBorder="1" applyAlignment="1">
      <alignment horizontal="left"/>
    </xf>
    <xf numFmtId="16" fontId="2" fillId="2" borderId="14" xfId="1" applyNumberFormat="1" applyFont="1" applyFill="1" applyBorder="1" applyAlignment="1">
      <alignment horizontal="left"/>
    </xf>
    <xf numFmtId="0" fontId="2" fillId="2" borderId="14" xfId="1" applyFont="1" applyFill="1" applyBorder="1" applyAlignment="1">
      <alignment horizontal="left"/>
    </xf>
    <xf numFmtId="0" fontId="2" fillId="2" borderId="13" xfId="1" applyFont="1" applyFill="1" applyBorder="1" applyAlignment="1">
      <alignment horizontal="center"/>
    </xf>
  </cellXfs>
  <cellStyles count="4">
    <cellStyle name="Comma 2" xfId="2"/>
    <cellStyle name="Normal" xfId="0" builtinId="0"/>
    <cellStyle name="Normal 2" xfId="3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114300</xdr:rowOff>
    </xdr:from>
    <xdr:to>
      <xdr:col>1</xdr:col>
      <xdr:colOff>1152525</xdr:colOff>
      <xdr:row>1</xdr:row>
      <xdr:rowOff>323850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400" y="114300"/>
          <a:ext cx="1609725" cy="600075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0</xdr:row>
      <xdr:rowOff>219075</xdr:rowOff>
    </xdr:from>
    <xdr:to>
      <xdr:col>16</xdr:col>
      <xdr:colOff>336136</xdr:colOff>
      <xdr:row>1</xdr:row>
      <xdr:rowOff>219075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63100" y="219075"/>
          <a:ext cx="1079086" cy="39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tabSelected="1" zoomScaleNormal="100" workbookViewId="0">
      <selection activeCell="N7" sqref="N7"/>
    </sheetView>
  </sheetViews>
  <sheetFormatPr defaultRowHeight="15" x14ac:dyDescent="0.25"/>
  <cols>
    <col min="2" max="2" width="20" customWidth="1"/>
    <col min="3" max="3" width="12.42578125" customWidth="1"/>
    <col min="4" max="4" width="8.5703125" customWidth="1"/>
    <col min="5" max="5" width="6.140625" customWidth="1"/>
    <col min="6" max="6" width="9.42578125" customWidth="1"/>
    <col min="7" max="7" width="9.140625" customWidth="1"/>
    <col min="18" max="18" width="5" customWidth="1"/>
    <col min="19" max="19" width="10.7109375" customWidth="1"/>
    <col min="20" max="24" width="6.42578125" customWidth="1"/>
  </cols>
  <sheetData>
    <row r="1" spans="1:42" ht="30.75" customHeight="1" x14ac:dyDescent="0.2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</row>
    <row r="2" spans="1:42" ht="30.75" customHeight="1" x14ac:dyDescent="0.25">
      <c r="A2" s="72"/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</row>
    <row r="3" spans="1:42" x14ac:dyDescent="0.25">
      <c r="A3" s="79"/>
      <c r="B3" s="80"/>
      <c r="C3" s="79" t="s">
        <v>0</v>
      </c>
      <c r="D3" s="80"/>
      <c r="E3" s="80"/>
      <c r="F3" s="80"/>
      <c r="G3" s="80"/>
      <c r="H3" s="80"/>
      <c r="I3" s="80"/>
      <c r="J3" s="80"/>
      <c r="K3" s="80"/>
      <c r="L3" s="80"/>
      <c r="M3" s="84"/>
      <c r="N3" s="70" t="s">
        <v>1</v>
      </c>
      <c r="O3" s="83"/>
      <c r="P3" s="36"/>
      <c r="Q3" s="37"/>
      <c r="R3" s="50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</row>
    <row r="4" spans="1:42" x14ac:dyDescent="0.25">
      <c r="A4" s="70" t="s">
        <v>2</v>
      </c>
      <c r="B4" s="71"/>
      <c r="C4" s="79"/>
      <c r="D4" s="80"/>
      <c r="E4" s="80"/>
      <c r="F4" s="80"/>
      <c r="G4" s="80"/>
      <c r="H4" s="80"/>
      <c r="I4" s="80"/>
      <c r="J4" s="80"/>
      <c r="K4" s="80"/>
      <c r="L4" s="80"/>
      <c r="M4" s="84"/>
      <c r="N4" s="70" t="s">
        <v>3</v>
      </c>
      <c r="O4" s="83"/>
      <c r="P4" s="36"/>
      <c r="Q4" s="37"/>
      <c r="R4" s="50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</row>
    <row r="5" spans="1:42" x14ac:dyDescent="0.25">
      <c r="A5" s="70" t="s">
        <v>4</v>
      </c>
      <c r="B5" s="71"/>
      <c r="C5" s="79" t="s">
        <v>5</v>
      </c>
      <c r="D5" s="80"/>
      <c r="E5" s="80"/>
      <c r="F5" s="80"/>
      <c r="G5" s="80"/>
      <c r="H5" s="80"/>
      <c r="I5" s="80"/>
      <c r="J5" s="80"/>
      <c r="K5" s="80"/>
      <c r="L5" s="80"/>
      <c r="M5" s="84"/>
      <c r="N5" s="70" t="s">
        <v>6</v>
      </c>
      <c r="O5" s="83"/>
      <c r="P5" s="36"/>
      <c r="Q5" s="37"/>
      <c r="R5" s="50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</row>
    <row r="6" spans="1:42" x14ac:dyDescent="0.25">
      <c r="A6" s="67"/>
      <c r="B6" s="68"/>
      <c r="C6" s="67" t="s">
        <v>44</v>
      </c>
      <c r="D6" s="68"/>
      <c r="E6" s="68"/>
      <c r="F6" s="68"/>
      <c r="G6" s="68"/>
      <c r="H6" s="68"/>
      <c r="I6" s="68"/>
      <c r="J6" s="68"/>
      <c r="K6" s="68"/>
      <c r="L6" s="68"/>
      <c r="M6" s="69"/>
      <c r="N6" s="81" t="s">
        <v>98</v>
      </c>
      <c r="O6" s="82"/>
      <c r="P6" s="34"/>
      <c r="Q6" s="35"/>
      <c r="R6" s="50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</row>
    <row r="7" spans="1:42" x14ac:dyDescent="0.25">
      <c r="A7" s="4"/>
      <c r="B7" s="4"/>
      <c r="C7" s="4"/>
      <c r="D7" s="5"/>
      <c r="E7" s="5"/>
      <c r="F7" s="4"/>
      <c r="G7" s="4"/>
      <c r="H7" s="4"/>
      <c r="I7" s="4"/>
      <c r="J7" s="4"/>
      <c r="K7" s="4"/>
      <c r="L7" s="4"/>
      <c r="M7" s="4"/>
      <c r="N7" s="5"/>
      <c r="O7" s="5"/>
      <c r="P7" s="5"/>
      <c r="Q7" s="6"/>
      <c r="R7" s="50"/>
      <c r="S7" s="3"/>
      <c r="T7" s="3"/>
      <c r="U7" s="3"/>
      <c r="V7" s="11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</row>
    <row r="8" spans="1:42" x14ac:dyDescent="0.25">
      <c r="A8" s="7" t="s">
        <v>7</v>
      </c>
      <c r="B8" s="7"/>
      <c r="C8" s="8" t="s">
        <v>46</v>
      </c>
      <c r="D8" s="47"/>
      <c r="E8" s="9"/>
      <c r="F8" s="10" t="s">
        <v>8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5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1:42" x14ac:dyDescent="0.25">
      <c r="A9" s="7" t="s">
        <v>9</v>
      </c>
      <c r="B9" s="12"/>
      <c r="C9" s="31" t="s">
        <v>10</v>
      </c>
      <c r="D9" s="47"/>
      <c r="E9" s="9"/>
      <c r="F9" s="10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5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1:42" x14ac:dyDescent="0.25">
      <c r="A10" s="7" t="s">
        <v>11</v>
      </c>
      <c r="B10" s="12"/>
      <c r="C10" s="8" t="s">
        <v>47</v>
      </c>
      <c r="D10" s="47"/>
      <c r="E10" s="9"/>
      <c r="F10" s="10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5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1:42" x14ac:dyDescent="0.25">
      <c r="A11" s="7" t="s">
        <v>12</v>
      </c>
      <c r="B11" s="12"/>
      <c r="C11" s="8" t="s">
        <v>48</v>
      </c>
      <c r="D11" s="47"/>
      <c r="E11" s="9"/>
      <c r="F11" s="10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51"/>
      <c r="S11" s="11"/>
      <c r="T11" s="11"/>
      <c r="U11" s="2"/>
      <c r="V11" s="2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1:42" ht="16.5" thickBot="1" x14ac:dyDescent="0.3">
      <c r="A12" s="13"/>
      <c r="B12" s="14"/>
      <c r="C12" s="14" t="s">
        <v>13</v>
      </c>
      <c r="D12" s="14"/>
      <c r="E12" s="15"/>
      <c r="F12" s="15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52"/>
      <c r="S12" s="2"/>
      <c r="T12" s="2"/>
      <c r="U12" s="1"/>
      <c r="V12" s="1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spans="1:42" x14ac:dyDescent="0.25">
      <c r="A13" s="38" t="s">
        <v>12</v>
      </c>
      <c r="B13" s="17" t="s">
        <v>14</v>
      </c>
      <c r="C13" s="17"/>
      <c r="D13" s="77" t="s">
        <v>15</v>
      </c>
      <c r="E13" s="78"/>
      <c r="F13" s="17"/>
      <c r="G13" s="18" t="s">
        <v>16</v>
      </c>
      <c r="H13" s="19" t="s">
        <v>17</v>
      </c>
      <c r="I13" s="19" t="s">
        <v>18</v>
      </c>
      <c r="J13" s="18" t="s">
        <v>19</v>
      </c>
      <c r="K13" s="18" t="s">
        <v>20</v>
      </c>
      <c r="L13" s="18" t="s">
        <v>21</v>
      </c>
      <c r="M13" s="74" t="s">
        <v>22</v>
      </c>
      <c r="N13" s="75"/>
      <c r="O13" s="75"/>
      <c r="P13" s="76"/>
      <c r="Q13" s="20"/>
      <c r="R13" s="51"/>
      <c r="S13" s="32" t="s">
        <v>23</v>
      </c>
      <c r="T13" s="32"/>
      <c r="U13" s="32"/>
      <c r="V13" s="32"/>
      <c r="W13" s="32"/>
      <c r="X13" s="32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1:42" x14ac:dyDescent="0.25">
      <c r="A14" s="39"/>
      <c r="B14" s="21"/>
      <c r="C14" s="21" t="s">
        <v>24</v>
      </c>
      <c r="D14" s="46"/>
      <c r="E14" s="41"/>
      <c r="F14" s="21" t="s">
        <v>41</v>
      </c>
      <c r="G14" s="22" t="s">
        <v>25</v>
      </c>
      <c r="H14" s="23" t="s">
        <v>25</v>
      </c>
      <c r="I14" s="23" t="s">
        <v>25</v>
      </c>
      <c r="J14" s="22" t="s">
        <v>25</v>
      </c>
      <c r="K14" s="22" t="s">
        <v>25</v>
      </c>
      <c r="L14" s="22" t="s">
        <v>25</v>
      </c>
      <c r="M14" s="22" t="s">
        <v>26</v>
      </c>
      <c r="N14" s="22" t="s">
        <v>26</v>
      </c>
      <c r="O14" s="22" t="s">
        <v>26</v>
      </c>
      <c r="P14" s="24" t="s">
        <v>26</v>
      </c>
      <c r="Q14" s="25" t="s">
        <v>27</v>
      </c>
      <c r="R14" s="51"/>
      <c r="S14" s="54" t="s">
        <v>28</v>
      </c>
      <c r="T14" s="54" t="s">
        <v>29</v>
      </c>
      <c r="U14" s="54" t="s">
        <v>30</v>
      </c>
      <c r="V14" s="54" t="s">
        <v>21</v>
      </c>
      <c r="W14" s="54" t="s">
        <v>31</v>
      </c>
      <c r="X14" s="54" t="s">
        <v>27</v>
      </c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1:42" x14ac:dyDescent="0.25">
      <c r="A15" s="40"/>
      <c r="B15" s="26"/>
      <c r="C15" s="26" t="s">
        <v>32</v>
      </c>
      <c r="D15" s="48"/>
      <c r="E15" s="42"/>
      <c r="F15" s="26"/>
      <c r="G15" s="27" t="s">
        <v>33</v>
      </c>
      <c r="H15" s="28" t="s">
        <v>34</v>
      </c>
      <c r="I15" s="28" t="s">
        <v>34</v>
      </c>
      <c r="J15" s="27"/>
      <c r="K15" s="27" t="s">
        <v>34</v>
      </c>
      <c r="L15" s="27" t="s">
        <v>34</v>
      </c>
      <c r="M15" s="27" t="s">
        <v>34</v>
      </c>
      <c r="N15" s="27" t="s">
        <v>35</v>
      </c>
      <c r="O15" s="27" t="s">
        <v>33</v>
      </c>
      <c r="P15" s="29" t="s">
        <v>36</v>
      </c>
      <c r="Q15" s="30" t="s">
        <v>37</v>
      </c>
      <c r="R15" s="51"/>
      <c r="S15" s="57" t="s">
        <v>96</v>
      </c>
      <c r="T15" s="55">
        <v>22</v>
      </c>
      <c r="U15" s="55">
        <v>22</v>
      </c>
      <c r="V15" s="55">
        <v>22</v>
      </c>
      <c r="W15" s="55">
        <v>22</v>
      </c>
      <c r="X15" s="55"/>
      <c r="Y15" s="11"/>
      <c r="Z15" s="11"/>
      <c r="AA15" s="73"/>
      <c r="AB15" s="73"/>
      <c r="AC15" s="73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1:42" x14ac:dyDescent="0.25">
      <c r="A16" s="33">
        <v>1</v>
      </c>
      <c r="B16" s="44" t="s">
        <v>71</v>
      </c>
      <c r="C16" s="45" t="s">
        <v>93</v>
      </c>
      <c r="D16" s="49" t="s">
        <v>49</v>
      </c>
      <c r="E16" s="43" t="s">
        <v>42</v>
      </c>
      <c r="F16" s="64">
        <v>0.5</v>
      </c>
      <c r="G16" s="64">
        <v>21.01183</v>
      </c>
      <c r="H16" s="64">
        <v>5.46</v>
      </c>
      <c r="I16" s="64">
        <v>15.37</v>
      </c>
      <c r="J16" s="64">
        <v>75.19</v>
      </c>
      <c r="K16" s="64">
        <f t="shared" ref="K16" si="0">100-J16-I16-H16</f>
        <v>3.9800000000000031</v>
      </c>
      <c r="L16" s="64">
        <v>0.04</v>
      </c>
      <c r="M16" s="66">
        <v>778</v>
      </c>
      <c r="N16" s="66">
        <f t="shared" ref="N16" si="1">M16*100/(100-H16)</f>
        <v>822.93209223609051</v>
      </c>
      <c r="O16" s="66">
        <f t="shared" ref="O16" si="2">M16*(100-G16)/(100-H16)</f>
        <v>650.01899999999989</v>
      </c>
      <c r="P16" s="66">
        <f t="shared" ref="P16" si="3">M16*100/(100-H16-J16)</f>
        <v>4020.671834625321</v>
      </c>
      <c r="Q16" s="64">
        <v>2.0499999999999998</v>
      </c>
      <c r="R16" s="53"/>
      <c r="S16" s="57" t="s">
        <v>97</v>
      </c>
      <c r="T16" s="55"/>
      <c r="U16" s="55"/>
      <c r="V16" s="55"/>
      <c r="W16" s="55"/>
      <c r="X16" s="55">
        <v>22</v>
      </c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</row>
    <row r="17" spans="1:21" x14ac:dyDescent="0.25">
      <c r="A17" s="33">
        <v>2</v>
      </c>
      <c r="B17" s="44" t="s">
        <v>72</v>
      </c>
      <c r="C17" s="45" t="s">
        <v>43</v>
      </c>
      <c r="D17" s="49" t="s">
        <v>50</v>
      </c>
      <c r="E17" s="43" t="s">
        <v>42</v>
      </c>
      <c r="F17" s="64">
        <v>1.86</v>
      </c>
      <c r="G17" s="64">
        <v>15.103369000000001</v>
      </c>
      <c r="H17" s="64">
        <v>9.7899999999999991</v>
      </c>
      <c r="I17" s="64">
        <v>41.7</v>
      </c>
      <c r="J17" s="64">
        <v>1.5</v>
      </c>
      <c r="K17" s="64">
        <f t="shared" ref="K17:K37" si="4">100-J17-I17-H17</f>
        <v>47.01</v>
      </c>
      <c r="L17" s="64">
        <v>0.37</v>
      </c>
      <c r="M17" s="66">
        <v>6755</v>
      </c>
      <c r="N17" s="66">
        <f t="shared" ref="N17:N37" si="5">M17*100/(100-H17)</f>
        <v>7488.083361046447</v>
      </c>
      <c r="O17" s="66">
        <f t="shared" ref="O17:O37" si="6">M17*(100-G17)/(100-H17)</f>
        <v>6357.1304999999993</v>
      </c>
      <c r="P17" s="66">
        <f t="shared" ref="P17:P37" si="7">M17*100/(100-H17-J17)</f>
        <v>7614.6995829106072</v>
      </c>
      <c r="Q17" s="64">
        <v>1.31</v>
      </c>
      <c r="R17" s="56"/>
    </row>
    <row r="18" spans="1:21" x14ac:dyDescent="0.25">
      <c r="A18" s="33">
        <v>3</v>
      </c>
      <c r="B18" s="44" t="s">
        <v>73</v>
      </c>
      <c r="C18" s="45" t="s">
        <v>43</v>
      </c>
      <c r="D18" s="49" t="s">
        <v>51</v>
      </c>
      <c r="E18" s="43" t="s">
        <v>42</v>
      </c>
      <c r="F18" s="64">
        <v>1.92</v>
      </c>
      <c r="G18" s="64">
        <v>15.511063999999998</v>
      </c>
      <c r="H18" s="64">
        <v>9.84</v>
      </c>
      <c r="I18" s="64">
        <v>41.44</v>
      </c>
      <c r="J18" s="64">
        <v>1.02</v>
      </c>
      <c r="K18" s="64">
        <f t="shared" si="4"/>
        <v>47.7</v>
      </c>
      <c r="L18" s="64">
        <v>0.24</v>
      </c>
      <c r="M18" s="66">
        <v>6668</v>
      </c>
      <c r="N18" s="66">
        <f t="shared" si="5"/>
        <v>7395.7409050576753</v>
      </c>
      <c r="O18" s="66">
        <f t="shared" si="6"/>
        <v>6248.5828000000001</v>
      </c>
      <c r="P18" s="66">
        <f t="shared" si="7"/>
        <v>7480.3679605115549</v>
      </c>
      <c r="Q18" s="64">
        <v>1.3</v>
      </c>
      <c r="R18" s="56"/>
    </row>
    <row r="19" spans="1:21" s="1" customFormat="1" x14ac:dyDescent="0.25">
      <c r="A19" s="33">
        <v>4</v>
      </c>
      <c r="B19" s="44" t="s">
        <v>74</v>
      </c>
      <c r="C19" s="45" t="s">
        <v>94</v>
      </c>
      <c r="D19" s="49" t="s">
        <v>52</v>
      </c>
      <c r="E19" s="43" t="s">
        <v>42</v>
      </c>
      <c r="F19" s="64">
        <v>0.62</v>
      </c>
      <c r="G19" s="64">
        <v>15.418047999999999</v>
      </c>
      <c r="H19" s="64">
        <v>6.27</v>
      </c>
      <c r="I19" s="64">
        <v>20.9</v>
      </c>
      <c r="J19" s="64">
        <v>58.19</v>
      </c>
      <c r="K19" s="64">
        <f t="shared" si="4"/>
        <v>14.640000000000004</v>
      </c>
      <c r="L19" s="64">
        <v>0.35</v>
      </c>
      <c r="M19" s="66">
        <v>2016</v>
      </c>
      <c r="N19" s="66">
        <f t="shared" si="5"/>
        <v>2150.8588498879758</v>
      </c>
      <c r="O19" s="66">
        <f t="shared" si="6"/>
        <v>1819.2383999999997</v>
      </c>
      <c r="P19" s="66">
        <f t="shared" si="7"/>
        <v>5672.4817107484514</v>
      </c>
      <c r="Q19" s="64">
        <v>1.88</v>
      </c>
      <c r="R19" s="56"/>
    </row>
    <row r="20" spans="1:21" s="1" customFormat="1" x14ac:dyDescent="0.25">
      <c r="A20" s="33">
        <v>5</v>
      </c>
      <c r="B20" s="44" t="s">
        <v>75</v>
      </c>
      <c r="C20" s="45" t="s">
        <v>94</v>
      </c>
      <c r="D20" s="49" t="s">
        <v>53</v>
      </c>
      <c r="E20" s="43" t="s">
        <v>42</v>
      </c>
      <c r="F20" s="64">
        <v>0.5</v>
      </c>
      <c r="G20" s="64">
        <v>20.075337999999999</v>
      </c>
      <c r="H20" s="64">
        <v>8.98</v>
      </c>
      <c r="I20" s="64">
        <v>30.14</v>
      </c>
      <c r="J20" s="64">
        <v>32.04</v>
      </c>
      <c r="K20" s="64">
        <f t="shared" si="4"/>
        <v>28.840000000000007</v>
      </c>
      <c r="L20" s="64">
        <v>0.86</v>
      </c>
      <c r="M20" s="66">
        <v>4607</v>
      </c>
      <c r="N20" s="66">
        <f t="shared" si="5"/>
        <v>5061.5249395737201</v>
      </c>
      <c r="O20" s="66">
        <f t="shared" si="6"/>
        <v>4045.4067</v>
      </c>
      <c r="P20" s="66">
        <f t="shared" si="7"/>
        <v>7811.1224143777554</v>
      </c>
      <c r="Q20" s="64">
        <v>1.62</v>
      </c>
      <c r="R20" s="56"/>
    </row>
    <row r="21" spans="1:21" s="1" customFormat="1" x14ac:dyDescent="0.25">
      <c r="A21" s="33">
        <v>6</v>
      </c>
      <c r="B21" s="44" t="s">
        <v>76</v>
      </c>
      <c r="C21" s="45" t="s">
        <v>43</v>
      </c>
      <c r="D21" s="49" t="s">
        <v>54</v>
      </c>
      <c r="E21" s="43" t="s">
        <v>42</v>
      </c>
      <c r="F21" s="64">
        <v>2.56</v>
      </c>
      <c r="G21" s="64">
        <v>15.478871</v>
      </c>
      <c r="H21" s="64">
        <v>9.69</v>
      </c>
      <c r="I21" s="64">
        <v>44.44</v>
      </c>
      <c r="J21" s="64">
        <v>1.64</v>
      </c>
      <c r="K21" s="64">
        <f t="shared" si="4"/>
        <v>44.230000000000004</v>
      </c>
      <c r="L21" s="64">
        <v>0.33</v>
      </c>
      <c r="M21" s="66">
        <v>6752</v>
      </c>
      <c r="N21" s="66">
        <f t="shared" si="5"/>
        <v>7476.4699368840656</v>
      </c>
      <c r="O21" s="66">
        <f t="shared" si="6"/>
        <v>6319.1967999999997</v>
      </c>
      <c r="P21" s="66">
        <f t="shared" si="7"/>
        <v>7614.7513251381524</v>
      </c>
      <c r="Q21" s="64">
        <v>1.31</v>
      </c>
      <c r="R21" s="56"/>
    </row>
    <row r="22" spans="1:21" s="1" customFormat="1" x14ac:dyDescent="0.25">
      <c r="A22" s="33">
        <v>7</v>
      </c>
      <c r="B22" s="44" t="s">
        <v>77</v>
      </c>
      <c r="C22" s="45" t="s">
        <v>43</v>
      </c>
      <c r="D22" s="49" t="s">
        <v>55</v>
      </c>
      <c r="E22" s="43" t="s">
        <v>42</v>
      </c>
      <c r="F22" s="64">
        <v>3.14</v>
      </c>
      <c r="G22" s="64">
        <v>15.922594</v>
      </c>
      <c r="H22" s="64">
        <v>10.26</v>
      </c>
      <c r="I22" s="64">
        <v>42.55</v>
      </c>
      <c r="J22" s="64">
        <v>4.37</v>
      </c>
      <c r="K22" s="64">
        <f t="shared" si="4"/>
        <v>42.82</v>
      </c>
      <c r="L22" s="64">
        <v>0.23</v>
      </c>
      <c r="M22" s="66">
        <v>6567</v>
      </c>
      <c r="N22" s="66">
        <f t="shared" si="5"/>
        <v>7317.8069979942056</v>
      </c>
      <c r="O22" s="66">
        <f t="shared" si="6"/>
        <v>6152.6223</v>
      </c>
      <c r="P22" s="66">
        <f t="shared" si="7"/>
        <v>7692.3977978212497</v>
      </c>
      <c r="Q22" s="64">
        <v>1.34</v>
      </c>
      <c r="R22" s="56"/>
    </row>
    <row r="23" spans="1:21" s="1" customFormat="1" x14ac:dyDescent="0.25">
      <c r="A23" s="33">
        <v>8</v>
      </c>
      <c r="B23" s="44" t="s">
        <v>78</v>
      </c>
      <c r="C23" s="45" t="s">
        <v>94</v>
      </c>
      <c r="D23" s="49" t="s">
        <v>56</v>
      </c>
      <c r="E23" s="43" t="s">
        <v>42</v>
      </c>
      <c r="F23" s="64">
        <v>0.62</v>
      </c>
      <c r="G23" s="64">
        <v>18.992466</v>
      </c>
      <c r="H23" s="64">
        <v>5.21</v>
      </c>
      <c r="I23" s="64">
        <v>14.16</v>
      </c>
      <c r="J23" s="64">
        <v>76.73</v>
      </c>
      <c r="K23" s="64">
        <f t="shared" si="4"/>
        <v>3.8999999999999959</v>
      </c>
      <c r="L23" s="64">
        <v>0.15</v>
      </c>
      <c r="M23" s="66">
        <v>746</v>
      </c>
      <c r="N23" s="66">
        <f t="shared" si="5"/>
        <v>787.00284840173003</v>
      </c>
      <c r="O23" s="66">
        <f t="shared" si="6"/>
        <v>637.53159999999991</v>
      </c>
      <c r="P23" s="66">
        <f t="shared" si="7"/>
        <v>4130.6755260243626</v>
      </c>
      <c r="Q23" s="64">
        <v>2.06</v>
      </c>
      <c r="R23" s="56"/>
    </row>
    <row r="24" spans="1:21" s="1" customFormat="1" x14ac:dyDescent="0.25">
      <c r="A24" s="33">
        <v>9</v>
      </c>
      <c r="B24" s="44" t="s">
        <v>79</v>
      </c>
      <c r="C24" s="45" t="s">
        <v>93</v>
      </c>
      <c r="D24" s="49" t="s">
        <v>57</v>
      </c>
      <c r="E24" s="43" t="s">
        <v>42</v>
      </c>
      <c r="F24" s="64">
        <v>0.2</v>
      </c>
      <c r="G24" s="64">
        <v>15.333908000000001</v>
      </c>
      <c r="H24" s="64">
        <v>5.78</v>
      </c>
      <c r="I24" s="64">
        <v>12.02</v>
      </c>
      <c r="J24" s="64">
        <v>82.04</v>
      </c>
      <c r="K24" s="64">
        <f t="shared" si="4"/>
        <v>0.15999999999999392</v>
      </c>
      <c r="L24" s="64">
        <v>0.16</v>
      </c>
      <c r="M24" s="66">
        <v>104</v>
      </c>
      <c r="N24" s="66">
        <f t="shared" si="5"/>
        <v>110.37996179155169</v>
      </c>
      <c r="O24" s="66">
        <f t="shared" si="6"/>
        <v>93.454399999999993</v>
      </c>
      <c r="P24" s="66">
        <f t="shared" si="7"/>
        <v>853.85878489326819</v>
      </c>
      <c r="Q24" s="64">
        <v>2.12</v>
      </c>
      <c r="R24" s="56"/>
    </row>
    <row r="25" spans="1:21" s="1" customFormat="1" x14ac:dyDescent="0.25">
      <c r="A25" s="33">
        <v>10</v>
      </c>
      <c r="B25" s="44" t="s">
        <v>80</v>
      </c>
      <c r="C25" s="45" t="s">
        <v>43</v>
      </c>
      <c r="D25" s="49" t="s">
        <v>58</v>
      </c>
      <c r="E25" s="43" t="s">
        <v>42</v>
      </c>
      <c r="F25" s="64">
        <v>1</v>
      </c>
      <c r="G25" s="64">
        <v>13.38095</v>
      </c>
      <c r="H25" s="64">
        <v>7.95</v>
      </c>
      <c r="I25" s="64">
        <v>37.19</v>
      </c>
      <c r="J25" s="64">
        <v>19.72</v>
      </c>
      <c r="K25" s="64">
        <f t="shared" si="4"/>
        <v>35.14</v>
      </c>
      <c r="L25" s="64">
        <v>0.28999999999999998</v>
      </c>
      <c r="M25" s="66">
        <v>5267</v>
      </c>
      <c r="N25" s="66">
        <f t="shared" si="5"/>
        <v>5721.8902770233572</v>
      </c>
      <c r="O25" s="66">
        <f t="shared" si="6"/>
        <v>4956.2470000000003</v>
      </c>
      <c r="P25" s="66">
        <f t="shared" si="7"/>
        <v>7281.9023918152916</v>
      </c>
      <c r="Q25" s="64">
        <v>1.49</v>
      </c>
      <c r="R25" s="56"/>
      <c r="S25" s="56"/>
      <c r="T25" s="56"/>
      <c r="U25" s="56"/>
    </row>
    <row r="26" spans="1:21" s="1" customFormat="1" x14ac:dyDescent="0.25">
      <c r="A26" s="33">
        <v>11</v>
      </c>
      <c r="B26" s="44" t="s">
        <v>81</v>
      </c>
      <c r="C26" s="45" t="s">
        <v>43</v>
      </c>
      <c r="D26" s="49" t="s">
        <v>59</v>
      </c>
      <c r="E26" s="43" t="s">
        <v>42</v>
      </c>
      <c r="F26" s="64">
        <v>2.48</v>
      </c>
      <c r="G26" s="64">
        <v>13.751823999999999</v>
      </c>
      <c r="H26" s="64">
        <v>8.7899999999999991</v>
      </c>
      <c r="I26" s="64">
        <v>36.83</v>
      </c>
      <c r="J26" s="64">
        <v>13.41</v>
      </c>
      <c r="K26" s="64">
        <f t="shared" si="4"/>
        <v>40.970000000000006</v>
      </c>
      <c r="L26" s="64">
        <v>0.24</v>
      </c>
      <c r="M26" s="66">
        <v>5791</v>
      </c>
      <c r="N26" s="66">
        <f t="shared" si="5"/>
        <v>6349.0845302050211</v>
      </c>
      <c r="O26" s="66">
        <f t="shared" si="6"/>
        <v>5475.9695999999994</v>
      </c>
      <c r="P26" s="66">
        <f t="shared" si="7"/>
        <v>7443.4447300771199</v>
      </c>
      <c r="Q26" s="64">
        <v>1.43</v>
      </c>
      <c r="R26" s="56"/>
      <c r="S26" s="56"/>
      <c r="T26" s="56"/>
      <c r="U26" s="56"/>
    </row>
    <row r="27" spans="1:21" s="1" customFormat="1" x14ac:dyDescent="0.25">
      <c r="A27" s="33">
        <v>12</v>
      </c>
      <c r="B27" s="44" t="s">
        <v>82</v>
      </c>
      <c r="C27" s="45" t="s">
        <v>93</v>
      </c>
      <c r="D27" s="49" t="s">
        <v>60</v>
      </c>
      <c r="E27" s="43" t="s">
        <v>42</v>
      </c>
      <c r="F27" s="64">
        <v>0.72</v>
      </c>
      <c r="G27" s="64">
        <v>13.082967</v>
      </c>
      <c r="H27" s="64">
        <v>7.13</v>
      </c>
      <c r="I27" s="64">
        <v>30.56</v>
      </c>
      <c r="J27" s="64">
        <v>31.47</v>
      </c>
      <c r="K27" s="64">
        <f t="shared" si="4"/>
        <v>30.84</v>
      </c>
      <c r="L27" s="64">
        <v>0.24</v>
      </c>
      <c r="M27" s="66">
        <v>4463</v>
      </c>
      <c r="N27" s="66">
        <f t="shared" si="5"/>
        <v>4805.6422956821361</v>
      </c>
      <c r="O27" s="66">
        <f t="shared" si="6"/>
        <v>4176.9216999999999</v>
      </c>
      <c r="P27" s="66">
        <f t="shared" si="7"/>
        <v>7268.7296416938107</v>
      </c>
      <c r="Q27" s="64">
        <v>1.61</v>
      </c>
      <c r="R27" s="56"/>
      <c r="S27" s="56"/>
      <c r="T27" s="56"/>
      <c r="U27" s="56"/>
    </row>
    <row r="28" spans="1:21" x14ac:dyDescent="0.25">
      <c r="A28" s="33">
        <v>13</v>
      </c>
      <c r="B28" s="44" t="s">
        <v>83</v>
      </c>
      <c r="C28" s="45" t="s">
        <v>93</v>
      </c>
      <c r="D28" s="49" t="s">
        <v>61</v>
      </c>
      <c r="E28" s="43" t="s">
        <v>42</v>
      </c>
      <c r="F28" s="64">
        <v>0.8</v>
      </c>
      <c r="G28" s="64">
        <v>12.332222</v>
      </c>
      <c r="H28" s="64">
        <v>4.74</v>
      </c>
      <c r="I28" s="64">
        <v>11.87</v>
      </c>
      <c r="J28" s="64">
        <v>81.27</v>
      </c>
      <c r="K28" s="64">
        <f t="shared" si="4"/>
        <v>2.1200000000000045</v>
      </c>
      <c r="L28" s="64">
        <v>0.67</v>
      </c>
      <c r="M28" s="66">
        <v>322</v>
      </c>
      <c r="N28" s="66">
        <f t="shared" si="5"/>
        <v>338.02225488137725</v>
      </c>
      <c r="O28" s="66">
        <f t="shared" si="6"/>
        <v>296.33659999999998</v>
      </c>
      <c r="P28" s="66">
        <f t="shared" si="7"/>
        <v>2301.6440314510351</v>
      </c>
      <c r="Q28" s="64">
        <v>2.11</v>
      </c>
      <c r="R28" s="56"/>
      <c r="S28" s="56"/>
      <c r="T28" s="56"/>
      <c r="U28" s="56"/>
    </row>
    <row r="29" spans="1:21" x14ac:dyDescent="0.25">
      <c r="A29" s="33">
        <v>14</v>
      </c>
      <c r="B29" s="44" t="s">
        <v>84</v>
      </c>
      <c r="C29" s="45" t="s">
        <v>43</v>
      </c>
      <c r="D29" s="49" t="s">
        <v>62</v>
      </c>
      <c r="E29" s="43" t="s">
        <v>42</v>
      </c>
      <c r="F29" s="64">
        <v>4.42</v>
      </c>
      <c r="G29" s="64">
        <v>12.589424000000001</v>
      </c>
      <c r="H29" s="64">
        <v>8.24</v>
      </c>
      <c r="I29" s="64">
        <v>39.479999999999997</v>
      </c>
      <c r="J29" s="64">
        <v>11.2</v>
      </c>
      <c r="K29" s="64">
        <f t="shared" si="4"/>
        <v>41.08</v>
      </c>
      <c r="L29" s="64">
        <v>0.25</v>
      </c>
      <c r="M29" s="66">
        <v>5900</v>
      </c>
      <c r="N29" s="66">
        <f t="shared" si="5"/>
        <v>6429.8169136878814</v>
      </c>
      <c r="O29" s="66">
        <f t="shared" si="6"/>
        <v>5620.3399999999992</v>
      </c>
      <c r="P29" s="66">
        <f t="shared" si="7"/>
        <v>7323.733862959285</v>
      </c>
      <c r="Q29" s="64">
        <v>1.41</v>
      </c>
      <c r="R29" s="56"/>
      <c r="S29" s="56"/>
      <c r="T29" s="56"/>
      <c r="U29" s="56"/>
    </row>
    <row r="30" spans="1:21" x14ac:dyDescent="0.25">
      <c r="A30" s="33">
        <v>15</v>
      </c>
      <c r="B30" s="44" t="s">
        <v>85</v>
      </c>
      <c r="C30" s="45" t="s">
        <v>93</v>
      </c>
      <c r="D30" s="49" t="s">
        <v>63</v>
      </c>
      <c r="E30" s="43" t="s">
        <v>42</v>
      </c>
      <c r="F30" s="64">
        <v>0.72</v>
      </c>
      <c r="G30" s="64">
        <v>10.073734999999999</v>
      </c>
      <c r="H30" s="64">
        <v>5.49</v>
      </c>
      <c r="I30" s="64">
        <v>25.05</v>
      </c>
      <c r="J30" s="64">
        <v>48.29</v>
      </c>
      <c r="K30" s="64">
        <f t="shared" si="4"/>
        <v>21.17</v>
      </c>
      <c r="L30" s="64">
        <v>0.16</v>
      </c>
      <c r="M30" s="66">
        <v>3284</v>
      </c>
      <c r="N30" s="66">
        <f t="shared" si="5"/>
        <v>3474.7645751772297</v>
      </c>
      <c r="O30" s="66">
        <f t="shared" si="6"/>
        <v>3124.7259999999997</v>
      </c>
      <c r="P30" s="66">
        <f t="shared" si="7"/>
        <v>7105.1492860233657</v>
      </c>
      <c r="Q30" s="64">
        <v>1.78</v>
      </c>
      <c r="R30" s="56"/>
      <c r="S30" s="56"/>
      <c r="T30" s="56"/>
      <c r="U30" s="56"/>
    </row>
    <row r="31" spans="1:21" s="1" customFormat="1" x14ac:dyDescent="0.25">
      <c r="A31" s="33">
        <v>16</v>
      </c>
      <c r="B31" s="44" t="s">
        <v>86</v>
      </c>
      <c r="C31" s="45" t="s">
        <v>93</v>
      </c>
      <c r="D31" s="49" t="s">
        <v>64</v>
      </c>
      <c r="E31" s="43" t="s">
        <v>42</v>
      </c>
      <c r="F31" s="64">
        <v>0.56000000000000005</v>
      </c>
      <c r="G31" s="64">
        <v>13.026136000000001</v>
      </c>
      <c r="H31" s="64">
        <v>5.04</v>
      </c>
      <c r="I31" s="64">
        <v>14.98</v>
      </c>
      <c r="J31" s="64">
        <v>75.5</v>
      </c>
      <c r="K31" s="64">
        <f t="shared" si="4"/>
        <v>4.4799999999999995</v>
      </c>
      <c r="L31" s="64">
        <v>0.27</v>
      </c>
      <c r="M31" s="66">
        <v>697</v>
      </c>
      <c r="N31" s="66">
        <f t="shared" si="5"/>
        <v>733.99326032013482</v>
      </c>
      <c r="O31" s="66">
        <f t="shared" si="6"/>
        <v>638.38229999999999</v>
      </c>
      <c r="P31" s="66">
        <f t="shared" si="7"/>
        <v>3581.7060637204536</v>
      </c>
      <c r="Q31" s="64">
        <v>2.0499999999999998</v>
      </c>
      <c r="R31" s="56"/>
      <c r="S31" s="56"/>
      <c r="T31" s="56"/>
      <c r="U31" s="56"/>
    </row>
    <row r="32" spans="1:21" s="1" customFormat="1" x14ac:dyDescent="0.25">
      <c r="A32" s="33">
        <v>17</v>
      </c>
      <c r="B32" s="44" t="s">
        <v>87</v>
      </c>
      <c r="C32" s="45" t="s">
        <v>45</v>
      </c>
      <c r="D32" s="49" t="s">
        <v>65</v>
      </c>
      <c r="E32" s="43" t="s">
        <v>42</v>
      </c>
      <c r="F32" s="64">
        <v>1.38</v>
      </c>
      <c r="G32" s="64">
        <v>13.201089999999997</v>
      </c>
      <c r="H32" s="64">
        <v>8.6999999999999993</v>
      </c>
      <c r="I32" s="64">
        <v>30.66</v>
      </c>
      <c r="J32" s="64">
        <v>26.28</v>
      </c>
      <c r="K32" s="64">
        <f t="shared" si="4"/>
        <v>34.36</v>
      </c>
      <c r="L32" s="64">
        <v>0.75</v>
      </c>
      <c r="M32" s="66">
        <v>4671</v>
      </c>
      <c r="N32" s="66">
        <f t="shared" si="5"/>
        <v>5116.1007667031763</v>
      </c>
      <c r="O32" s="66">
        <f t="shared" si="6"/>
        <v>4440.7197000000006</v>
      </c>
      <c r="P32" s="66">
        <f t="shared" si="7"/>
        <v>7183.9434020301451</v>
      </c>
      <c r="Q32" s="64">
        <v>1.56</v>
      </c>
      <c r="R32" s="56"/>
      <c r="S32" s="56"/>
      <c r="T32" s="56"/>
      <c r="U32" s="56"/>
    </row>
    <row r="33" spans="1:21" s="1" customFormat="1" x14ac:dyDescent="0.25">
      <c r="A33" s="33">
        <v>18</v>
      </c>
      <c r="B33" s="44" t="s">
        <v>88</v>
      </c>
      <c r="C33" s="45" t="s">
        <v>43</v>
      </c>
      <c r="D33" s="49" t="s">
        <v>66</v>
      </c>
      <c r="E33" s="43" t="s">
        <v>42</v>
      </c>
      <c r="F33" s="64">
        <v>2.06</v>
      </c>
      <c r="G33" s="64">
        <v>13.126528</v>
      </c>
      <c r="H33" s="64">
        <v>9.2799999999999994</v>
      </c>
      <c r="I33" s="64">
        <v>36.06</v>
      </c>
      <c r="J33" s="64">
        <v>9.41</v>
      </c>
      <c r="K33" s="64">
        <f t="shared" si="4"/>
        <v>45.25</v>
      </c>
      <c r="L33" s="64">
        <v>0.47</v>
      </c>
      <c r="M33" s="66">
        <v>5960</v>
      </c>
      <c r="N33" s="66">
        <f t="shared" si="5"/>
        <v>6569.6649029982364</v>
      </c>
      <c r="O33" s="66">
        <f t="shared" si="6"/>
        <v>5707.2959999999994</v>
      </c>
      <c r="P33" s="66">
        <f t="shared" si="7"/>
        <v>7329.9717131964089</v>
      </c>
      <c r="Q33" s="64">
        <v>1.39</v>
      </c>
      <c r="R33" s="56"/>
      <c r="S33" s="56"/>
      <c r="T33" s="56"/>
      <c r="U33" s="56"/>
    </row>
    <row r="34" spans="1:21" s="1" customFormat="1" x14ac:dyDescent="0.25">
      <c r="A34" s="33">
        <v>19</v>
      </c>
      <c r="B34" s="44" t="s">
        <v>89</v>
      </c>
      <c r="C34" s="45" t="s">
        <v>43</v>
      </c>
      <c r="D34" s="49" t="s">
        <v>67</v>
      </c>
      <c r="E34" s="43" t="s">
        <v>42</v>
      </c>
      <c r="F34" s="64">
        <v>2.66</v>
      </c>
      <c r="G34" s="64">
        <v>13.396462</v>
      </c>
      <c r="H34" s="64">
        <v>9.42</v>
      </c>
      <c r="I34" s="64">
        <v>40.65</v>
      </c>
      <c r="J34" s="64">
        <v>2.2400000000000002</v>
      </c>
      <c r="K34" s="64">
        <f t="shared" si="4"/>
        <v>47.690000000000005</v>
      </c>
      <c r="L34" s="64">
        <v>0.23</v>
      </c>
      <c r="M34" s="66">
        <v>6675</v>
      </c>
      <c r="N34" s="66">
        <f t="shared" si="5"/>
        <v>7369.1764186354603</v>
      </c>
      <c r="O34" s="66">
        <f t="shared" si="6"/>
        <v>6381.9675000000007</v>
      </c>
      <c r="P34" s="66">
        <f t="shared" si="7"/>
        <v>7556.0335069051389</v>
      </c>
      <c r="Q34" s="64">
        <v>1.32</v>
      </c>
      <c r="R34" s="56"/>
      <c r="S34" s="56"/>
      <c r="T34" s="56"/>
      <c r="U34" s="56"/>
    </row>
    <row r="35" spans="1:21" s="1" customFormat="1" x14ac:dyDescent="0.25">
      <c r="A35" s="33">
        <v>20</v>
      </c>
      <c r="B35" s="44" t="s">
        <v>90</v>
      </c>
      <c r="C35" s="45" t="s">
        <v>43</v>
      </c>
      <c r="D35" s="49" t="s">
        <v>68</v>
      </c>
      <c r="E35" s="43" t="s">
        <v>42</v>
      </c>
      <c r="F35" s="64">
        <v>2.2599999999999998</v>
      </c>
      <c r="G35" s="64">
        <v>12.372445999999998</v>
      </c>
      <c r="H35" s="64">
        <v>8.93</v>
      </c>
      <c r="I35" s="64">
        <v>40.85</v>
      </c>
      <c r="J35" s="64">
        <v>3.02</v>
      </c>
      <c r="K35" s="64">
        <f t="shared" si="4"/>
        <v>47.2</v>
      </c>
      <c r="L35" s="64">
        <v>0.2</v>
      </c>
      <c r="M35" s="66">
        <v>6660</v>
      </c>
      <c r="N35" s="66">
        <f t="shared" si="5"/>
        <v>7313.0558910728014</v>
      </c>
      <c r="O35" s="66">
        <f t="shared" si="6"/>
        <v>6408.2520000000013</v>
      </c>
      <c r="P35" s="66">
        <f t="shared" si="7"/>
        <v>7563.8841567291311</v>
      </c>
      <c r="Q35" s="64">
        <v>1.33</v>
      </c>
      <c r="R35" s="56"/>
      <c r="S35" s="56"/>
      <c r="T35" s="56"/>
      <c r="U35" s="56"/>
    </row>
    <row r="36" spans="1:21" s="1" customFormat="1" x14ac:dyDescent="0.25">
      <c r="A36" s="33">
        <v>21</v>
      </c>
      <c r="B36" s="44" t="s">
        <v>91</v>
      </c>
      <c r="C36" s="45" t="s">
        <v>95</v>
      </c>
      <c r="D36" s="49" t="s">
        <v>69</v>
      </c>
      <c r="E36" s="43" t="s">
        <v>42</v>
      </c>
      <c r="F36" s="64">
        <v>0.72</v>
      </c>
      <c r="G36" s="64">
        <v>9.1098999999999997</v>
      </c>
      <c r="H36" s="64">
        <v>5.5</v>
      </c>
      <c r="I36" s="64">
        <v>25.81</v>
      </c>
      <c r="J36" s="64">
        <v>45.19</v>
      </c>
      <c r="K36" s="64">
        <f t="shared" si="4"/>
        <v>23.500000000000004</v>
      </c>
      <c r="L36" s="64">
        <v>0.15</v>
      </c>
      <c r="M36" s="66">
        <v>3547</v>
      </c>
      <c r="N36" s="66">
        <f t="shared" si="5"/>
        <v>3753.4391534391534</v>
      </c>
      <c r="O36" s="66">
        <f t="shared" si="6"/>
        <v>3411.5046000000007</v>
      </c>
      <c r="P36" s="66">
        <f t="shared" si="7"/>
        <v>7193.2670857838166</v>
      </c>
      <c r="Q36" s="64">
        <v>1.75</v>
      </c>
      <c r="R36" s="56"/>
      <c r="S36" s="56"/>
      <c r="T36" s="56"/>
      <c r="U36" s="56"/>
    </row>
    <row r="37" spans="1:21" s="1" customFormat="1" x14ac:dyDescent="0.25">
      <c r="A37" s="33">
        <v>22</v>
      </c>
      <c r="B37" s="44" t="s">
        <v>92</v>
      </c>
      <c r="C37" s="45" t="s">
        <v>43</v>
      </c>
      <c r="D37" s="49" t="s">
        <v>70</v>
      </c>
      <c r="E37" s="43" t="s">
        <v>42</v>
      </c>
      <c r="F37" s="64">
        <v>4.16</v>
      </c>
      <c r="G37" s="64">
        <v>14.098137000000001</v>
      </c>
      <c r="H37" s="64">
        <v>9.89</v>
      </c>
      <c r="I37" s="64">
        <v>38.26</v>
      </c>
      <c r="J37" s="64">
        <v>5.36</v>
      </c>
      <c r="K37" s="64">
        <f t="shared" si="4"/>
        <v>46.49</v>
      </c>
      <c r="L37" s="64">
        <v>0.34</v>
      </c>
      <c r="M37" s="66">
        <v>6383</v>
      </c>
      <c r="N37" s="66">
        <f t="shared" si="5"/>
        <v>7083.5645322383753</v>
      </c>
      <c r="O37" s="66">
        <f t="shared" si="6"/>
        <v>6084.9138999999996</v>
      </c>
      <c r="P37" s="66">
        <f t="shared" si="7"/>
        <v>7531.5634218289088</v>
      </c>
      <c r="Q37" s="64">
        <v>1.35</v>
      </c>
      <c r="R37" s="56"/>
      <c r="S37" s="56"/>
      <c r="T37" s="56"/>
      <c r="U37" s="56"/>
    </row>
    <row r="38" spans="1:21" s="1" customFormat="1" x14ac:dyDescent="0.25">
      <c r="A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6"/>
      <c r="S38" s="56"/>
      <c r="T38" s="56"/>
      <c r="U38" s="56"/>
    </row>
    <row r="39" spans="1:21" s="1" customFormat="1" x14ac:dyDescent="0.25">
      <c r="A39" s="59"/>
      <c r="B39" s="63" t="s">
        <v>38</v>
      </c>
      <c r="C39" s="63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56"/>
      <c r="S39" s="56"/>
      <c r="T39" s="56"/>
      <c r="U39" s="56"/>
    </row>
    <row r="40" spans="1:21" s="1" customFormat="1" x14ac:dyDescent="0.25">
      <c r="A40" s="59"/>
      <c r="B40" s="60"/>
      <c r="C40" s="60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56"/>
      <c r="S40" s="56"/>
      <c r="T40" s="56"/>
      <c r="U40" s="56"/>
    </row>
    <row r="41" spans="1:21" s="1" customFormat="1" x14ac:dyDescent="0.25">
      <c r="A41" s="59"/>
      <c r="B41" s="65" t="s">
        <v>39</v>
      </c>
      <c r="C41" s="65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56"/>
      <c r="S41" s="56"/>
      <c r="T41" s="56"/>
      <c r="U41" s="56"/>
    </row>
    <row r="42" spans="1:21" s="1" customFormat="1" x14ac:dyDescent="0.25">
      <c r="B42" s="62" t="s">
        <v>40</v>
      </c>
      <c r="C42" s="62"/>
      <c r="R42" s="56"/>
      <c r="S42" s="56"/>
      <c r="T42" s="56"/>
      <c r="U42" s="56"/>
    </row>
    <row r="43" spans="1:21" x14ac:dyDescent="0.25">
      <c r="R43" s="56"/>
      <c r="S43" s="56"/>
      <c r="T43" s="56"/>
      <c r="U43" s="56"/>
    </row>
    <row r="44" spans="1:21" x14ac:dyDescent="0.25">
      <c r="R44" s="56"/>
      <c r="S44" s="56"/>
      <c r="T44" s="56"/>
      <c r="U44" s="56"/>
    </row>
    <row r="45" spans="1:21" x14ac:dyDescent="0.25">
      <c r="R45" s="56"/>
      <c r="S45" s="56"/>
      <c r="T45" s="56"/>
      <c r="U45" s="56"/>
    </row>
    <row r="46" spans="1:21" x14ac:dyDescent="0.25">
      <c r="R46" s="56"/>
      <c r="S46" s="56"/>
      <c r="T46" s="56"/>
      <c r="U46" s="56"/>
    </row>
    <row r="47" spans="1:21" x14ac:dyDescent="0.25">
      <c r="R47" s="56"/>
      <c r="S47" s="56"/>
      <c r="T47" s="56"/>
      <c r="U47" s="56"/>
    </row>
    <row r="48" spans="1:21" x14ac:dyDescent="0.25">
      <c r="R48" s="56"/>
      <c r="S48" s="56"/>
      <c r="T48" s="56"/>
      <c r="U48" s="56"/>
    </row>
  </sheetData>
  <mergeCells count="16">
    <mergeCell ref="C6:M6"/>
    <mergeCell ref="A6:B6"/>
    <mergeCell ref="A5:B5"/>
    <mergeCell ref="A1:Y2"/>
    <mergeCell ref="AA15:AC15"/>
    <mergeCell ref="M13:P13"/>
    <mergeCell ref="D13:E13"/>
    <mergeCell ref="A3:B3"/>
    <mergeCell ref="A4:B4"/>
    <mergeCell ref="N6:O6"/>
    <mergeCell ref="N5:O5"/>
    <mergeCell ref="N4:O4"/>
    <mergeCell ref="N3:O3"/>
    <mergeCell ref="C3:M3"/>
    <mergeCell ref="C4:M4"/>
    <mergeCell ref="C5:M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 Kasnadi</dc:creator>
  <cp:lastModifiedBy>LAZARUS  KASNADI</cp:lastModifiedBy>
  <dcterms:created xsi:type="dcterms:W3CDTF">2016-02-17T00:58:26Z</dcterms:created>
  <dcterms:modified xsi:type="dcterms:W3CDTF">2020-09-15T07:09:53Z</dcterms:modified>
</cp:coreProperties>
</file>