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GEOLOGY 2018\GEOLOGY TCM 2019 - 2020\GEO. TCM. PRE PRODUCTION\21.SEPTEMBER 2020\"/>
    </mc:Choice>
  </mc:AlternateContent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P19" i="1" l="1"/>
  <c r="O19" i="1"/>
  <c r="N19" i="1"/>
  <c r="K19" i="1"/>
  <c r="P18" i="1"/>
  <c r="O18" i="1"/>
  <c r="N18" i="1"/>
  <c r="K18" i="1"/>
  <c r="P17" i="1"/>
  <c r="O17" i="1"/>
  <c r="N17" i="1"/>
  <c r="K17" i="1"/>
  <c r="N16" i="1" l="1"/>
  <c r="O16" i="1"/>
  <c r="P16" i="1"/>
  <c r="K16" i="1"/>
</calcChain>
</file>

<file path=xl/sharedStrings.xml><?xml version="1.0" encoding="utf-8"?>
<sst xmlns="http://schemas.openxmlformats.org/spreadsheetml/2006/main" count="83" uniqueCount="61">
  <si>
    <t>BUNYUT COAL LABORATORY</t>
  </si>
  <si>
    <t>Page 1 of 1</t>
  </si>
  <si>
    <t xml:space="preserve">Related Document </t>
  </si>
  <si>
    <t>Issue No. A</t>
  </si>
  <si>
    <t>TCM-QM 5.10</t>
  </si>
  <si>
    <t>GEOLOGY PREPRODUCTION ANALYSIS REPORT</t>
  </si>
  <si>
    <t>Revision No. 0</t>
  </si>
  <si>
    <t>Job No.</t>
  </si>
  <si>
    <t xml:space="preserve"> </t>
  </si>
  <si>
    <t>Report to</t>
  </si>
  <si>
    <t>Date received sample</t>
  </si>
  <si>
    <t>No.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</si>
  <si>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</si>
  <si>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Sample ID</t>
  </si>
  <si>
    <t>Laboratory ID</t>
  </si>
  <si>
    <t>TM</t>
  </si>
  <si>
    <t>M</t>
  </si>
  <si>
    <t>VM</t>
  </si>
  <si>
    <t>Ash</t>
  </si>
  <si>
    <t>FC</t>
  </si>
  <si>
    <t>TS</t>
  </si>
  <si>
    <t>Calorific Value</t>
  </si>
  <si>
    <t>Tanggal</t>
  </si>
  <si>
    <t>Sample</t>
  </si>
  <si>
    <t>%</t>
  </si>
  <si>
    <t>Cal/g</t>
  </si>
  <si>
    <t>RD</t>
  </si>
  <si>
    <t>Kerja</t>
  </si>
  <si>
    <t>Prep.</t>
  </si>
  <si>
    <t>Prox</t>
  </si>
  <si>
    <t>CV</t>
  </si>
  <si>
    <t>Type</t>
  </si>
  <si>
    <t>ar</t>
  </si>
  <si>
    <t>ad</t>
  </si>
  <si>
    <t>db</t>
  </si>
  <si>
    <t>daf</t>
  </si>
  <si>
    <t>Kg/Ltr</t>
  </si>
  <si>
    <t>Regards,</t>
  </si>
  <si>
    <t>: Mr. Susmartadi BT</t>
  </si>
  <si>
    <t>Alvian Irviansyah</t>
  </si>
  <si>
    <t>Laboratory Superintendent</t>
  </si>
  <si>
    <t>Mass Spl</t>
  </si>
  <si>
    <t>Kg</t>
  </si>
  <si>
    <t>/20</t>
  </si>
  <si>
    <t>COAL</t>
  </si>
  <si>
    <t>SEPTEMBER,  2020</t>
  </si>
  <si>
    <t xml:space="preserve">: SEPTEMBER, 12  2020 </t>
  </si>
  <si>
    <t>: GEO.05 PIT-MON/08.2020</t>
  </si>
  <si>
    <t>GE.1853</t>
  </si>
  <si>
    <t>GE.1854</t>
  </si>
  <si>
    <t>GE.1855</t>
  </si>
  <si>
    <t>GE.1856</t>
  </si>
  <si>
    <t>NB04P.4500-05</t>
  </si>
  <si>
    <t>SB04P.3000-11/01</t>
  </si>
  <si>
    <t>SB04P.3000-11/02</t>
  </si>
  <si>
    <t>SB04P.3000-11/03</t>
  </si>
  <si>
    <t>12.09.2020</t>
  </si>
  <si>
    <t>13.09.2020</t>
  </si>
  <si>
    <t>14.09.2020</t>
  </si>
  <si>
    <t>Date : 09/15/2020</t>
  </si>
  <si>
    <t>: TCM GEO.129.09.2020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</si>
</sst>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Verdana"/>
      <family val="2"/>
    </font>
    <font>
      <b/>
      <sz val="9"/>
      <name val="Verdan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2"/>
      <name val="Times New Roman"/>
      <family val="1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u/>
      <sz val="10"/>
      <name val="Tahoma"/>
      <family val="2"/>
    </font>
    <font>
      <b/>
      <sz val="10"/>
      <name val="Arial"/>
      <family val="2"/>
    </font>
    <font>
      <b/>
      <sz val="10"/>
      <color indexed="57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41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4" fillId="0" borderId="0"/>
  </cellStyleXfs>
  <cellXfs count="83">
    <xf numFmtId="0" fontId="0" fillId="0" borderId="0" xfId="0"/>
    <xf numFmtId="0" fontId="0" fillId="0" borderId="0" xfId="0"/>
    <xf numFmtId="0" fontId="1" fillId="0" borderId="0" xfId="1"/>
    <xf numFmtId="0" fontId="3" fillId="2" borderId="0" xfId="1" applyFont="1" applyFill="1"/>
    <xf numFmtId="16" fontId="2" fillId="2" borderId="0" xfId="1" quotePrefix="1" applyNumberFormat="1" applyFont="1" applyFill="1" applyBorder="1" applyAlignment="1">
      <alignment horizontal="center"/>
    </xf>
    <xf numFmtId="16" fontId="2" fillId="2" borderId="0" xfId="1" applyNumberFormat="1" applyFont="1" applyFill="1" applyBorder="1" applyAlignment="1">
      <alignment horizontal="center"/>
    </xf>
    <xf numFmtId="16" fontId="2" fillId="2" borderId="0" xfId="1" applyNumberFormat="1" applyFont="1" applyFill="1" applyBorder="1" applyAlignment="1"/>
    <xf numFmtId="0" fontId="4" fillId="2" borderId="0" xfId="1" applyFont="1" applyFill="1" applyAlignment="1"/>
    <xf numFmtId="0" fontId="4" fillId="2" borderId="0" xfId="1" applyFont="1" applyFill="1" applyBorder="1" applyAlignment="1">
      <alignment horizontal="left"/>
    </xf>
    <xf numFmtId="0" fontId="5" fillId="2" borderId="0" xfId="1" applyFont="1" applyFill="1" applyBorder="1"/>
    <xf numFmtId="0" fontId="4" fillId="2" borderId="0" xfId="1" applyFont="1" applyFill="1" applyAlignment="1">
      <alignment horizontal="left"/>
    </xf>
    <xf numFmtId="0" fontId="5" fillId="2" borderId="0" xfId="1" applyFont="1" applyFill="1"/>
    <xf numFmtId="0" fontId="6" fillId="2" borderId="0" xfId="1" applyFont="1" applyFill="1" applyAlignment="1"/>
    <xf numFmtId="0" fontId="6" fillId="2" borderId="0" xfId="1" applyFont="1" applyFill="1" applyAlignment="1">
      <alignment horizontal="center"/>
    </xf>
    <xf numFmtId="0" fontId="6" fillId="2" borderId="0" xfId="1" applyFont="1" applyFill="1" applyAlignment="1">
      <alignment horizontal="left"/>
    </xf>
    <xf numFmtId="0" fontId="1" fillId="2" borderId="0" xfId="1" applyFill="1"/>
    <xf numFmtId="0" fontId="7" fillId="3" borderId="2" xfId="1" applyFont="1" applyFill="1" applyBorder="1" applyAlignment="1">
      <alignment horizontal="center"/>
    </xf>
    <xf numFmtId="0" fontId="7" fillId="3" borderId="3" xfId="1" applyFont="1" applyFill="1" applyBorder="1" applyAlignment="1">
      <alignment horizontal="center"/>
    </xf>
    <xf numFmtId="0" fontId="7" fillId="3" borderId="4" xfId="1" applyFont="1" applyFill="1" applyBorder="1" applyAlignment="1">
      <alignment horizontal="center"/>
    </xf>
    <xf numFmtId="0" fontId="7" fillId="3" borderId="5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/>
    </xf>
    <xf numFmtId="0" fontId="7" fillId="3" borderId="6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3" borderId="7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vertical="center"/>
    </xf>
    <xf numFmtId="164" fontId="7" fillId="4" borderId="8" xfId="1" applyNumberFormat="1" applyFont="1" applyFill="1" applyBorder="1" applyAlignment="1">
      <alignment horizontal="center"/>
    </xf>
    <xf numFmtId="164" fontId="7" fillId="4" borderId="9" xfId="1" applyNumberFormat="1" applyFont="1" applyFill="1" applyBorder="1" applyAlignment="1">
      <alignment horizontal="center"/>
    </xf>
    <xf numFmtId="164" fontId="7" fillId="4" borderId="10" xfId="1" applyNumberFormat="1" applyFont="1" applyFill="1" applyBorder="1" applyAlignment="1">
      <alignment horizontal="center"/>
    </xf>
    <xf numFmtId="164" fontId="7" fillId="4" borderId="11" xfId="1" applyNumberFormat="1" applyFont="1" applyFill="1" applyBorder="1" applyAlignment="1">
      <alignment horizontal="center"/>
    </xf>
    <xf numFmtId="0" fontId="4" fillId="2" borderId="0" xfId="3" applyFont="1" applyFill="1" applyBorder="1" applyAlignment="1">
      <alignment horizontal="left"/>
    </xf>
    <xf numFmtId="0" fontId="11" fillId="2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8" fillId="5" borderId="16" xfId="1" applyFont="1" applyFill="1" applyBorder="1" applyAlignment="1">
      <alignment horizontal="center" vertical="center"/>
    </xf>
    <xf numFmtId="0" fontId="10" fillId="2" borderId="0" xfId="4" applyFont="1" applyFill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/>
    </xf>
    <xf numFmtId="0" fontId="10" fillId="6" borderId="16" xfId="1" applyFont="1" applyFill="1" applyBorder="1" applyAlignment="1">
      <alignment horizontal="center" vertical="center" wrapText="1"/>
    </xf>
    <xf numFmtId="0" fontId="12" fillId="2" borderId="25" xfId="0" quotePrefix="1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2" fillId="2" borderId="28" xfId="0" quotePrefix="1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29" xfId="0" applyFont="1" applyFill="1" applyBorder="1" applyAlignment="1">
      <alignment horizontal="center"/>
    </xf>
    <xf numFmtId="0" fontId="8" fillId="6" borderId="13" xfId="1" applyFont="1" applyFill="1" applyBorder="1" applyAlignment="1"/>
    <xf numFmtId="0" fontId="8" fillId="6" borderId="15" xfId="1" applyFont="1" applyFill="1" applyBorder="1" applyAlignment="1">
      <alignment horizontal="right"/>
    </xf>
    <xf numFmtId="0" fontId="0" fillId="0" borderId="0" xfId="0" applyAlignment="1"/>
    <xf numFmtId="1" fontId="0" fillId="0" borderId="0" xfId="0" applyNumberFormat="1" applyAlignment="1"/>
    <xf numFmtId="0" fontId="1" fillId="2" borderId="0" xfId="4" applyFont="1" applyFill="1" applyAlignment="1">
      <alignment horizontal="center"/>
    </xf>
    <xf numFmtId="2" fontId="8" fillId="6" borderId="30" xfId="0" applyNumberFormat="1" applyFont="1" applyFill="1" applyBorder="1" applyAlignment="1" applyProtection="1">
      <alignment horizontal="center"/>
    </xf>
    <xf numFmtId="0" fontId="0" fillId="0" borderId="31" xfId="0" applyBorder="1" applyAlignment="1"/>
    <xf numFmtId="1" fontId="0" fillId="0" borderId="0" xfId="0" applyNumberFormat="1" applyFill="1" applyBorder="1" applyAlignment="1"/>
    <xf numFmtId="0" fontId="0" fillId="0" borderId="0" xfId="0" applyAlignment="1">
      <alignment horizontal="center"/>
    </xf>
    <xf numFmtId="0" fontId="4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" fontId="8" fillId="6" borderId="30" xfId="0" applyNumberFormat="1" applyFont="1" applyFill="1" applyBorder="1" applyAlignment="1" applyProtection="1">
      <alignment horizontal="center"/>
    </xf>
    <xf numFmtId="0" fontId="2" fillId="2" borderId="15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4" xfId="1" applyFont="1" applyFill="1" applyBorder="1" applyAlignment="1">
      <alignment horizontal="center"/>
    </xf>
    <xf numFmtId="16" fontId="2" fillId="2" borderId="15" xfId="1" quotePrefix="1" applyNumberFormat="1" applyFont="1" applyFill="1" applyBorder="1" applyAlignment="1">
      <alignment horizontal="center"/>
    </xf>
    <xf numFmtId="16" fontId="2" fillId="2" borderId="14" xfId="1" quotePrefix="1" applyNumberFormat="1" applyFont="1" applyFill="1" applyBorder="1" applyAlignment="1">
      <alignment horizontal="center"/>
    </xf>
    <xf numFmtId="16" fontId="2" fillId="2" borderId="13" xfId="1" quotePrefix="1" applyNumberFormat="1" applyFont="1" applyFill="1" applyBorder="1" applyAlignment="1">
      <alignment horizontal="center"/>
    </xf>
    <xf numFmtId="0" fontId="7" fillId="3" borderId="17" xfId="1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19" xfId="1" applyFont="1" applyFill="1" applyBorder="1" applyAlignment="1">
      <alignment horizontal="center"/>
    </xf>
    <xf numFmtId="0" fontId="7" fillId="3" borderId="20" xfId="1" applyFont="1" applyFill="1" applyBorder="1" applyAlignment="1">
      <alignment horizontal="center"/>
    </xf>
    <xf numFmtId="0" fontId="7" fillId="3" borderId="24" xfId="1" applyFont="1" applyFill="1" applyBorder="1" applyAlignment="1">
      <alignment horizontal="center"/>
    </xf>
    <xf numFmtId="0" fontId="7" fillId="3" borderId="21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16" fontId="2" fillId="2" borderId="15" xfId="1" applyNumberFormat="1" applyFont="1" applyFill="1" applyBorder="1" applyAlignment="1">
      <alignment horizontal="center"/>
    </xf>
    <xf numFmtId="16" fontId="2" fillId="2" borderId="14" xfId="1" applyNumberFormat="1" applyFont="1" applyFill="1" applyBorder="1" applyAlignment="1">
      <alignment horizontal="center"/>
    </xf>
    <xf numFmtId="16" fontId="2" fillId="2" borderId="13" xfId="1" applyNumberFormat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2" borderId="0" xfId="1" applyFont="1" applyFill="1" applyAlignment="1">
      <alignment horizontal="center"/>
    </xf>
  </cellXfs>
  <cellStyles count="5">
    <cellStyle name="Comma 2" xfId="2"/>
    <cellStyle name="Normal" xfId="0" builtinId="0"/>
    <cellStyle name="Normal 2" xfId="3"/>
    <cellStyle name="Normal 3" xfId="1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</xdr:colOff>
      <xdr:row>0</xdr:row>
      <xdr:rowOff>333376</xdr:rowOff>
    </xdr:from>
    <xdr:to>
      <xdr:col>16</xdr:col>
      <xdr:colOff>498061</xdr:colOff>
      <xdr:row>1</xdr:row>
      <xdr:rowOff>314326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0" y="333376"/>
          <a:ext cx="1079086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1</xdr:col>
      <xdr:colOff>1228725</xdr:colOff>
      <xdr:row>1</xdr:row>
      <xdr:rowOff>352425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525"/>
          <a:ext cx="1838325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"/>
  <sheetViews>
    <sheetView tabSelected="1" zoomScaleNormal="100" workbookViewId="0">
      <selection activeCell="N7" sqref="N7"/>
    </sheetView>
  </sheetViews>
  <sheetFormatPr defaultRowHeight="15" x14ac:dyDescent="0.25"/>
  <cols>
    <col min="2" max="2" width="23.5703125" customWidth="1"/>
    <col min="3" max="3" width="10.5703125" customWidth="1"/>
    <col min="5" max="5" width="5" customWidth="1"/>
    <col min="6" max="6" width="9.42578125" customWidth="1"/>
    <col min="18" max="18" width="4.85546875" customWidth="1"/>
    <col min="19" max="19" width="10.7109375" customWidth="1"/>
    <col min="20" max="22" width="6.140625" customWidth="1"/>
    <col min="23" max="23" width="8.5703125" customWidth="1"/>
    <col min="24" max="24" width="6.140625" customWidth="1"/>
  </cols>
  <sheetData>
    <row r="1" spans="1:42" ht="31.5" customHeight="1" x14ac:dyDescent="0.25"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</row>
    <row r="2" spans="1:42" ht="31.5" customHeight="1" x14ac:dyDescent="0.25"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</row>
    <row r="3" spans="1:42" x14ac:dyDescent="0.25">
      <c r="A3" s="55"/>
      <c r="B3" s="56"/>
      <c r="C3" s="55" t="s">
        <v>0</v>
      </c>
      <c r="D3" s="61"/>
      <c r="E3" s="61"/>
      <c r="F3" s="61"/>
      <c r="G3" s="61"/>
      <c r="H3" s="61"/>
      <c r="I3" s="61"/>
      <c r="J3" s="61"/>
      <c r="K3" s="61"/>
      <c r="L3" s="61"/>
      <c r="M3" s="56"/>
      <c r="N3" s="55" t="s">
        <v>1</v>
      </c>
      <c r="O3" s="61"/>
      <c r="P3" s="61"/>
      <c r="Q3" s="56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5">
      <c r="A4" s="55" t="s">
        <v>2</v>
      </c>
      <c r="B4" s="56"/>
      <c r="C4" s="55"/>
      <c r="D4" s="61"/>
      <c r="E4" s="61"/>
      <c r="F4" s="61"/>
      <c r="G4" s="61"/>
      <c r="H4" s="61"/>
      <c r="I4" s="61"/>
      <c r="J4" s="61"/>
      <c r="K4" s="61"/>
      <c r="L4" s="61"/>
      <c r="M4" s="56"/>
      <c r="N4" s="55" t="s">
        <v>3</v>
      </c>
      <c r="O4" s="61"/>
      <c r="P4" s="61"/>
      <c r="Q4" s="56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x14ac:dyDescent="0.25">
      <c r="A5" s="55" t="s">
        <v>4</v>
      </c>
      <c r="B5" s="56"/>
      <c r="C5" s="55" t="s">
        <v>5</v>
      </c>
      <c r="D5" s="61"/>
      <c r="E5" s="61"/>
      <c r="F5" s="61"/>
      <c r="G5" s="61"/>
      <c r="H5" s="61"/>
      <c r="I5" s="61"/>
      <c r="J5" s="61"/>
      <c r="K5" s="61"/>
      <c r="L5" s="61"/>
      <c r="M5" s="56"/>
      <c r="N5" s="55" t="s">
        <v>6</v>
      </c>
      <c r="O5" s="61"/>
      <c r="P5" s="61"/>
      <c r="Q5" s="56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x14ac:dyDescent="0.25">
      <c r="A6" s="62"/>
      <c r="B6" s="64"/>
      <c r="C6" s="62" t="s">
        <v>45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77" t="s">
        <v>59</v>
      </c>
      <c r="O6" s="78"/>
      <c r="P6" s="78"/>
      <c r="Q6" s="79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x14ac:dyDescent="0.25">
      <c r="A7" s="4"/>
      <c r="B7" s="4"/>
      <c r="C7" s="4"/>
      <c r="D7" s="5"/>
      <c r="E7" s="5"/>
      <c r="F7" s="4"/>
      <c r="G7" s="4"/>
      <c r="H7" s="4"/>
      <c r="I7" s="4"/>
      <c r="J7" s="4"/>
      <c r="K7" s="4"/>
      <c r="L7" s="4"/>
      <c r="M7" s="4"/>
      <c r="N7" s="5"/>
      <c r="O7" s="5"/>
      <c r="P7" s="5"/>
      <c r="Q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x14ac:dyDescent="0.25">
      <c r="A8" s="7" t="s">
        <v>7</v>
      </c>
      <c r="B8" s="7"/>
      <c r="C8" s="8" t="s">
        <v>60</v>
      </c>
      <c r="D8" s="9"/>
      <c r="E8" s="9"/>
      <c r="F8" s="10" t="s">
        <v>8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x14ac:dyDescent="0.25">
      <c r="A9" s="7" t="s">
        <v>9</v>
      </c>
      <c r="B9" s="35"/>
      <c r="C9" s="29" t="s">
        <v>38</v>
      </c>
      <c r="D9" s="9"/>
      <c r="E9" s="9"/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x14ac:dyDescent="0.25">
      <c r="A10" s="7" t="s">
        <v>10</v>
      </c>
      <c r="B10" s="35"/>
      <c r="C10" s="8" t="s">
        <v>46</v>
      </c>
      <c r="D10" s="9"/>
      <c r="E10" s="9"/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8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x14ac:dyDescent="0.25">
      <c r="A11" s="7" t="s">
        <v>11</v>
      </c>
      <c r="B11" s="35"/>
      <c r="C11" s="8" t="s">
        <v>47</v>
      </c>
      <c r="D11" s="9"/>
      <c r="E11" s="9"/>
      <c r="F11" s="1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8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6.5" thickBot="1" x14ac:dyDescent="0.3">
      <c r="A12" s="12"/>
      <c r="B12" s="13"/>
      <c r="C12" s="13" t="s">
        <v>12</v>
      </c>
      <c r="D12" s="14"/>
      <c r="E12" s="14"/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81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25">
      <c r="A13" s="65" t="s">
        <v>11</v>
      </c>
      <c r="B13" s="57" t="s">
        <v>13</v>
      </c>
      <c r="C13" s="34"/>
      <c r="D13" s="71" t="s">
        <v>14</v>
      </c>
      <c r="E13" s="72"/>
      <c r="F13" s="34"/>
      <c r="G13" s="16" t="s">
        <v>15</v>
      </c>
      <c r="H13" s="17" t="s">
        <v>16</v>
      </c>
      <c r="I13" s="17" t="s">
        <v>17</v>
      </c>
      <c r="J13" s="16" t="s">
        <v>18</v>
      </c>
      <c r="K13" s="16" t="s">
        <v>19</v>
      </c>
      <c r="L13" s="16" t="s">
        <v>20</v>
      </c>
      <c r="M13" s="68" t="s">
        <v>21</v>
      </c>
      <c r="N13" s="69"/>
      <c r="O13" s="69"/>
      <c r="P13" s="70"/>
      <c r="Q13" s="18"/>
      <c r="R13" s="81"/>
      <c r="S13" s="30" t="s">
        <v>22</v>
      </c>
      <c r="T13" s="30"/>
      <c r="U13" s="30"/>
      <c r="V13" s="30"/>
      <c r="W13" s="30"/>
      <c r="X13" s="30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5.75" thickBot="1" x14ac:dyDescent="0.3">
      <c r="A14" s="66"/>
      <c r="B14" s="58"/>
      <c r="C14" s="19" t="s">
        <v>23</v>
      </c>
      <c r="D14" s="73"/>
      <c r="E14" s="74"/>
      <c r="F14" s="19" t="s">
        <v>41</v>
      </c>
      <c r="G14" s="20" t="s">
        <v>24</v>
      </c>
      <c r="H14" s="21" t="s">
        <v>24</v>
      </c>
      <c r="I14" s="21" t="s">
        <v>24</v>
      </c>
      <c r="J14" s="20" t="s">
        <v>24</v>
      </c>
      <c r="K14" s="20" t="s">
        <v>24</v>
      </c>
      <c r="L14" s="20" t="s">
        <v>24</v>
      </c>
      <c r="M14" s="20" t="s">
        <v>25</v>
      </c>
      <c r="N14" s="20" t="s">
        <v>25</v>
      </c>
      <c r="O14" s="20" t="s">
        <v>25</v>
      </c>
      <c r="P14" s="22" t="s">
        <v>25</v>
      </c>
      <c r="Q14" s="23" t="s">
        <v>26</v>
      </c>
      <c r="R14" s="81"/>
      <c r="S14" s="31" t="s">
        <v>27</v>
      </c>
      <c r="T14" s="31" t="s">
        <v>28</v>
      </c>
      <c r="U14" s="31" t="s">
        <v>29</v>
      </c>
      <c r="V14" s="31" t="s">
        <v>20</v>
      </c>
      <c r="W14" s="31" t="s">
        <v>30</v>
      </c>
      <c r="X14" s="31" t="s">
        <v>26</v>
      </c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x14ac:dyDescent="0.25">
      <c r="A15" s="67"/>
      <c r="B15" s="59"/>
      <c r="C15" s="24" t="s">
        <v>31</v>
      </c>
      <c r="D15" s="75"/>
      <c r="E15" s="76"/>
      <c r="F15" s="24" t="s">
        <v>42</v>
      </c>
      <c r="G15" s="25" t="s">
        <v>32</v>
      </c>
      <c r="H15" s="26" t="s">
        <v>33</v>
      </c>
      <c r="I15" s="26" t="s">
        <v>33</v>
      </c>
      <c r="J15" s="25"/>
      <c r="K15" s="25" t="s">
        <v>33</v>
      </c>
      <c r="L15" s="25" t="s">
        <v>33</v>
      </c>
      <c r="M15" s="25" t="s">
        <v>33</v>
      </c>
      <c r="N15" s="25" t="s">
        <v>34</v>
      </c>
      <c r="O15" s="25" t="s">
        <v>32</v>
      </c>
      <c r="P15" s="27" t="s">
        <v>35</v>
      </c>
      <c r="Q15" s="28" t="s">
        <v>36</v>
      </c>
      <c r="R15" s="81"/>
      <c r="S15" s="37" t="s">
        <v>56</v>
      </c>
      <c r="T15" s="38">
        <v>4</v>
      </c>
      <c r="U15" s="38"/>
      <c r="V15" s="38">
        <v>4</v>
      </c>
      <c r="W15" s="38"/>
      <c r="X15" s="39"/>
      <c r="Y15" s="11"/>
      <c r="Z15" s="11"/>
      <c r="AA15" s="82"/>
      <c r="AB15" s="82"/>
      <c r="AC15" s="82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x14ac:dyDescent="0.25">
      <c r="A16" s="32">
        <v>1</v>
      </c>
      <c r="B16" s="36" t="s">
        <v>52</v>
      </c>
      <c r="C16" s="36" t="s">
        <v>44</v>
      </c>
      <c r="D16" s="44" t="s">
        <v>48</v>
      </c>
      <c r="E16" s="43" t="s">
        <v>43</v>
      </c>
      <c r="F16" s="48">
        <v>11.08</v>
      </c>
      <c r="G16" s="48">
        <v>14.344237</v>
      </c>
      <c r="H16" s="48">
        <v>10.97</v>
      </c>
      <c r="I16" s="48">
        <v>40.01</v>
      </c>
      <c r="J16" s="48">
        <v>2.9</v>
      </c>
      <c r="K16" s="48">
        <f t="shared" ref="K16" si="0">100-J16-I16-H16</f>
        <v>46.12</v>
      </c>
      <c r="L16" s="48">
        <v>0.52</v>
      </c>
      <c r="M16" s="54">
        <v>6517</v>
      </c>
      <c r="N16" s="54">
        <f t="shared" ref="N16" si="1">M16*100/(100-H16)</f>
        <v>7320.0044928675725</v>
      </c>
      <c r="O16" s="54">
        <f t="shared" ref="O16" si="2">M16*(100-G16)/(100-H16)</f>
        <v>6270.0057000000006</v>
      </c>
      <c r="P16" s="54">
        <f t="shared" ref="P16" si="3">M16*100/(100-H16-J16)</f>
        <v>7566.4692906072223</v>
      </c>
      <c r="Q16" s="48">
        <v>1.32</v>
      </c>
      <c r="R16" s="81"/>
      <c r="S16" s="40" t="s">
        <v>57</v>
      </c>
      <c r="T16" s="41"/>
      <c r="U16" s="41">
        <v>4</v>
      </c>
      <c r="V16" s="41"/>
      <c r="W16" s="41">
        <v>4</v>
      </c>
      <c r="X16" s="42"/>
      <c r="Y16" s="11"/>
      <c r="Z16" s="11"/>
      <c r="AA16" s="80"/>
      <c r="AB16" s="80"/>
      <c r="AC16" s="80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24" x14ac:dyDescent="0.25">
      <c r="A17" s="32">
        <v>2</v>
      </c>
      <c r="B17" s="36" t="s">
        <v>53</v>
      </c>
      <c r="C17" s="36" t="s">
        <v>44</v>
      </c>
      <c r="D17" s="44" t="s">
        <v>49</v>
      </c>
      <c r="E17" s="43" t="s">
        <v>43</v>
      </c>
      <c r="F17" s="48">
        <v>8.84</v>
      </c>
      <c r="G17" s="48">
        <v>6.8435199999999998</v>
      </c>
      <c r="H17" s="48">
        <v>4.16</v>
      </c>
      <c r="I17" s="48">
        <v>43.54</v>
      </c>
      <c r="J17" s="48">
        <v>4.2</v>
      </c>
      <c r="K17" s="48">
        <f t="shared" ref="K17:K19" si="4">100-J17-I17-H17</f>
        <v>48.099999999999994</v>
      </c>
      <c r="L17" s="48">
        <v>2.5299999999999998</v>
      </c>
      <c r="M17" s="54">
        <v>7361</v>
      </c>
      <c r="N17" s="54">
        <f t="shared" ref="N17:N19" si="5">M17*100/(100-H17)</f>
        <v>7680.5091819699501</v>
      </c>
      <c r="O17" s="54">
        <f t="shared" ref="O17:O19" si="6">M17*(100-G17)/(100-H17)</f>
        <v>7154.8919999999998</v>
      </c>
      <c r="P17" s="54">
        <f t="shared" ref="P17:P19" si="7">M17*100/(100-H17-J17)</f>
        <v>8032.5185508511568</v>
      </c>
      <c r="Q17" s="48">
        <v>1.34</v>
      </c>
      <c r="R17" s="81"/>
      <c r="S17" s="40" t="s">
        <v>58</v>
      </c>
      <c r="T17" s="41"/>
      <c r="U17" s="41"/>
      <c r="V17" s="41"/>
      <c r="W17" s="41"/>
      <c r="X17" s="42">
        <v>4</v>
      </c>
    </row>
    <row r="18" spans="1:24" s="1" customFormat="1" ht="13.5" customHeight="1" x14ac:dyDescent="0.25">
      <c r="A18" s="32">
        <v>3</v>
      </c>
      <c r="B18" s="36" t="s">
        <v>54</v>
      </c>
      <c r="C18" s="36" t="s">
        <v>44</v>
      </c>
      <c r="D18" s="44" t="s">
        <v>50</v>
      </c>
      <c r="E18" s="43" t="s">
        <v>43</v>
      </c>
      <c r="F18" s="48">
        <v>10.7</v>
      </c>
      <c r="G18" s="48">
        <v>7.3323040000000006</v>
      </c>
      <c r="H18" s="48">
        <v>4.16</v>
      </c>
      <c r="I18" s="48">
        <v>43.29</v>
      </c>
      <c r="J18" s="48">
        <v>3.06</v>
      </c>
      <c r="K18" s="48">
        <f t="shared" si="4"/>
        <v>49.489999999999995</v>
      </c>
      <c r="L18" s="48">
        <v>1.75</v>
      </c>
      <c r="M18" s="54">
        <v>7316</v>
      </c>
      <c r="N18" s="54">
        <f t="shared" si="5"/>
        <v>7633.5559265442398</v>
      </c>
      <c r="O18" s="54">
        <f t="shared" si="6"/>
        <v>7073.8404</v>
      </c>
      <c r="P18" s="54">
        <f t="shared" si="7"/>
        <v>7885.3201120931235</v>
      </c>
      <c r="Q18" s="48">
        <v>1.33</v>
      </c>
      <c r="R18" s="81"/>
    </row>
    <row r="19" spans="1:24" s="1" customFormat="1" x14ac:dyDescent="0.25">
      <c r="A19" s="32">
        <v>4</v>
      </c>
      <c r="B19" s="36" t="s">
        <v>55</v>
      </c>
      <c r="C19" s="36" t="s">
        <v>44</v>
      </c>
      <c r="D19" s="44" t="s">
        <v>51</v>
      </c>
      <c r="E19" s="43" t="s">
        <v>43</v>
      </c>
      <c r="F19" s="48">
        <v>10.28</v>
      </c>
      <c r="G19" s="48">
        <v>7.0350850000000005</v>
      </c>
      <c r="H19" s="48">
        <v>4.1500000000000004</v>
      </c>
      <c r="I19" s="48">
        <v>44.01</v>
      </c>
      <c r="J19" s="48">
        <v>3.27</v>
      </c>
      <c r="K19" s="48">
        <f t="shared" si="4"/>
        <v>48.570000000000007</v>
      </c>
      <c r="L19" s="48">
        <v>2.0299999999999998</v>
      </c>
      <c r="M19" s="54">
        <v>7395</v>
      </c>
      <c r="N19" s="54">
        <f t="shared" si="5"/>
        <v>7715.1799687010962</v>
      </c>
      <c r="O19" s="54">
        <f t="shared" si="6"/>
        <v>7172.4105000000009</v>
      </c>
      <c r="P19" s="54">
        <f t="shared" si="7"/>
        <v>7987.6863253402462</v>
      </c>
      <c r="Q19" s="48">
        <v>1.32</v>
      </c>
      <c r="R19" s="81"/>
    </row>
    <row r="20" spans="1:24" s="1" customFormat="1" x14ac:dyDescent="0.25">
      <c r="A20" s="49"/>
      <c r="B20" s="51"/>
      <c r="P20" s="45"/>
      <c r="R20" s="46"/>
      <c r="S20" s="45"/>
    </row>
    <row r="21" spans="1:24" s="1" customFormat="1" x14ac:dyDescent="0.25">
      <c r="A21" s="45"/>
      <c r="B21" s="33" t="s">
        <v>37</v>
      </c>
      <c r="P21" s="45"/>
      <c r="R21" s="50"/>
      <c r="S21" s="45"/>
    </row>
    <row r="22" spans="1:24" s="1" customFormat="1" x14ac:dyDescent="0.25">
      <c r="A22" s="45"/>
      <c r="B22" s="47"/>
      <c r="P22" s="45"/>
      <c r="R22" s="46"/>
      <c r="S22" s="45"/>
    </row>
    <row r="23" spans="1:24" s="1" customFormat="1" x14ac:dyDescent="0.25">
      <c r="A23" s="45"/>
      <c r="B23" s="53" t="s">
        <v>39</v>
      </c>
      <c r="P23" s="45"/>
      <c r="R23" s="50"/>
      <c r="S23" s="45"/>
    </row>
    <row r="24" spans="1:24" s="1" customFormat="1" x14ac:dyDescent="0.25">
      <c r="A24" s="45"/>
      <c r="B24" s="52" t="s">
        <v>40</v>
      </c>
      <c r="O24" s="45"/>
      <c r="P24" s="45"/>
      <c r="R24" s="46"/>
      <c r="S24" s="45"/>
    </row>
    <row r="25" spans="1:24" s="1" customFormat="1" x14ac:dyDescent="0.25">
      <c r="A25" s="45"/>
      <c r="O25" s="45"/>
      <c r="S25" s="45"/>
    </row>
  </sheetData>
  <mergeCells count="20">
    <mergeCell ref="AA16:AC16"/>
    <mergeCell ref="R10:R19"/>
    <mergeCell ref="AA15:AC15"/>
    <mergeCell ref="C4:M4"/>
    <mergeCell ref="N3:Q3"/>
    <mergeCell ref="A4:B4"/>
    <mergeCell ref="B13:B15"/>
    <mergeCell ref="C1:Y2"/>
    <mergeCell ref="A3:B3"/>
    <mergeCell ref="C3:M3"/>
    <mergeCell ref="C6:M6"/>
    <mergeCell ref="A13:A15"/>
    <mergeCell ref="M13:P13"/>
    <mergeCell ref="D13:E15"/>
    <mergeCell ref="N6:Q6"/>
    <mergeCell ref="A6:B6"/>
    <mergeCell ref="A5:B5"/>
    <mergeCell ref="C5:M5"/>
    <mergeCell ref="N4:Q4"/>
    <mergeCell ref="N5:Q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  KASNADI</dc:creator>
  <cp:lastModifiedBy>LAZARUS  KASNADI</cp:lastModifiedBy>
  <dcterms:created xsi:type="dcterms:W3CDTF">2016-01-15T02:10:56Z</dcterms:created>
  <dcterms:modified xsi:type="dcterms:W3CDTF">2020-09-16T00:50:42Z</dcterms:modified>
</cp:coreProperties>
</file>