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_Brudnicki\Downloads\"/>
    </mc:Choice>
  </mc:AlternateContent>
  <xr:revisionPtr revIDLastSave="0" documentId="13_ncr:1_{232D9C9E-3F7F-48BC-8946-166EF6808E32}" xr6:coauthVersionLast="45" xr6:coauthVersionMax="45" xr10:uidLastSave="{00000000-0000-0000-0000-000000000000}"/>
  <bookViews>
    <workbookView xWindow="-108" yWindow="-108" windowWidth="23256" windowHeight="12576" xr2:uid="{63923AD2-58EC-4B86-8171-43649AE5D96F}"/>
  </bookViews>
  <sheets>
    <sheet name="Tabelle2" sheetId="2" r:id="rId1"/>
  </sheets>
  <definedNames>
    <definedName name="_xlnm.Print_Area" localSheetId="0">Tabelle2!$A$1:$F$32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F28" i="2" l="1"/>
  <c r="F31" i="2" s="1"/>
  <c r="C25" i="2"/>
  <c r="D25" i="2" s="1"/>
  <c r="C23" i="2"/>
  <c r="D24" i="2"/>
  <c r="D23" i="2"/>
  <c r="C19" i="2"/>
  <c r="D19" i="2" s="1"/>
  <c r="C18" i="2"/>
  <c r="D18" i="2" s="1"/>
  <c r="D17" i="2"/>
  <c r="C14" i="2"/>
  <c r="D14" i="2" s="1"/>
  <c r="C13" i="2"/>
  <c r="D13" i="2" s="1"/>
  <c r="D9" i="2"/>
  <c r="D8" i="2"/>
  <c r="F7" i="2" s="1"/>
  <c r="D6" i="2"/>
  <c r="D5" i="2"/>
  <c r="F12" i="2" l="1"/>
  <c r="F4" i="2"/>
  <c r="F10" i="2" s="1"/>
  <c r="F22" i="2"/>
  <c r="F26" i="2" s="1"/>
  <c r="F16" i="2"/>
  <c r="F20" i="2" l="1"/>
  <c r="F32" i="2" s="1"/>
</calcChain>
</file>

<file path=xl/sharedStrings.xml><?xml version="1.0" encoding="utf-8"?>
<sst xmlns="http://schemas.openxmlformats.org/spreadsheetml/2006/main" count="38" uniqueCount="36">
  <si>
    <t>Kostenplanung CAH-Projekt</t>
  </si>
  <si>
    <t>Vorgänge/ zugeordnete Ressorcen</t>
  </si>
  <si>
    <t>Variable Kosten</t>
  </si>
  <si>
    <t>Fixe Kosten</t>
  </si>
  <si>
    <t>Summe</t>
  </si>
  <si>
    <t>Personalkosten</t>
  </si>
  <si>
    <t>Programmierung</t>
  </si>
  <si>
    <t>Marketing</t>
  </si>
  <si>
    <t>Zeit- einsatz(h)</t>
  </si>
  <si>
    <t>Kosten(€) / Einsatz(h)</t>
  </si>
  <si>
    <t>Fabian</t>
  </si>
  <si>
    <t>Marco</t>
  </si>
  <si>
    <t>Hardware</t>
  </si>
  <si>
    <t>2x laptop</t>
  </si>
  <si>
    <t>4x Bildschrim</t>
  </si>
  <si>
    <t>Lizenzen</t>
  </si>
  <si>
    <t>2x QT-Lizenz</t>
  </si>
  <si>
    <t>2x Office-Lizenz</t>
  </si>
  <si>
    <t>2x Adobe Creative Cloud-Lizenz</t>
  </si>
  <si>
    <t>Server</t>
  </si>
  <si>
    <t>Raumkosten</t>
  </si>
  <si>
    <t>Materialkosten</t>
  </si>
  <si>
    <t>Büro (30m²)</t>
  </si>
  <si>
    <t>Mietkosten</t>
  </si>
  <si>
    <t>Stromkosten</t>
  </si>
  <si>
    <t>Internetkosten (500 mbit/s Telekom)</t>
  </si>
  <si>
    <t>Verwaltungskosten</t>
  </si>
  <si>
    <t>Verwaltung fürn Kunden</t>
  </si>
  <si>
    <t>Support für Kunden</t>
  </si>
  <si>
    <t>Gesamte Verwaltungskosten</t>
  </si>
  <si>
    <t>Gesamte Raumkosten</t>
  </si>
  <si>
    <t>Gesamte Materialkosten</t>
  </si>
  <si>
    <t>Gesamte Personalkosten</t>
  </si>
  <si>
    <t>Gesamte Projektkosten</t>
  </si>
  <si>
    <t>Jährliche Serverwartung für Kunden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</si>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</sst>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thin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/>
      <top/>
      <bottom style="thin">
        <color auto="1"/>
      </bottom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dashDot">
        <color auto="1"/>
      </bottom>
      <diagonal/>
    </border>
    <border>
      <left style="medium">
        <color auto="1"/>
      </left>
      <right/>
      <top/>
      <bottom style="dashDot">
        <color auto="1"/>
      </bottom>
      <diagonal/>
    </border>
    <border>
      <left style="mediumDashed">
        <color auto="1"/>
      </left>
      <right/>
      <top style="thin">
        <color auto="1"/>
      </top>
      <bottom style="dashDot">
        <color auto="1"/>
      </bottom>
      <diagonal/>
    </border>
    <border>
      <left/>
      <right style="dashed">
        <color auto="1"/>
      </right>
      <top style="thin">
        <color auto="1"/>
      </top>
      <bottom style="dashDot">
        <color auto="1"/>
      </bottom>
      <diagonal/>
    </border>
    <border>
      <left style="mediumDashed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ed">
        <color auto="1"/>
      </right>
      <top/>
      <bottom style="dashDot">
        <color auto="1"/>
      </bottom>
      <diagonal/>
    </border>
    <border>
      <left style="medium">
        <color auto="1"/>
      </left>
      <right/>
      <top style="dashed">
        <color auto="1"/>
      </top>
      <bottom style="thin">
        <color indexed="64"/>
      </bottom>
      <diagonal/>
    </border>
    <border>
      <left style="mediumDashed">
        <color auto="1"/>
      </left>
      <right/>
      <top style="dashed">
        <color auto="1"/>
      </top>
      <bottom style="thin">
        <color indexed="64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thin">
        <color indexed="64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double">
        <color auto="1"/>
      </bottom>
      <diagonal/>
    </border>
    <border>
      <left style="mediumDash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ashed">
        <color auto="1"/>
      </right>
      <top style="medium">
        <color auto="1"/>
      </top>
      <bottom/>
      <diagonal/>
    </border>
    <border>
      <left style="mediumDash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ash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dott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ashDot">
        <color auto="1"/>
      </top>
      <bottom style="dotted">
        <color auto="1"/>
      </bottom>
      <diagonal/>
    </border>
    <border>
      <left style="dotted">
        <color auto="1"/>
      </left>
      <right style="dashed">
        <color auto="1"/>
      </right>
      <top style="dashDot">
        <color auto="1"/>
      </top>
      <bottom style="dotted">
        <color auto="1"/>
      </bottom>
      <diagonal/>
    </border>
    <border>
      <left style="dashed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dashDot">
        <color auto="1"/>
      </bottom>
      <diagonal/>
    </border>
    <border>
      <left style="medium">
        <color auto="1"/>
      </left>
      <right/>
      <top style="dashDot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otted">
        <color auto="1"/>
      </bottom>
      <diagonal/>
    </border>
    <border>
      <left style="mediumDashed">
        <color auto="1"/>
      </left>
      <right style="dotted">
        <color auto="1"/>
      </right>
      <top style="dashDot">
        <color auto="1"/>
      </top>
      <bottom style="dotted">
        <color auto="1"/>
      </bottom>
      <diagonal/>
    </border>
    <border>
      <left style="mediumDash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Dash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mediumDashed">
        <color auto="1"/>
      </left>
      <right style="dotted">
        <color auto="1"/>
      </right>
      <top style="dashed">
        <color auto="1"/>
      </top>
      <bottom style="dott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8">
    <xf numFmtId="0" fontId="0" fillId="0" borderId="0" xfId="0"/>
    <xf numFmtId="44" fontId="0" fillId="0" borderId="0" xfId="1" applyFont="1"/>
    <xf numFmtId="0" fontId="0" fillId="0" borderId="0" xfId="0" applyNumberFormat="1"/>
    <xf numFmtId="0" fontId="2" fillId="0" borderId="2" xfId="0" applyFont="1" applyBorder="1"/>
    <xf numFmtId="0" fontId="0" fillId="0" borderId="3" xfId="0" applyNumberFormat="1" applyBorder="1"/>
    <xf numFmtId="44" fontId="0" fillId="0" borderId="3" xfId="1" applyFont="1" applyBorder="1"/>
    <xf numFmtId="44" fontId="5" fillId="0" borderId="10" xfId="1" applyFont="1" applyBorder="1"/>
    <xf numFmtId="0" fontId="0" fillId="0" borderId="12" xfId="0" applyNumberFormat="1" applyBorder="1"/>
    <xf numFmtId="44" fontId="0" fillId="0" borderId="13" xfId="1" applyFont="1" applyBorder="1"/>
    <xf numFmtId="0" fontId="2" fillId="2" borderId="4" xfId="0" applyFont="1" applyFill="1" applyBorder="1"/>
    <xf numFmtId="0" fontId="2" fillId="2" borderId="26" xfId="0" applyFont="1" applyFill="1" applyBorder="1"/>
    <xf numFmtId="0" fontId="0" fillId="3" borderId="14" xfId="0" applyNumberFormat="1" applyFill="1" applyBorder="1"/>
    <xf numFmtId="44" fontId="0" fillId="3" borderId="14" xfId="1" applyFont="1" applyFill="1" applyBorder="1"/>
    <xf numFmtId="0" fontId="0" fillId="3" borderId="5" xfId="0" applyNumberFormat="1" applyFill="1" applyBorder="1"/>
    <xf numFmtId="44" fontId="0" fillId="3" borderId="5" xfId="1" applyFont="1" applyFill="1" applyBorder="1"/>
    <xf numFmtId="44" fontId="3" fillId="3" borderId="9" xfId="1" applyFont="1" applyFill="1" applyBorder="1"/>
    <xf numFmtId="44" fontId="2" fillId="4" borderId="7" xfId="1" applyFont="1" applyFill="1" applyBorder="1"/>
    <xf numFmtId="44" fontId="2" fillId="4" borderId="8" xfId="1" applyFont="1" applyFill="1" applyBorder="1"/>
    <xf numFmtId="44" fontId="2" fillId="5" borderId="7" xfId="1" applyFont="1" applyFill="1" applyBorder="1"/>
    <xf numFmtId="44" fontId="0" fillId="5" borderId="7" xfId="1" applyFont="1" applyFill="1" applyBorder="1"/>
    <xf numFmtId="44" fontId="0" fillId="5" borderId="8" xfId="1" applyFont="1" applyFill="1" applyBorder="1"/>
    <xf numFmtId="0" fontId="2" fillId="6" borderId="15" xfId="0" applyFont="1" applyFill="1" applyBorder="1"/>
    <xf numFmtId="0" fontId="0" fillId="6" borderId="16" xfId="0" applyNumberFormat="1" applyFill="1" applyBorder="1"/>
    <xf numFmtId="0" fontId="0" fillId="6" borderId="14" xfId="0" applyNumberFormat="1" applyFill="1" applyBorder="1"/>
    <xf numFmtId="44" fontId="0" fillId="6" borderId="14" xfId="1" applyFont="1" applyFill="1" applyBorder="1"/>
    <xf numFmtId="44" fontId="0" fillId="6" borderId="17" xfId="1" applyFont="1" applyFill="1" applyBorder="1"/>
    <xf numFmtId="0" fontId="2" fillId="6" borderId="21" xfId="0" applyFont="1" applyFill="1" applyBorder="1"/>
    <xf numFmtId="0" fontId="0" fillId="6" borderId="22" xfId="0" applyNumberFormat="1" applyFill="1" applyBorder="1"/>
    <xf numFmtId="0" fontId="0" fillId="6" borderId="23" xfId="0" applyNumberFormat="1" applyFill="1" applyBorder="1"/>
    <xf numFmtId="44" fontId="0" fillId="6" borderId="23" xfId="1" applyFont="1" applyFill="1" applyBorder="1"/>
    <xf numFmtId="44" fontId="0" fillId="6" borderId="24" xfId="1" applyFont="1" applyFill="1" applyBorder="1"/>
    <xf numFmtId="44" fontId="3" fillId="6" borderId="25" xfId="1" applyFont="1" applyFill="1" applyBorder="1"/>
    <xf numFmtId="0" fontId="2" fillId="7" borderId="15" xfId="0" applyFont="1" applyFill="1" applyBorder="1"/>
    <xf numFmtId="0" fontId="0" fillId="7" borderId="18" xfId="0" applyNumberFormat="1" applyFill="1" applyBorder="1"/>
    <xf numFmtId="0" fontId="0" fillId="7" borderId="19" xfId="0" applyNumberFormat="1" applyFill="1" applyBorder="1"/>
    <xf numFmtId="44" fontId="0" fillId="7" borderId="19" xfId="1" applyFont="1" applyFill="1" applyBorder="1"/>
    <xf numFmtId="44" fontId="0" fillId="7" borderId="20" xfId="1" applyFont="1" applyFill="1" applyBorder="1"/>
    <xf numFmtId="44" fontId="0" fillId="7" borderId="7" xfId="1" applyFont="1" applyFill="1" applyBorder="1"/>
    <xf numFmtId="0" fontId="2" fillId="7" borderId="21" xfId="0" applyFont="1" applyFill="1" applyBorder="1"/>
    <xf numFmtId="0" fontId="0" fillId="7" borderId="22" xfId="0" applyNumberFormat="1" applyFill="1" applyBorder="1"/>
    <xf numFmtId="0" fontId="0" fillId="7" borderId="23" xfId="0" applyNumberFormat="1" applyFill="1" applyBorder="1"/>
    <xf numFmtId="44" fontId="0" fillId="7" borderId="23" xfId="1" applyFont="1" applyFill="1" applyBorder="1"/>
    <xf numFmtId="44" fontId="0" fillId="7" borderId="24" xfId="1" applyFont="1" applyFill="1" applyBorder="1"/>
    <xf numFmtId="44" fontId="3" fillId="7" borderId="25" xfId="1" applyFont="1" applyFill="1" applyBorder="1"/>
    <xf numFmtId="0" fontId="2" fillId="9" borderId="15" xfId="0" applyFont="1" applyFill="1" applyBorder="1"/>
    <xf numFmtId="0" fontId="0" fillId="9" borderId="18" xfId="0" applyNumberFormat="1" applyFill="1" applyBorder="1"/>
    <xf numFmtId="0" fontId="0" fillId="9" borderId="19" xfId="0" applyNumberFormat="1" applyFill="1" applyBorder="1"/>
    <xf numFmtId="44" fontId="0" fillId="9" borderId="19" xfId="1" applyFont="1" applyFill="1" applyBorder="1"/>
    <xf numFmtId="44" fontId="0" fillId="9" borderId="20" xfId="1" applyFont="1" applyFill="1" applyBorder="1"/>
    <xf numFmtId="44" fontId="0" fillId="9" borderId="7" xfId="1" applyFont="1" applyFill="1" applyBorder="1"/>
    <xf numFmtId="0" fontId="2" fillId="9" borderId="21" xfId="0" applyFont="1" applyFill="1" applyBorder="1"/>
    <xf numFmtId="0" fontId="0" fillId="9" borderId="22" xfId="0" applyNumberFormat="1" applyFill="1" applyBorder="1"/>
    <xf numFmtId="0" fontId="0" fillId="9" borderId="23" xfId="0" applyNumberFormat="1" applyFill="1" applyBorder="1"/>
    <xf numFmtId="44" fontId="0" fillId="9" borderId="23" xfId="1" applyFont="1" applyFill="1" applyBorder="1"/>
    <xf numFmtId="44" fontId="0" fillId="9" borderId="24" xfId="1" applyFont="1" applyFill="1" applyBorder="1"/>
    <xf numFmtId="44" fontId="3" fillId="9" borderId="25" xfId="1" applyFont="1" applyFill="1" applyBorder="1"/>
    <xf numFmtId="44" fontId="0" fillId="10" borderId="7" xfId="1" applyFont="1" applyFill="1" applyBorder="1"/>
    <xf numFmtId="0" fontId="0" fillId="5" borderId="33" xfId="0" applyNumberFormat="1" applyFill="1" applyBorder="1"/>
    <xf numFmtId="44" fontId="0" fillId="5" borderId="33" xfId="1" applyFont="1" applyFill="1" applyBorder="1"/>
    <xf numFmtId="44" fontId="0" fillId="5" borderId="34" xfId="1" applyFont="1" applyFill="1" applyBorder="1"/>
    <xf numFmtId="2" fontId="0" fillId="5" borderId="35" xfId="0" applyNumberFormat="1" applyFill="1" applyBorder="1"/>
    <xf numFmtId="44" fontId="0" fillId="5" borderId="35" xfId="1" applyFont="1" applyFill="1" applyBorder="1"/>
    <xf numFmtId="44" fontId="0" fillId="5" borderId="36" xfId="1" applyFont="1" applyFill="1" applyBorder="1"/>
    <xf numFmtId="2" fontId="0" fillId="5" borderId="37" xfId="0" applyNumberFormat="1" applyFill="1" applyBorder="1"/>
    <xf numFmtId="44" fontId="0" fillId="5" borderId="37" xfId="1" applyFont="1" applyFill="1" applyBorder="1"/>
    <xf numFmtId="44" fontId="0" fillId="5" borderId="38" xfId="1" applyFont="1" applyFill="1" applyBorder="1"/>
    <xf numFmtId="0" fontId="0" fillId="5" borderId="39" xfId="0" applyNumberFormat="1" applyFill="1" applyBorder="1"/>
    <xf numFmtId="44" fontId="0" fillId="5" borderId="39" xfId="1" applyFont="1" applyFill="1" applyBorder="1"/>
    <xf numFmtId="44" fontId="0" fillId="5" borderId="40" xfId="1" applyFont="1" applyFill="1" applyBorder="1"/>
    <xf numFmtId="4" fontId="0" fillId="5" borderId="35" xfId="0" applyNumberFormat="1" applyFill="1" applyBorder="1"/>
    <xf numFmtId="44" fontId="0" fillId="6" borderId="7" xfId="1" applyFont="1" applyFill="1" applyBorder="1"/>
    <xf numFmtId="44" fontId="2" fillId="5" borderId="41" xfId="1" applyFont="1" applyFill="1" applyBorder="1"/>
    <xf numFmtId="44" fontId="2" fillId="7" borderId="41" xfId="1" applyFont="1" applyFill="1" applyBorder="1"/>
    <xf numFmtId="44" fontId="0" fillId="10" borderId="41" xfId="1" applyFont="1" applyFill="1" applyBorder="1"/>
    <xf numFmtId="44" fontId="2" fillId="4" borderId="41" xfId="1" applyFont="1" applyFill="1" applyBorder="1"/>
    <xf numFmtId="44" fontId="0" fillId="3" borderId="42" xfId="1" applyFont="1" applyFill="1" applyBorder="1"/>
    <xf numFmtId="0" fontId="0" fillId="4" borderId="33" xfId="0" applyNumberFormat="1" applyFill="1" applyBorder="1"/>
    <xf numFmtId="44" fontId="0" fillId="4" borderId="33" xfId="1" applyFont="1" applyFill="1" applyBorder="1"/>
    <xf numFmtId="44" fontId="0" fillId="4" borderId="34" xfId="1" applyFont="1" applyFill="1" applyBorder="1"/>
    <xf numFmtId="0" fontId="0" fillId="4" borderId="35" xfId="1" applyNumberFormat="1" applyFont="1" applyFill="1" applyBorder="1"/>
    <xf numFmtId="44" fontId="0" fillId="4" borderId="35" xfId="1" applyFont="1" applyFill="1" applyBorder="1"/>
    <xf numFmtId="44" fontId="0" fillId="4" borderId="36" xfId="1" applyFont="1" applyFill="1" applyBorder="1"/>
    <xf numFmtId="0" fontId="0" fillId="4" borderId="37" xfId="1" applyNumberFormat="1" applyFont="1" applyFill="1" applyBorder="1"/>
    <xf numFmtId="44" fontId="0" fillId="4" borderId="37" xfId="1" applyFont="1" applyFill="1" applyBorder="1"/>
    <xf numFmtId="44" fontId="0" fillId="4" borderId="38" xfId="1" applyFont="1" applyFill="1" applyBorder="1"/>
    <xf numFmtId="0" fontId="0" fillId="4" borderId="39" xfId="0" applyNumberFormat="1" applyFill="1" applyBorder="1"/>
    <xf numFmtId="44" fontId="0" fillId="4" borderId="39" xfId="1" applyFont="1" applyFill="1" applyBorder="1"/>
    <xf numFmtId="44" fontId="0" fillId="4" borderId="40" xfId="1" applyFont="1" applyFill="1" applyBorder="1"/>
    <xf numFmtId="0" fontId="0" fillId="8" borderId="39" xfId="0" applyNumberFormat="1" applyFill="1" applyBorder="1"/>
    <xf numFmtId="44" fontId="0" fillId="8" borderId="39" xfId="1" applyFont="1" applyFill="1" applyBorder="1"/>
    <xf numFmtId="44" fontId="0" fillId="8" borderId="40" xfId="1" applyFont="1" applyFill="1" applyBorder="1"/>
    <xf numFmtId="2" fontId="0" fillId="8" borderId="35" xfId="0" applyNumberFormat="1" applyFill="1" applyBorder="1"/>
    <xf numFmtId="44" fontId="0" fillId="8" borderId="35" xfId="1" applyFont="1" applyFill="1" applyBorder="1"/>
    <xf numFmtId="44" fontId="0" fillId="8" borderId="36" xfId="1" applyFont="1" applyFill="1" applyBorder="1"/>
    <xf numFmtId="2" fontId="0" fillId="8" borderId="37" xfId="0" applyNumberFormat="1" applyFill="1" applyBorder="1"/>
    <xf numFmtId="44" fontId="0" fillId="8" borderId="37" xfId="1" applyFont="1" applyFill="1" applyBorder="1"/>
    <xf numFmtId="44" fontId="0" fillId="8" borderId="38" xfId="1" applyFont="1" applyFill="1" applyBorder="1"/>
    <xf numFmtId="0" fontId="0" fillId="10" borderId="39" xfId="0" applyNumberFormat="1" applyFill="1" applyBorder="1"/>
    <xf numFmtId="44" fontId="0" fillId="10" borderId="39" xfId="1" applyFont="1" applyFill="1" applyBorder="1"/>
    <xf numFmtId="44" fontId="0" fillId="10" borderId="40" xfId="1" applyFont="1" applyFill="1" applyBorder="1"/>
    <xf numFmtId="0" fontId="0" fillId="10" borderId="35" xfId="0" applyNumberFormat="1" applyFill="1" applyBorder="1"/>
    <xf numFmtId="44" fontId="0" fillId="10" borderId="35" xfId="1" applyFont="1" applyFill="1" applyBorder="1"/>
    <xf numFmtId="44" fontId="0" fillId="10" borderId="36" xfId="1" applyFont="1" applyFill="1" applyBorder="1"/>
    <xf numFmtId="0" fontId="0" fillId="10" borderId="37" xfId="0" applyNumberFormat="1" applyFill="1" applyBorder="1"/>
    <xf numFmtId="44" fontId="0" fillId="10" borderId="37" xfId="1" applyFont="1" applyFill="1" applyBorder="1"/>
    <xf numFmtId="44" fontId="0" fillId="10" borderId="38" xfId="1" applyFont="1" applyFill="1" applyBorder="1"/>
    <xf numFmtId="0" fontId="2" fillId="3" borderId="43" xfId="0" applyFont="1" applyFill="1" applyBorder="1"/>
    <xf numFmtId="0" fontId="0" fillId="4" borderId="44" xfId="0" applyFill="1" applyBorder="1"/>
    <xf numFmtId="0" fontId="4" fillId="4" borderId="45" xfId="0" applyFont="1" applyFill="1" applyBorder="1" applyAlignment="1">
      <alignment horizontal="left" indent="3"/>
    </xf>
    <xf numFmtId="0" fontId="4" fillId="4" borderId="46" xfId="0" applyFont="1" applyFill="1" applyBorder="1" applyAlignment="1">
      <alignment horizontal="left" indent="3"/>
    </xf>
    <xf numFmtId="0" fontId="0" fillId="4" borderId="47" xfId="0" applyFill="1" applyBorder="1"/>
    <xf numFmtId="0" fontId="2" fillId="3" borderId="4" xfId="0" applyFont="1" applyFill="1" applyBorder="1"/>
    <xf numFmtId="0" fontId="0" fillId="5" borderId="44" xfId="0" applyFont="1" applyFill="1" applyBorder="1" applyAlignment="1">
      <alignment horizontal="left"/>
    </xf>
    <xf numFmtId="0" fontId="4" fillId="5" borderId="45" xfId="0" applyFont="1" applyFill="1" applyBorder="1" applyAlignment="1">
      <alignment horizontal="left" indent="3"/>
    </xf>
    <xf numFmtId="0" fontId="4" fillId="5" borderId="46" xfId="0" applyFont="1" applyFill="1" applyBorder="1" applyAlignment="1">
      <alignment horizontal="left" indent="3"/>
    </xf>
    <xf numFmtId="0" fontId="0" fillId="5" borderId="47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4" fillId="8" borderId="45" xfId="0" applyFont="1" applyFill="1" applyBorder="1" applyAlignment="1">
      <alignment horizontal="left" indent="3"/>
    </xf>
    <xf numFmtId="0" fontId="4" fillId="8" borderId="46" xfId="0" applyFont="1" applyFill="1" applyBorder="1" applyAlignment="1">
      <alignment horizontal="left" indent="3"/>
    </xf>
    <xf numFmtId="0" fontId="0" fillId="10" borderId="44" xfId="0" applyFont="1" applyFill="1" applyBorder="1" applyAlignment="1">
      <alignment horizontal="left"/>
    </xf>
    <xf numFmtId="0" fontId="4" fillId="10" borderId="45" xfId="0" applyFont="1" applyFill="1" applyBorder="1" applyAlignment="1">
      <alignment horizontal="left" indent="3"/>
    </xf>
    <xf numFmtId="0" fontId="4" fillId="10" borderId="46" xfId="0" applyFont="1" applyFill="1" applyBorder="1" applyAlignment="1">
      <alignment horizontal="left" indent="3"/>
    </xf>
    <xf numFmtId="0" fontId="0" fillId="3" borderId="16" xfId="0" applyNumberFormat="1" applyFill="1" applyBorder="1"/>
    <xf numFmtId="0" fontId="0" fillId="4" borderId="48" xfId="0" applyNumberFormat="1" applyFill="1" applyBorder="1"/>
    <xf numFmtId="0" fontId="0" fillId="4" borderId="49" xfId="1" applyNumberFormat="1" applyFont="1" applyFill="1" applyBorder="1" applyAlignment="1">
      <alignment horizontal="right"/>
    </xf>
    <xf numFmtId="0" fontId="0" fillId="4" borderId="50" xfId="1" applyNumberFormat="1" applyFont="1" applyFill="1" applyBorder="1" applyAlignment="1">
      <alignment horizontal="right"/>
    </xf>
    <xf numFmtId="0" fontId="0" fillId="4" borderId="51" xfId="0" applyNumberFormat="1" applyFill="1" applyBorder="1"/>
    <xf numFmtId="0" fontId="0" fillId="3" borderId="11" xfId="0" applyNumberFormat="1" applyFill="1" applyBorder="1"/>
    <xf numFmtId="0" fontId="0" fillId="5" borderId="48" xfId="0" applyNumberFormat="1" applyFill="1" applyBorder="1"/>
    <xf numFmtId="0" fontId="0" fillId="5" borderId="49" xfId="0" applyNumberFormat="1" applyFill="1" applyBorder="1"/>
    <xf numFmtId="0" fontId="0" fillId="5" borderId="50" xfId="0" applyNumberFormat="1" applyFill="1" applyBorder="1"/>
    <xf numFmtId="0" fontId="0" fillId="5" borderId="51" xfId="0" applyNumberFormat="1" applyFill="1" applyBorder="1"/>
    <xf numFmtId="0" fontId="0" fillId="8" borderId="48" xfId="0" applyNumberFormat="1" applyFill="1" applyBorder="1"/>
    <xf numFmtId="0" fontId="0" fillId="8" borderId="49" xfId="0" applyNumberFormat="1" applyFill="1" applyBorder="1"/>
    <xf numFmtId="0" fontId="0" fillId="8" borderId="50" xfId="0" applyNumberFormat="1" applyFill="1" applyBorder="1"/>
    <xf numFmtId="0" fontId="0" fillId="10" borderId="48" xfId="0" applyNumberFormat="1" applyFill="1" applyBorder="1"/>
    <xf numFmtId="0" fontId="0" fillId="10" borderId="49" xfId="0" applyNumberFormat="1" applyFill="1" applyBorder="1"/>
    <xf numFmtId="0" fontId="0" fillId="10" borderId="50" xfId="0" applyNumberFormat="1" applyFill="1" applyBorder="1"/>
    <xf numFmtId="0" fontId="2" fillId="2" borderId="28" xfId="0" applyNumberFormat="1" applyFont="1" applyFill="1" applyBorder="1" applyAlignment="1">
      <alignment horizontal="center" wrapText="1"/>
    </xf>
    <xf numFmtId="0" fontId="2" fillId="2" borderId="31" xfId="0" applyNumberFormat="1" applyFont="1" applyFill="1" applyBorder="1" applyAlignment="1">
      <alignment horizontal="center" wrapText="1"/>
    </xf>
    <xf numFmtId="44" fontId="2" fillId="2" borderId="28" xfId="1" applyFont="1" applyFill="1" applyBorder="1" applyAlignment="1">
      <alignment horizontal="center" wrapText="1"/>
    </xf>
    <xf numFmtId="44" fontId="2" fillId="2" borderId="31" xfId="1" applyFont="1" applyFill="1" applyBorder="1" applyAlignment="1">
      <alignment horizontal="center" wrapText="1"/>
    </xf>
    <xf numFmtId="44" fontId="2" fillId="2" borderId="29" xfId="1" applyFont="1" applyFill="1" applyBorder="1" applyAlignment="1">
      <alignment horizontal="center" wrapText="1"/>
    </xf>
    <xf numFmtId="44" fontId="2" fillId="2" borderId="32" xfId="1" applyFont="1" applyFill="1" applyBorder="1" applyAlignment="1">
      <alignment horizontal="center" wrapText="1"/>
    </xf>
    <xf numFmtId="44" fontId="2" fillId="2" borderId="1" xfId="1" applyFont="1" applyFill="1" applyBorder="1" applyAlignment="1">
      <alignment horizontal="center" wrapText="1"/>
    </xf>
    <xf numFmtId="44" fontId="2" fillId="2" borderId="6" xfId="1" applyFont="1" applyFill="1" applyBorder="1" applyAlignment="1">
      <alignment horizontal="center" wrapText="1"/>
    </xf>
    <xf numFmtId="0" fontId="2" fillId="2" borderId="27" xfId="0" applyNumberFormat="1" applyFont="1" applyFill="1" applyBorder="1" applyAlignment="1">
      <alignment horizontal="center" wrapText="1"/>
    </xf>
    <xf numFmtId="0" fontId="2" fillId="2" borderId="30" xfId="0" applyNumberFormat="1" applyFont="1" applyFill="1" applyBorder="1" applyAlignment="1">
      <alignment horizontal="center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024E-70E9-4938-8359-CA4694C7ACC5}">
  <dimension ref="A1:L32"/>
  <sheetViews>
    <sheetView tabSelected="1" view="pageBreakPreview" zoomScale="115" zoomScaleNormal="100" zoomScaleSheetLayoutView="115" workbookViewId="0">
      <selection activeCell="H12" sqref="H12"/>
    </sheetView>
  </sheetViews>
  <sheetFormatPr baseColWidth="10" defaultRowHeight="14.4" x14ac:dyDescent="0.3"/>
  <cols>
    <col min="1" max="1" width="35.6640625" bestFit="1" customWidth="1"/>
    <col min="2" max="2" width="9.5546875" style="2" customWidth="1"/>
    <col min="3" max="3" width="10.5546875" style="2" customWidth="1"/>
    <col min="4" max="4" width="10.88671875" style="1" customWidth="1"/>
    <col min="5" max="5" width="10.77734375" style="1" customWidth="1"/>
    <col min="6" max="6" width="11.88671875" style="1" customWidth="1"/>
  </cols>
  <sheetData>
    <row r="1" spans="1:6" ht="15" thickBot="1" x14ac:dyDescent="0.35">
      <c r="A1" s="10" t="s">
        <v>0</v>
      </c>
      <c r="B1" s="146" t="s">
        <v>8</v>
      </c>
      <c r="C1" s="138" t="s">
        <v>9</v>
      </c>
      <c r="D1" s="140" t="s">
        <v>2</v>
      </c>
      <c r="E1" s="142" t="s">
        <v>3</v>
      </c>
      <c r="F1" s="144" t="s">
        <v>4</v>
      </c>
    </row>
    <row r="2" spans="1:6" ht="15" thickTop="1" x14ac:dyDescent="0.3">
      <c r="A2" s="9" t="s">
        <v>1</v>
      </c>
      <c r="B2" s="147"/>
      <c r="C2" s="139"/>
      <c r="D2" s="141"/>
      <c r="E2" s="143"/>
      <c r="F2" s="145"/>
    </row>
    <row r="3" spans="1:6" x14ac:dyDescent="0.3">
      <c r="A3" s="106" t="s">
        <v>5</v>
      </c>
      <c r="B3" s="122"/>
      <c r="C3" s="11"/>
      <c r="D3" s="12"/>
      <c r="E3" s="12"/>
      <c r="F3" s="75"/>
    </row>
    <row r="4" spans="1:6" ht="15" thickBot="1" x14ac:dyDescent="0.35">
      <c r="A4" s="107" t="s">
        <v>6</v>
      </c>
      <c r="B4" s="123"/>
      <c r="C4" s="85"/>
      <c r="D4" s="86"/>
      <c r="E4" s="87"/>
      <c r="F4" s="74">
        <f>SUM(D5:D6)</f>
        <v>8800</v>
      </c>
    </row>
    <row r="5" spans="1:6" x14ac:dyDescent="0.3">
      <c r="A5" s="108" t="s">
        <v>10</v>
      </c>
      <c r="B5" s="124">
        <v>65</v>
      </c>
      <c r="C5" s="79">
        <v>80</v>
      </c>
      <c r="D5" s="80">
        <f>B5*C5</f>
        <v>5200</v>
      </c>
      <c r="E5" s="81"/>
      <c r="F5" s="16"/>
    </row>
    <row r="6" spans="1:6" x14ac:dyDescent="0.3">
      <c r="A6" s="109" t="s">
        <v>11</v>
      </c>
      <c r="B6" s="125">
        <v>45</v>
      </c>
      <c r="C6" s="82">
        <v>80</v>
      </c>
      <c r="D6" s="83">
        <f>B6*C6</f>
        <v>3600</v>
      </c>
      <c r="E6" s="84"/>
      <c r="F6" s="16"/>
    </row>
    <row r="7" spans="1:6" ht="15" thickBot="1" x14ac:dyDescent="0.35">
      <c r="A7" s="110" t="s">
        <v>7</v>
      </c>
      <c r="B7" s="126"/>
      <c r="C7" s="76"/>
      <c r="D7" s="77"/>
      <c r="E7" s="78"/>
      <c r="F7" s="74">
        <f>SUM(D8:D9)</f>
        <v>3200</v>
      </c>
    </row>
    <row r="8" spans="1:6" x14ac:dyDescent="0.3">
      <c r="A8" s="108" t="s">
        <v>10</v>
      </c>
      <c r="B8" s="124">
        <v>10</v>
      </c>
      <c r="C8" s="79">
        <v>80</v>
      </c>
      <c r="D8" s="80">
        <f>B8*C8</f>
        <v>800</v>
      </c>
      <c r="E8" s="81"/>
      <c r="F8" s="16"/>
    </row>
    <row r="9" spans="1:6" x14ac:dyDescent="0.3">
      <c r="A9" s="109" t="s">
        <v>11</v>
      </c>
      <c r="B9" s="125">
        <v>30</v>
      </c>
      <c r="C9" s="82">
        <v>80</v>
      </c>
      <c r="D9" s="83">
        <f>B9*C9</f>
        <v>2400</v>
      </c>
      <c r="E9" s="84"/>
      <c r="F9" s="17"/>
    </row>
    <row r="10" spans="1:6" ht="16.2" x14ac:dyDescent="0.45">
      <c r="A10" s="111" t="s">
        <v>32</v>
      </c>
      <c r="B10" s="127"/>
      <c r="C10" s="13"/>
      <c r="D10" s="14"/>
      <c r="E10" s="14"/>
      <c r="F10" s="15">
        <f>SUM(F3:F9)</f>
        <v>12000</v>
      </c>
    </row>
    <row r="11" spans="1:6" x14ac:dyDescent="0.3">
      <c r="A11" s="21" t="s">
        <v>21</v>
      </c>
      <c r="B11" s="22"/>
      <c r="C11" s="23"/>
      <c r="D11" s="24"/>
      <c r="E11" s="25"/>
      <c r="F11" s="70"/>
    </row>
    <row r="12" spans="1:6" ht="15" thickBot="1" x14ac:dyDescent="0.35">
      <c r="A12" s="112" t="s">
        <v>12</v>
      </c>
      <c r="B12" s="128"/>
      <c r="C12" s="66"/>
      <c r="D12" s="67"/>
      <c r="E12" s="68"/>
      <c r="F12" s="71">
        <f>SUM(D13:E15)</f>
        <v>2011.1301369863013</v>
      </c>
    </row>
    <row r="13" spans="1:6" x14ac:dyDescent="0.3">
      <c r="A13" s="113" t="s">
        <v>13</v>
      </c>
      <c r="B13" s="129">
        <v>75</v>
      </c>
      <c r="C13" s="69">
        <f>2000/4/365/24*2</f>
        <v>0.11415525114155251</v>
      </c>
      <c r="D13" s="61">
        <f>B13*C13</f>
        <v>8.5616438356164384</v>
      </c>
      <c r="E13" s="62"/>
      <c r="F13" s="18"/>
    </row>
    <row r="14" spans="1:6" x14ac:dyDescent="0.3">
      <c r="A14" s="113" t="s">
        <v>14</v>
      </c>
      <c r="B14" s="129">
        <v>75</v>
      </c>
      <c r="C14" s="60">
        <f>300/4/365/24*4</f>
        <v>3.4246575342465752E-2</v>
      </c>
      <c r="D14" s="61">
        <f>B14*C14</f>
        <v>2.5684931506849313</v>
      </c>
      <c r="E14" s="62"/>
      <c r="F14" s="18"/>
    </row>
    <row r="15" spans="1:6" x14ac:dyDescent="0.3">
      <c r="A15" s="114" t="s">
        <v>19</v>
      </c>
      <c r="B15" s="130"/>
      <c r="C15" s="63"/>
      <c r="D15" s="64"/>
      <c r="E15" s="65">
        <v>2000</v>
      </c>
      <c r="F15" s="18"/>
    </row>
    <row r="16" spans="1:6" ht="15" thickBot="1" x14ac:dyDescent="0.35">
      <c r="A16" s="115" t="s">
        <v>15</v>
      </c>
      <c r="B16" s="131"/>
      <c r="C16" s="57"/>
      <c r="D16" s="58"/>
      <c r="E16" s="59"/>
      <c r="F16" s="71">
        <f>SUM(D17:D19)</f>
        <v>80.977397260273975</v>
      </c>
    </row>
    <row r="17" spans="1:12" x14ac:dyDescent="0.3">
      <c r="A17" s="113" t="s">
        <v>16</v>
      </c>
      <c r="B17" s="129">
        <v>75</v>
      </c>
      <c r="C17" s="60">
        <f>302*12/365/24*2</f>
        <v>0.82739726027397253</v>
      </c>
      <c r="D17" s="61">
        <f>B17*C17</f>
        <v>62.054794520547944</v>
      </c>
      <c r="E17" s="62"/>
      <c r="F17" s="19"/>
    </row>
    <row r="18" spans="1:12" x14ac:dyDescent="0.3">
      <c r="A18" s="113" t="s">
        <v>17</v>
      </c>
      <c r="B18" s="129">
        <v>75</v>
      </c>
      <c r="C18" s="60">
        <f>18.6*12/365/24*2</f>
        <v>5.0958904109589039E-2</v>
      </c>
      <c r="D18" s="61">
        <f>B18*C18</f>
        <v>3.8219178082191778</v>
      </c>
      <c r="E18" s="62"/>
      <c r="F18" s="19"/>
    </row>
    <row r="19" spans="1:12" x14ac:dyDescent="0.3">
      <c r="A19" s="114" t="s">
        <v>18</v>
      </c>
      <c r="B19" s="130">
        <v>75</v>
      </c>
      <c r="C19" s="63">
        <f>73.49*12/365/24*2</f>
        <v>0.20134246575342463</v>
      </c>
      <c r="D19" s="64">
        <f>B19*C19</f>
        <v>15.100684931506848</v>
      </c>
      <c r="E19" s="65"/>
      <c r="F19" s="20"/>
      <c r="L19" t="s">
        <v>35</v>
      </c>
    </row>
    <row r="20" spans="1:12" ht="16.2" x14ac:dyDescent="0.45">
      <c r="A20" s="26" t="s">
        <v>31</v>
      </c>
      <c r="B20" s="27"/>
      <c r="C20" s="28"/>
      <c r="D20" s="29"/>
      <c r="E20" s="30"/>
      <c r="F20" s="31">
        <f>SUM(F12:F19)</f>
        <v>2092.1075342465751</v>
      </c>
    </row>
    <row r="21" spans="1:12" x14ac:dyDescent="0.3">
      <c r="A21" s="32" t="s">
        <v>20</v>
      </c>
      <c r="B21" s="33"/>
      <c r="C21" s="34"/>
      <c r="D21" s="35"/>
      <c r="E21" s="36"/>
      <c r="F21" s="37"/>
    </row>
    <row r="22" spans="1:12" ht="15" thickBot="1" x14ac:dyDescent="0.35">
      <c r="A22" s="116" t="s">
        <v>22</v>
      </c>
      <c r="B22" s="132"/>
      <c r="C22" s="88"/>
      <c r="D22" s="89"/>
      <c r="E22" s="90"/>
      <c r="F22" s="72">
        <f>SUM(D23:E25)</f>
        <v>107.82945205479452</v>
      </c>
    </row>
    <row r="23" spans="1:12" x14ac:dyDescent="0.3">
      <c r="A23" s="117" t="s">
        <v>23</v>
      </c>
      <c r="B23" s="133">
        <v>75</v>
      </c>
      <c r="C23" s="91">
        <f>700*12/365/24</f>
        <v>0.95890410958904104</v>
      </c>
      <c r="D23" s="92">
        <f>B23*C23</f>
        <v>71.917808219178085</v>
      </c>
      <c r="E23" s="93"/>
      <c r="F23" s="37"/>
    </row>
    <row r="24" spans="1:12" x14ac:dyDescent="0.3">
      <c r="A24" s="117" t="s">
        <v>24</v>
      </c>
      <c r="B24" s="133">
        <v>75</v>
      </c>
      <c r="C24" s="91">
        <v>0.38300000000000001</v>
      </c>
      <c r="D24" s="92">
        <f>B24*C24</f>
        <v>28.725000000000001</v>
      </c>
      <c r="E24" s="93"/>
      <c r="F24" s="37"/>
    </row>
    <row r="25" spans="1:12" x14ac:dyDescent="0.3">
      <c r="A25" s="118" t="s">
        <v>25</v>
      </c>
      <c r="B25" s="134">
        <v>75</v>
      </c>
      <c r="C25" s="94">
        <f>69.95*12/365/24</f>
        <v>9.5821917808219192E-2</v>
      </c>
      <c r="D25" s="95">
        <f>B25*C25</f>
        <v>7.1866438356164393</v>
      </c>
      <c r="E25" s="96"/>
      <c r="F25" s="37"/>
    </row>
    <row r="26" spans="1:12" ht="16.2" x14ac:dyDescent="0.45">
      <c r="A26" s="38" t="s">
        <v>30</v>
      </c>
      <c r="B26" s="39"/>
      <c r="C26" s="40"/>
      <c r="D26" s="41"/>
      <c r="E26" s="42"/>
      <c r="F26" s="43">
        <f>SUM(F22:F25)</f>
        <v>107.82945205479452</v>
      </c>
    </row>
    <row r="27" spans="1:12" x14ac:dyDescent="0.3">
      <c r="A27" s="44" t="s">
        <v>26</v>
      </c>
      <c r="B27" s="45"/>
      <c r="C27" s="46"/>
      <c r="D27" s="47"/>
      <c r="E27" s="48"/>
      <c r="F27" s="49"/>
    </row>
    <row r="28" spans="1:12" ht="15" thickBot="1" x14ac:dyDescent="0.35">
      <c r="A28" s="119" t="s">
        <v>27</v>
      </c>
      <c r="B28" s="135"/>
      <c r="C28" s="97"/>
      <c r="D28" s="98"/>
      <c r="E28" s="99"/>
      <c r="F28" s="73">
        <f>SUM(E29:E30)</f>
        <v>4000</v>
      </c>
    </row>
    <row r="29" spans="1:12" x14ac:dyDescent="0.3">
      <c r="A29" s="120" t="s">
        <v>34</v>
      </c>
      <c r="B29" s="136"/>
      <c r="C29" s="100"/>
      <c r="D29" s="101"/>
      <c r="E29" s="102">
        <v>2000</v>
      </c>
      <c r="F29" s="56"/>
    </row>
    <row r="30" spans="1:12" x14ac:dyDescent="0.3">
      <c r="A30" s="121" t="s">
        <v>28</v>
      </c>
      <c r="B30" s="137"/>
      <c r="C30" s="103"/>
      <c r="D30" s="104"/>
      <c r="E30" s="105">
        <v>2000</v>
      </c>
      <c r="F30" s="56"/>
    </row>
    <row r="31" spans="1:12" ht="16.2" x14ac:dyDescent="0.45">
      <c r="A31" s="50" t="s">
        <v>29</v>
      </c>
      <c r="B31" s="51"/>
      <c r="C31" s="52"/>
      <c r="D31" s="53"/>
      <c r="E31" s="54"/>
      <c r="F31" s="55">
        <f>SUM(F28:F30)</f>
        <v>4000</v>
      </c>
    </row>
    <row r="32" spans="1:12" ht="16.8" thickBot="1" x14ac:dyDescent="0.5">
      <c r="A32" s="3" t="s">
        <v>33</v>
      </c>
      <c r="B32" s="7"/>
      <c r="C32" s="4"/>
      <c r="D32" s="5"/>
      <c r="E32" s="8"/>
      <c r="F32" s="6">
        <f>SUM(F31,F26,F20,F10)</f>
        <v>18199.936986301371</v>
      </c>
    </row>
  </sheetData>
  <mergeCells count="5">
    <mergeCell ref="C1:C2"/>
    <mergeCell ref="D1:D2"/>
    <mergeCell ref="E1:E2"/>
    <mergeCell ref="F1:F2"/>
    <mergeCell ref="B1:B2"/>
  </mergeCells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Tabelle2</vt:lpstr>
      <vt:lpstr>Tabelle2!Druckbereich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Brudnicki</dc:creator>
  <cp:lastModifiedBy>Fabian Brudnicki</cp:lastModifiedBy>
  <dcterms:created xsi:type="dcterms:W3CDTF">2023-02-09T07:14:54Z</dcterms:created>
  <dcterms:modified xsi:type="dcterms:W3CDTF">2023-02-10T08:55:43Z</dcterms:modified>
</cp:coreProperties>
</file>