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oject\c#\TestTelegramBot\TestTelegramBot\"/>
    </mc:Choice>
  </mc:AlternateContent>
  <xr:revisionPtr revIDLastSave="0" documentId="13_ncr:1_{DD1E20AC-9257-4EA2-9846-BA83C29602B9}" xr6:coauthVersionLast="47" xr6:coauthVersionMax="47" xr10:uidLastSave="{00000000-0000-0000-0000-000000000000}"/>
  <bookViews>
    <workbookView xWindow="51480" yWindow="2445" windowWidth="29040" windowHeight="15840" activeTab="1" xr2:uid="{00000000-000D-0000-FFFF-FFFF00000000}"/>
  </bookViews>
  <sheets>
    <sheet name="WB" sheetId="1" r:id="rId1"/>
    <sheet name="OZ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6" l="1"/>
  <c r="Q10" i="1"/>
  <c r="L2" i="6" l="1"/>
  <c r="L2" i="1"/>
  <c r="N2" i="1" s="1"/>
  <c r="F2" i="6"/>
  <c r="G2" i="6" s="1"/>
  <c r="N2" i="6" l="1"/>
  <c r="O2" i="6" s="1"/>
  <c r="F2" i="1"/>
  <c r="G2" i="1" s="1"/>
  <c r="O2" i="1" l="1"/>
</calcChain>
</file>

<file path=xl/sharedStrings.xml><?xml version="1.0" encoding="utf-8"?>
<sst xmlns="http://schemas.openxmlformats.org/spreadsheetml/2006/main" count="46" uniqueCount="24">
  <si>
    <t>Barcode</t>
  </si>
  <si>
    <t>Артикул</t>
  </si>
  <si>
    <t>whiteorg1</t>
  </si>
  <si>
    <t>Доставка до мп</t>
  </si>
  <si>
    <t>RUB</t>
  </si>
  <si>
    <t>$ товар</t>
  </si>
  <si>
    <t>$ логистика</t>
  </si>
  <si>
    <t>$ итого</t>
  </si>
  <si>
    <t>RMB товар</t>
  </si>
  <si>
    <t>логистика вб</t>
  </si>
  <si>
    <t>коммисия вб %</t>
  </si>
  <si>
    <t>ROI</t>
  </si>
  <si>
    <t>Склад</t>
  </si>
  <si>
    <t>Не менять</t>
  </si>
  <si>
    <t>Розница</t>
  </si>
  <si>
    <t>Прибыль</t>
  </si>
  <si>
    <t>курс $</t>
  </si>
  <si>
    <t>курс RMB</t>
  </si>
  <si>
    <t>коммисия озон %</t>
  </si>
  <si>
    <t>логистика озон</t>
  </si>
  <si>
    <t>Доп расходы</t>
  </si>
  <si>
    <t>налоги</t>
  </si>
  <si>
    <t>зп</t>
  </si>
  <si>
    <t>реклама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</si>
</sst>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[$₽]"/>
    <numFmt numFmtId="165" formatCode="#,##0.00\ _₽"/>
    <numFmt numFmtId="166" formatCode="#,##0\ _₽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0" fillId="0" borderId="1" xfId="0" applyNumberFormat="1" applyFont="1" applyBorder="1" applyAlignment="1"/>
    <xf numFmtId="166" fontId="0" fillId="0" borderId="0" xfId="0" applyNumberFormat="1" applyFont="1" applyAlignment="1"/>
    <xf numFmtId="1" fontId="0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/>
    <xf numFmtId="1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/>
    <xf numFmtId="9" fontId="0" fillId="0" borderId="1" xfId="0" applyNumberFormat="1" applyFont="1" applyFill="1" applyBorder="1" applyAlignment="1"/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0" borderId="1" xfId="0" applyNumberFormat="1" applyFont="1" applyBorder="1" applyAlignment="1"/>
    <xf numFmtId="9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Horizontal">
          <fgColor theme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Horizontal">
          <fgColor theme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5"/>
  <sheetViews>
    <sheetView workbookViewId="0">
      <selection activeCell="Q10" sqref="Q10"/>
    </sheetView>
  </sheetViews>
  <sheetFormatPr defaultColWidth="14.42578125" defaultRowHeight="15.75" customHeight="1" outlineLevelCol="1" x14ac:dyDescent="0.2"/>
  <cols>
    <col min="1" max="1" width="22.7109375" style="2" customWidth="1"/>
    <col min="2" max="2" width="22" style="1" customWidth="1"/>
    <col min="3" max="3" width="14.42578125" style="9" customWidth="1" outlineLevel="1"/>
    <col min="4" max="6" width="14.42578125" style="12" customWidth="1" outlineLevel="1"/>
    <col min="7" max="7" width="14.42578125" style="15" customWidth="1" outlineLevel="1"/>
    <col min="8" max="8" width="14.42578125" style="28" customWidth="1" outlineLevel="1"/>
    <col min="9" max="9" width="14.42578125" style="9" customWidth="1" outlineLevel="1"/>
    <col min="10" max="10" width="16.28515625" style="22" customWidth="1" outlineLevel="1"/>
    <col min="11" max="12" width="12.7109375" style="30" customWidth="1" outlineLevel="1"/>
    <col min="13" max="14" width="14.42578125" style="16"/>
  </cols>
  <sheetData>
    <row r="1" spans="1:20" ht="15.75" customHeight="1" x14ac:dyDescent="0.2">
      <c r="A1" s="2" t="s">
        <v>0</v>
      </c>
      <c r="B1" s="1" t="s">
        <v>1</v>
      </c>
      <c r="C1" s="10" t="s">
        <v>8</v>
      </c>
      <c r="D1" s="11" t="s">
        <v>5</v>
      </c>
      <c r="E1" s="11" t="s">
        <v>6</v>
      </c>
      <c r="F1" s="11" t="s">
        <v>7</v>
      </c>
      <c r="G1" s="25" t="s">
        <v>4</v>
      </c>
      <c r="H1" s="25" t="s">
        <v>12</v>
      </c>
      <c r="I1" s="10" t="s">
        <v>3</v>
      </c>
      <c r="J1" s="26" t="s">
        <v>10</v>
      </c>
      <c r="K1" s="17" t="s">
        <v>9</v>
      </c>
      <c r="L1" s="17" t="s">
        <v>20</v>
      </c>
      <c r="M1" s="17" t="s">
        <v>14</v>
      </c>
      <c r="N1" s="17" t="s">
        <v>15</v>
      </c>
      <c r="O1" s="26" t="s">
        <v>11</v>
      </c>
      <c r="Q1" s="31" t="s">
        <v>13</v>
      </c>
    </row>
    <row r="2" spans="1:20" ht="15.75" customHeight="1" x14ac:dyDescent="0.2">
      <c r="A2" s="3">
        <v>2001740419006</v>
      </c>
      <c r="B2" s="4" t="s">
        <v>2</v>
      </c>
      <c r="C2" s="34">
        <v>5.3</v>
      </c>
      <c r="D2" s="33">
        <v>0.85</v>
      </c>
      <c r="E2" s="33">
        <v>3.42</v>
      </c>
      <c r="F2" s="33">
        <f>D2+E2</f>
        <v>4.2699999999999996</v>
      </c>
      <c r="G2" s="14">
        <f>F2*R7</f>
        <v>341.59999999999997</v>
      </c>
      <c r="H2" s="27">
        <v>15</v>
      </c>
      <c r="I2" s="5">
        <v>15</v>
      </c>
      <c r="J2" s="24">
        <v>0.1</v>
      </c>
      <c r="K2" s="29">
        <v>55</v>
      </c>
      <c r="L2" s="29">
        <f>M2*Q10</f>
        <v>0</v>
      </c>
      <c r="M2" s="18">
        <v>0</v>
      </c>
      <c r="N2" s="18">
        <f>M2-G2-K2-M2*J2-H2-I2-L2</f>
        <v>-426.59999999999997</v>
      </c>
      <c r="O2" s="24">
        <f>N2/G2*100%</f>
        <v>-1.2488290398126465</v>
      </c>
      <c r="Q2" s="32">
        <v>0.3</v>
      </c>
    </row>
    <row r="3" spans="1:20" ht="15.75" customHeight="1" x14ac:dyDescent="0.2">
      <c r="D3" s="13"/>
      <c r="E3" s="13"/>
      <c r="F3" s="13"/>
      <c r="Q3" s="32">
        <v>0.7</v>
      </c>
    </row>
    <row r="4" spans="1:20" ht="15.75" customHeight="1" x14ac:dyDescent="0.2">
      <c r="Q4" s="32">
        <v>0.1</v>
      </c>
    </row>
    <row r="5" spans="1:20" ht="15.75" customHeight="1" x14ac:dyDescent="0.2">
      <c r="B5" s="6"/>
    </row>
    <row r="6" spans="1:20" ht="15.75" customHeight="1" x14ac:dyDescent="0.2">
      <c r="B6" s="6"/>
      <c r="Q6" s="8" t="s">
        <v>17</v>
      </c>
      <c r="R6" s="8" t="s">
        <v>16</v>
      </c>
    </row>
    <row r="7" spans="1:20" ht="15.75" customHeight="1" x14ac:dyDescent="0.2">
      <c r="B7" s="6"/>
      <c r="Q7" s="23">
        <v>6.2</v>
      </c>
      <c r="R7" s="21">
        <v>80</v>
      </c>
    </row>
    <row r="8" spans="1:20" ht="15.75" customHeight="1" x14ac:dyDescent="0.2">
      <c r="B8" s="6"/>
    </row>
    <row r="9" spans="1:20" ht="15.75" customHeight="1" x14ac:dyDescent="0.2">
      <c r="B9" s="6"/>
      <c r="Q9" s="17" t="s">
        <v>20</v>
      </c>
      <c r="R9" s="35" t="s">
        <v>21</v>
      </c>
      <c r="S9" s="35" t="s">
        <v>22</v>
      </c>
      <c r="T9" s="36" t="s">
        <v>23</v>
      </c>
    </row>
    <row r="10" spans="1:20" ht="15.75" customHeight="1" x14ac:dyDescent="0.2">
      <c r="B10" s="6"/>
      <c r="Q10" s="37">
        <f>R10+S10+T10</f>
        <v>6.0000000000000005E-2</v>
      </c>
      <c r="R10" s="38">
        <v>0.02</v>
      </c>
      <c r="S10" s="38">
        <v>0.03</v>
      </c>
      <c r="T10" s="38">
        <v>0.01</v>
      </c>
    </row>
    <row r="11" spans="1:20" ht="15.75" customHeight="1" x14ac:dyDescent="0.2">
      <c r="B11" s="6"/>
    </row>
    <row r="12" spans="1:20" ht="12.75" x14ac:dyDescent="0.2">
      <c r="B12" s="6"/>
    </row>
    <row r="13" spans="1:20" ht="12.75" x14ac:dyDescent="0.2">
      <c r="B13" s="6"/>
    </row>
    <row r="14" spans="1:20" ht="12.75" x14ac:dyDescent="0.2">
      <c r="B14" s="6"/>
    </row>
    <row r="15" spans="1:20" ht="12.75" x14ac:dyDescent="0.2">
      <c r="B15" s="6"/>
    </row>
    <row r="16" spans="1:20" ht="12.75" x14ac:dyDescent="0.2">
      <c r="B16" s="6"/>
    </row>
    <row r="17" spans="2:2" ht="12.75" x14ac:dyDescent="0.2">
      <c r="B17" s="6"/>
    </row>
    <row r="18" spans="2:2" ht="12.75" x14ac:dyDescent="0.2">
      <c r="B18" s="6"/>
    </row>
    <row r="19" spans="2:2" ht="12.75" x14ac:dyDescent="0.2">
      <c r="B19" s="6"/>
    </row>
    <row r="20" spans="2:2" ht="12.75" x14ac:dyDescent="0.2">
      <c r="B20" s="6"/>
    </row>
    <row r="21" spans="2:2" ht="12.75" x14ac:dyDescent="0.2">
      <c r="B21" s="6"/>
    </row>
    <row r="22" spans="2:2" ht="12.75" x14ac:dyDescent="0.2">
      <c r="B22" s="6"/>
    </row>
    <row r="23" spans="2:2" ht="12.75" x14ac:dyDescent="0.2">
      <c r="B23" s="6"/>
    </row>
    <row r="24" spans="2:2" ht="12.75" x14ac:dyDescent="0.2">
      <c r="B24" s="6"/>
    </row>
    <row r="25" spans="2:2" ht="12.75" x14ac:dyDescent="0.2">
      <c r="B25" s="6"/>
    </row>
    <row r="26" spans="2:2" ht="12.75" x14ac:dyDescent="0.2">
      <c r="B26" s="6"/>
    </row>
    <row r="27" spans="2:2" ht="12.75" x14ac:dyDescent="0.2">
      <c r="B27" s="6"/>
    </row>
    <row r="28" spans="2:2" ht="12.75" x14ac:dyDescent="0.2">
      <c r="B28" s="6"/>
    </row>
    <row r="29" spans="2:2" ht="12.75" x14ac:dyDescent="0.2">
      <c r="B29" s="6"/>
    </row>
    <row r="30" spans="2:2" ht="12.75" x14ac:dyDescent="0.2">
      <c r="B30" s="6"/>
    </row>
    <row r="31" spans="2:2" ht="12.75" x14ac:dyDescent="0.2">
      <c r="B31" s="6"/>
    </row>
    <row r="32" spans="2:2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7"/>
    </row>
    <row r="43" spans="2:2" ht="12.75" x14ac:dyDescent="0.2">
      <c r="B43" s="7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/>
    <row r="491" spans="2:2" ht="12.75" x14ac:dyDescent="0.2"/>
    <row r="492" spans="2:2" ht="12.75" x14ac:dyDescent="0.2"/>
    <row r="493" spans="2:2" ht="12.75" x14ac:dyDescent="0.2"/>
    <row r="494" spans="2:2" ht="12.75" x14ac:dyDescent="0.2"/>
    <row r="495" spans="2:2" ht="12.75" x14ac:dyDescent="0.2"/>
    <row r="496" spans="2:2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</sheetData>
  <conditionalFormatting sqref="O2">
    <cfRule type="cellIs" dxfId="5" priority="1" operator="lessThan">
      <formula>$Q$4</formula>
    </cfRule>
    <cfRule type="cellIs" dxfId="4" priority="2" operator="lessThan">
      <formula>$Q$2</formula>
    </cfRule>
    <cfRule type="cellIs" dxfId="3" priority="3" operator="greaterThan">
      <formula>$Q$3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202-6988-1040-8D07-BA464858BF04}">
  <dimension ref="A1:T11"/>
  <sheetViews>
    <sheetView tabSelected="1" workbookViewId="0">
      <selection activeCell="M4" sqref="M4"/>
    </sheetView>
  </sheetViews>
  <sheetFormatPr defaultColWidth="14.42578125" defaultRowHeight="12.75" outlineLevelCol="1" x14ac:dyDescent="0.2"/>
  <cols>
    <col min="1" max="1" width="22.7109375" style="2" customWidth="1"/>
    <col min="2" max="2" width="22" style="1" customWidth="1"/>
    <col min="3" max="3" width="14.42578125" style="9" customWidth="1" outlineLevel="1"/>
    <col min="4" max="6" width="14.42578125" style="12" customWidth="1" outlineLevel="1"/>
    <col min="7" max="7" width="14.42578125" style="15" customWidth="1" outlineLevel="1"/>
    <col min="8" max="8" width="14.42578125" style="28" customWidth="1" outlineLevel="1"/>
    <col min="9" max="9" width="14.42578125" style="9" customWidth="1" outlineLevel="1"/>
    <col min="10" max="10" width="16.28515625" style="22" customWidth="1" outlineLevel="1"/>
    <col min="11" max="11" width="16.140625" style="30" customWidth="1" outlineLevel="1"/>
    <col min="12" max="12" width="12.7109375" style="30" customWidth="1" outlineLevel="1"/>
    <col min="13" max="14" width="14.42578125" style="16"/>
  </cols>
  <sheetData>
    <row r="1" spans="1:20" ht="15.75" customHeight="1" x14ac:dyDescent="0.2">
      <c r="A1" s="2" t="s">
        <v>0</v>
      </c>
      <c r="B1" s="1" t="s">
        <v>1</v>
      </c>
      <c r="C1" s="10" t="s">
        <v>8</v>
      </c>
      <c r="D1" s="11" t="s">
        <v>5</v>
      </c>
      <c r="E1" s="11" t="s">
        <v>6</v>
      </c>
      <c r="F1" s="11" t="s">
        <v>7</v>
      </c>
      <c r="G1" s="25" t="s">
        <v>4</v>
      </c>
      <c r="H1" s="25" t="s">
        <v>12</v>
      </c>
      <c r="I1" s="10" t="s">
        <v>3</v>
      </c>
      <c r="J1" s="20" t="s">
        <v>18</v>
      </c>
      <c r="K1" s="19" t="s">
        <v>19</v>
      </c>
      <c r="L1" s="17" t="s">
        <v>20</v>
      </c>
      <c r="M1" s="17" t="s">
        <v>14</v>
      </c>
      <c r="N1" s="17" t="s">
        <v>15</v>
      </c>
      <c r="O1" s="26" t="s">
        <v>11</v>
      </c>
      <c r="Q1" s="31" t="s">
        <v>13</v>
      </c>
    </row>
    <row r="2" spans="1:20" ht="15.75" customHeight="1" x14ac:dyDescent="0.2">
      <c r="A2" s="3">
        <v>2001740419006</v>
      </c>
      <c r="B2" s="4" t="s">
        <v>2</v>
      </c>
      <c r="C2" s="34">
        <v>5.3</v>
      </c>
      <c r="D2" s="33">
        <v>0.85</v>
      </c>
      <c r="E2" s="33">
        <v>3.42</v>
      </c>
      <c r="F2" s="33">
        <f>D2+E2</f>
        <v>4.2699999999999996</v>
      </c>
      <c r="G2" s="14">
        <f>F2*R7</f>
        <v>341.59999999999997</v>
      </c>
      <c r="H2" s="27">
        <v>15</v>
      </c>
      <c r="I2" s="5">
        <v>15</v>
      </c>
      <c r="J2" s="24">
        <v>0.1</v>
      </c>
      <c r="K2" s="29">
        <v>99</v>
      </c>
      <c r="L2" s="29">
        <f>M2*Q10</f>
        <v>0</v>
      </c>
      <c r="M2" s="18">
        <v>0</v>
      </c>
      <c r="N2" s="18">
        <f>M2-G2-K2-M2*J2-H2-I2-L2</f>
        <v>-470.59999999999997</v>
      </c>
      <c r="O2" s="24">
        <f>N2/G2*100%</f>
        <v>-1.3776346604215457</v>
      </c>
      <c r="Q2" s="32">
        <v>0.28999999999999998</v>
      </c>
    </row>
    <row r="3" spans="1:20" ht="15.75" customHeight="1" x14ac:dyDescent="0.2">
      <c r="B3" s="6"/>
      <c r="Q3" s="32">
        <v>0.7</v>
      </c>
    </row>
    <row r="4" spans="1:20" ht="15.75" customHeight="1" x14ac:dyDescent="0.2">
      <c r="B4" s="6"/>
      <c r="Q4" s="32">
        <v>0.1</v>
      </c>
    </row>
    <row r="5" spans="1:20" ht="15.75" customHeight="1" x14ac:dyDescent="0.2">
      <c r="B5" s="6"/>
    </row>
    <row r="6" spans="1:20" ht="15.75" customHeight="1" x14ac:dyDescent="0.2">
      <c r="B6" s="6"/>
      <c r="Q6" s="8" t="s">
        <v>17</v>
      </c>
      <c r="R6" s="8" t="s">
        <v>16</v>
      </c>
    </row>
    <row r="7" spans="1:20" ht="15.75" customHeight="1" x14ac:dyDescent="0.2">
      <c r="B7" s="6"/>
      <c r="Q7" s="23">
        <v>6.2</v>
      </c>
      <c r="R7" s="21">
        <v>80</v>
      </c>
    </row>
    <row r="8" spans="1:20" ht="15.75" customHeight="1" x14ac:dyDescent="0.2">
      <c r="B8" s="6"/>
    </row>
    <row r="9" spans="1:20" ht="15.75" customHeight="1" x14ac:dyDescent="0.2">
      <c r="Q9" s="17" t="s">
        <v>20</v>
      </c>
      <c r="R9" s="35" t="s">
        <v>21</v>
      </c>
      <c r="S9" s="35" t="s">
        <v>22</v>
      </c>
      <c r="T9" s="36" t="s">
        <v>23</v>
      </c>
    </row>
    <row r="10" spans="1:20" ht="15.75" customHeight="1" x14ac:dyDescent="0.2">
      <c r="Q10" s="37">
        <f>R10+S10+T10</f>
        <v>0.08</v>
      </c>
      <c r="R10" s="38">
        <v>0.02</v>
      </c>
      <c r="S10" s="38">
        <v>0.03</v>
      </c>
      <c r="T10" s="38">
        <v>0.03</v>
      </c>
    </row>
    <row r="11" spans="1:20" ht="15.75" customHeight="1" x14ac:dyDescent="0.2"/>
  </sheetData>
  <conditionalFormatting sqref="O2">
    <cfRule type="cellIs" dxfId="2" priority="1" operator="lessThan">
      <formula>$Q$4</formula>
    </cfRule>
    <cfRule type="cellIs" dxfId="1" priority="2" operator="lessThan">
      <formula>$Q$2</formula>
    </cfRule>
    <cfRule type="cellIs" dxfId="0" priority="3" operator="greaterThan">
      <formula>$Q$3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</vt:lpstr>
      <vt:lpstr>OZON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Reform</cp:lastModifiedBy>
  <dcterms:modified xsi:type="dcterms:W3CDTF">2022-01-23T21:36:18Z</dcterms:modified>
</cp:coreProperties>
</file>