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6700" yWindow="4040" windowWidth="33760" windowHeight="22340" activeTab="1"/>
  </bookViews>
  <sheets>
    <sheet name="Counts" sheetId="1" r:id="rId1"/>
    <sheet name="Frequenci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6" i="2" l="1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2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3" i="2"/>
  <c r="J86" i="2"/>
  <c r="I86" i="2"/>
  <c r="H86" i="2"/>
  <c r="G86" i="2"/>
  <c r="F86" i="2"/>
  <c r="E86" i="2"/>
  <c r="D86" i="2"/>
  <c r="C86" i="2"/>
  <c r="B86" i="2"/>
  <c r="J85" i="2"/>
  <c r="I85" i="2"/>
  <c r="H85" i="2"/>
  <c r="G85" i="2"/>
  <c r="F85" i="2"/>
  <c r="E85" i="2"/>
  <c r="D85" i="2"/>
  <c r="C85" i="2"/>
  <c r="B85" i="2"/>
  <c r="J84" i="2"/>
  <c r="I84" i="2"/>
  <c r="H84" i="2"/>
  <c r="G84" i="2"/>
  <c r="F84" i="2"/>
  <c r="E84" i="2"/>
  <c r="D84" i="2"/>
  <c r="C84" i="2"/>
  <c r="B84" i="2"/>
  <c r="J83" i="2"/>
  <c r="I83" i="2"/>
  <c r="H83" i="2"/>
  <c r="G83" i="2"/>
  <c r="F83" i="2"/>
  <c r="E83" i="2"/>
  <c r="D83" i="2"/>
  <c r="C83" i="2"/>
  <c r="B83" i="2"/>
  <c r="J82" i="2"/>
  <c r="I82" i="2"/>
  <c r="H82" i="2"/>
  <c r="G82" i="2"/>
  <c r="F82" i="2"/>
  <c r="E82" i="2"/>
  <c r="D82" i="2"/>
  <c r="C82" i="2"/>
  <c r="B82" i="2"/>
  <c r="J81" i="2"/>
  <c r="I81" i="2"/>
  <c r="H81" i="2"/>
  <c r="G81" i="2"/>
  <c r="F81" i="2"/>
  <c r="E81" i="2"/>
  <c r="D81" i="2"/>
  <c r="C81" i="2"/>
  <c r="B81" i="2"/>
  <c r="J80" i="2"/>
  <c r="I80" i="2"/>
  <c r="H80" i="2"/>
  <c r="G80" i="2"/>
  <c r="F80" i="2"/>
  <c r="E80" i="2"/>
  <c r="D80" i="2"/>
  <c r="C80" i="2"/>
  <c r="B80" i="2"/>
  <c r="J79" i="2"/>
  <c r="I79" i="2"/>
  <c r="H79" i="2"/>
  <c r="G79" i="2"/>
  <c r="F79" i="2"/>
  <c r="E79" i="2"/>
  <c r="D79" i="2"/>
  <c r="C79" i="2"/>
  <c r="B79" i="2"/>
  <c r="J78" i="2"/>
  <c r="I78" i="2"/>
  <c r="H78" i="2"/>
  <c r="G78" i="2"/>
  <c r="F78" i="2"/>
  <c r="E78" i="2"/>
  <c r="D78" i="2"/>
  <c r="C78" i="2"/>
  <c r="B78" i="2"/>
  <c r="J77" i="2"/>
  <c r="I77" i="2"/>
  <c r="H77" i="2"/>
  <c r="G77" i="2"/>
  <c r="F77" i="2"/>
  <c r="E77" i="2"/>
  <c r="D77" i="2"/>
  <c r="C77" i="2"/>
  <c r="B77" i="2"/>
  <c r="J76" i="2"/>
  <c r="I76" i="2"/>
  <c r="H76" i="2"/>
  <c r="G76" i="2"/>
  <c r="F76" i="2"/>
  <c r="E76" i="2"/>
  <c r="D76" i="2"/>
  <c r="C76" i="2"/>
  <c r="B76" i="2"/>
  <c r="J75" i="2"/>
  <c r="I75" i="2"/>
  <c r="H75" i="2"/>
  <c r="G75" i="2"/>
  <c r="F75" i="2"/>
  <c r="E75" i="2"/>
  <c r="D75" i="2"/>
  <c r="C75" i="2"/>
  <c r="B75" i="2"/>
  <c r="J74" i="2"/>
  <c r="I74" i="2"/>
  <c r="H74" i="2"/>
  <c r="G74" i="2"/>
  <c r="F74" i="2"/>
  <c r="E74" i="2"/>
  <c r="D74" i="2"/>
  <c r="C74" i="2"/>
  <c r="B74" i="2"/>
  <c r="J73" i="2"/>
  <c r="I73" i="2"/>
  <c r="H73" i="2"/>
  <c r="G73" i="2"/>
  <c r="F73" i="2"/>
  <c r="E73" i="2"/>
  <c r="D73" i="2"/>
  <c r="C73" i="2"/>
  <c r="B73" i="2"/>
  <c r="J72" i="2"/>
  <c r="I72" i="2"/>
  <c r="H72" i="2"/>
  <c r="G72" i="2"/>
  <c r="F72" i="2"/>
  <c r="E72" i="2"/>
  <c r="D72" i="2"/>
  <c r="C72" i="2"/>
  <c r="B72" i="2"/>
  <c r="J71" i="2"/>
  <c r="I71" i="2"/>
  <c r="H71" i="2"/>
  <c r="G71" i="2"/>
  <c r="F71" i="2"/>
  <c r="E71" i="2"/>
  <c r="D71" i="2"/>
  <c r="C71" i="2"/>
  <c r="B71" i="2"/>
  <c r="J70" i="2"/>
  <c r="I70" i="2"/>
  <c r="H70" i="2"/>
  <c r="G70" i="2"/>
  <c r="F70" i="2"/>
  <c r="E70" i="2"/>
  <c r="D70" i="2"/>
  <c r="C70" i="2"/>
  <c r="B70" i="2"/>
  <c r="J69" i="2"/>
  <c r="I69" i="2"/>
  <c r="H69" i="2"/>
  <c r="G69" i="2"/>
  <c r="F69" i="2"/>
  <c r="E69" i="2"/>
  <c r="D69" i="2"/>
  <c r="C69" i="2"/>
  <c r="B69" i="2"/>
  <c r="J68" i="2"/>
  <c r="I68" i="2"/>
  <c r="H68" i="2"/>
  <c r="G68" i="2"/>
  <c r="F68" i="2"/>
  <c r="E68" i="2"/>
  <c r="D68" i="2"/>
  <c r="C68" i="2"/>
  <c r="B68" i="2"/>
  <c r="J67" i="2"/>
  <c r="I67" i="2"/>
  <c r="H67" i="2"/>
  <c r="G67" i="2"/>
  <c r="F67" i="2"/>
  <c r="E67" i="2"/>
  <c r="D67" i="2"/>
  <c r="C67" i="2"/>
  <c r="B67" i="2"/>
  <c r="J66" i="2"/>
  <c r="I66" i="2"/>
  <c r="H66" i="2"/>
  <c r="G66" i="2"/>
  <c r="F66" i="2"/>
  <c r="E66" i="2"/>
  <c r="D66" i="2"/>
  <c r="C66" i="2"/>
  <c r="B66" i="2"/>
  <c r="J65" i="2"/>
  <c r="I65" i="2"/>
  <c r="H65" i="2"/>
  <c r="G65" i="2"/>
  <c r="F65" i="2"/>
  <c r="E65" i="2"/>
  <c r="D65" i="2"/>
  <c r="C65" i="2"/>
  <c r="B65" i="2"/>
  <c r="J64" i="2"/>
  <c r="I64" i="2"/>
  <c r="H64" i="2"/>
  <c r="G64" i="2"/>
  <c r="F64" i="2"/>
  <c r="E64" i="2"/>
  <c r="D64" i="2"/>
  <c r="C64" i="2"/>
  <c r="B64" i="2"/>
  <c r="J63" i="2"/>
  <c r="I63" i="2"/>
  <c r="H63" i="2"/>
  <c r="G63" i="2"/>
  <c r="F63" i="2"/>
  <c r="E63" i="2"/>
  <c r="D63" i="2"/>
  <c r="C63" i="2"/>
  <c r="B63" i="2"/>
  <c r="J62" i="2"/>
  <c r="I62" i="2"/>
  <c r="H62" i="2"/>
  <c r="G62" i="2"/>
  <c r="F62" i="2"/>
  <c r="E62" i="2"/>
  <c r="D62" i="2"/>
  <c r="C62" i="2"/>
  <c r="B62" i="2"/>
  <c r="J61" i="2"/>
  <c r="I61" i="2"/>
  <c r="H61" i="2"/>
  <c r="G61" i="2"/>
  <c r="F61" i="2"/>
  <c r="E61" i="2"/>
  <c r="D61" i="2"/>
  <c r="C61" i="2"/>
  <c r="B61" i="2"/>
  <c r="J60" i="2"/>
  <c r="I60" i="2"/>
  <c r="H60" i="2"/>
  <c r="G60" i="2"/>
  <c r="F60" i="2"/>
  <c r="E60" i="2"/>
  <c r="D60" i="2"/>
  <c r="C60" i="2"/>
  <c r="B60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J57" i="2"/>
  <c r="I57" i="2"/>
  <c r="H57" i="2"/>
  <c r="G57" i="2"/>
  <c r="F57" i="2"/>
  <c r="E57" i="2"/>
  <c r="D57" i="2"/>
  <c r="C57" i="2"/>
  <c r="B57" i="2"/>
  <c r="J56" i="2"/>
  <c r="I56" i="2"/>
  <c r="H56" i="2"/>
  <c r="G56" i="2"/>
  <c r="F56" i="2"/>
  <c r="E56" i="2"/>
  <c r="D56" i="2"/>
  <c r="C56" i="2"/>
  <c r="B56" i="2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<sst xmlns="http://schemas.openxmlformats.org/spreadsheetml/2006/main" count="193" uniqueCount="98">
  <si>
    <t>KLIFS position</t>
  </si>
  <si>
    <t>Aromatic_sidechain</t>
  </si>
  <si>
    <t>Contact_sidechain</t>
  </si>
  <si>
    <t>H-bond_sidechain</t>
  </si>
  <si>
    <t>Hydrophobic_sidechain</t>
  </si>
  <si>
    <t>Ionic_sidechain</t>
  </si>
  <si>
    <t>Halogen bond_sidechain</t>
  </si>
  <si>
    <t>Contact_backbone</t>
  </si>
  <si>
    <t>H-bond_backbone</t>
  </si>
  <si>
    <t>Halogen bond_backbone</t>
  </si>
  <si>
    <t>I.1</t>
  </si>
  <si>
    <t>I.2</t>
  </si>
  <si>
    <t>I.3</t>
  </si>
  <si>
    <t>g.l.4</t>
  </si>
  <si>
    <t>g.l.5</t>
  </si>
  <si>
    <t>g.l.6</t>
  </si>
  <si>
    <t>g.l.7</t>
  </si>
  <si>
    <t>g.l.8</t>
  </si>
  <si>
    <t>g.l.9</t>
  </si>
  <si>
    <t>II.10</t>
  </si>
  <si>
    <t>II.11</t>
  </si>
  <si>
    <t>II.12</t>
  </si>
  <si>
    <t>II.13</t>
  </si>
  <si>
    <t>III.14</t>
  </si>
  <si>
    <t>III.15</t>
  </si>
  <si>
    <t>III.16</t>
  </si>
  <si>
    <t>III.17</t>
  </si>
  <si>
    <t>III.18</t>
  </si>
  <si>
    <t>III.19</t>
  </si>
  <si>
    <t>αC.20</t>
  </si>
  <si>
    <t>αC.21</t>
  </si>
  <si>
    <t>αC.22</t>
  </si>
  <si>
    <t>αC.23</t>
  </si>
  <si>
    <t>αC.24</t>
  </si>
  <si>
    <t>αC.25</t>
  </si>
  <si>
    <t>αC.26</t>
  </si>
  <si>
    <t>αC.27</t>
  </si>
  <si>
    <t>αC.28</t>
  </si>
  <si>
    <t>αC.29</t>
  </si>
  <si>
    <t>αC.30</t>
  </si>
  <si>
    <t>b.l.31</t>
  </si>
  <si>
    <t>b.l.32</t>
  </si>
  <si>
    <t>b.l.33</t>
  </si>
  <si>
    <t>b.l.34</t>
  </si>
  <si>
    <t>b.l.35</t>
  </si>
  <si>
    <t>b.l.36</t>
  </si>
  <si>
    <t>b.l.37</t>
  </si>
  <si>
    <t>IV.38</t>
  </si>
  <si>
    <t>IV.39</t>
  </si>
  <si>
    <t>IV.40</t>
  </si>
  <si>
    <t>IV.41</t>
  </si>
  <si>
    <t>V.42</t>
  </si>
  <si>
    <t>V.43</t>
  </si>
  <si>
    <t>V.44</t>
  </si>
  <si>
    <t>GK.45</t>
  </si>
  <si>
    <t>hinge.46</t>
  </si>
  <si>
    <t>hinge.47</t>
  </si>
  <si>
    <t>hinge.48</t>
  </si>
  <si>
    <t>linker.49</t>
  </si>
  <si>
    <t>linker.50</t>
  </si>
  <si>
    <t>linker.51</t>
  </si>
  <si>
    <t>linker.52</t>
  </si>
  <si>
    <t>αD.53</t>
  </si>
  <si>
    <t>αD.54</t>
  </si>
  <si>
    <t>αD.55</t>
  </si>
  <si>
    <t>αD.56</t>
  </si>
  <si>
    <t>αD.57</t>
  </si>
  <si>
    <t>αD.58</t>
  </si>
  <si>
    <t>αD.59</t>
  </si>
  <si>
    <t>αE.60</t>
  </si>
  <si>
    <t>αE.61</t>
  </si>
  <si>
    <t>αE.62</t>
  </si>
  <si>
    <t>αE.63</t>
  </si>
  <si>
    <t>αE.64</t>
  </si>
  <si>
    <t>VI.65</t>
  </si>
  <si>
    <t>VI.66</t>
  </si>
  <si>
    <t>VI.67</t>
  </si>
  <si>
    <t>c.l.68</t>
  </si>
  <si>
    <t>c.l.69</t>
  </si>
  <si>
    <t>c.l.70</t>
  </si>
  <si>
    <t>c.l.71</t>
  </si>
  <si>
    <t>c.l.72</t>
  </si>
  <si>
    <t>c.l.73</t>
  </si>
  <si>
    <t>c.l.74</t>
  </si>
  <si>
    <t>c.l.75</t>
  </si>
  <si>
    <t>VII.76</t>
  </si>
  <si>
    <t>VII.77</t>
  </si>
  <si>
    <t>VII.78</t>
  </si>
  <si>
    <t>VIII.79</t>
  </si>
  <si>
    <t>xDFG.80</t>
  </si>
  <si>
    <t>xDFG.81</t>
  </si>
  <si>
    <t>xDFG.82</t>
  </si>
  <si>
    <t>xDFG.83</t>
  </si>
  <si>
    <t>a.l.84</t>
  </si>
  <si>
    <t>a.l.85</t>
  </si>
  <si>
    <t>MAX contacts (BB or SC)</t>
  </si>
  <si>
    <t>Matches</t>
  </si>
  <si>
    <t>Abundance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</si>
</sst>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scheme val="minor"/>
    </font>
    <font>
      <b/>
      <sz val="14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textRotation="180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O9" sqref="O9"/>
    </sheetView>
  </sheetViews>
  <sheetFormatPr baseColWidth="10" defaultColWidth="8.83203125" defaultRowHeight="14" x14ac:dyDescent="0"/>
  <cols>
    <col min="1" max="1" width="13.5" customWidth="1"/>
    <col min="2" max="6" width="4.1640625" style="3" bestFit="1" customWidth="1"/>
    <col min="7" max="7" width="4" style="3" bestFit="1" customWidth="1"/>
    <col min="8" max="9" width="4.1640625" style="3" bestFit="1" customWidth="1"/>
    <col min="10" max="10" width="4.33203125" style="3" customWidth="1"/>
  </cols>
  <sheetData>
    <row r="1" spans="1:10" ht="15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C2" s="3">
        <v>5</v>
      </c>
      <c r="D2" s="3">
        <v>2</v>
      </c>
      <c r="E2" s="3">
        <v>1</v>
      </c>
      <c r="F2" s="3">
        <v>1</v>
      </c>
      <c r="H2" s="3">
        <v>2</v>
      </c>
      <c r="I2" s="3">
        <v>2</v>
      </c>
    </row>
    <row r="3" spans="1:10">
      <c r="A3" s="1" t="s">
        <v>11</v>
      </c>
    </row>
    <row r="4" spans="1:10">
      <c r="A4" s="1" t="s">
        <v>12</v>
      </c>
      <c r="C4" s="3">
        <v>216</v>
      </c>
      <c r="E4" s="3">
        <v>216</v>
      </c>
      <c r="H4" s="3">
        <v>29</v>
      </c>
      <c r="I4" s="3">
        <v>23</v>
      </c>
    </row>
    <row r="5" spans="1:10">
      <c r="A5" s="1" t="s">
        <v>13</v>
      </c>
      <c r="H5" s="3">
        <v>27</v>
      </c>
      <c r="I5" s="3">
        <v>23</v>
      </c>
    </row>
    <row r="6" spans="1:10">
      <c r="A6" s="1" t="s">
        <v>14</v>
      </c>
      <c r="C6" s="3">
        <v>5</v>
      </c>
      <c r="D6" s="3">
        <v>2</v>
      </c>
      <c r="E6" s="3">
        <v>5</v>
      </c>
      <c r="F6" s="3">
        <v>1</v>
      </c>
      <c r="H6" s="3">
        <v>6</v>
      </c>
      <c r="I6" s="3">
        <v>3</v>
      </c>
    </row>
    <row r="7" spans="1:10">
      <c r="A7" s="1" t="s">
        <v>15</v>
      </c>
      <c r="H7" s="3">
        <v>9</v>
      </c>
      <c r="I7" s="3">
        <v>5</v>
      </c>
    </row>
    <row r="8" spans="1:10">
      <c r="A8" s="1" t="s">
        <v>16</v>
      </c>
      <c r="C8" s="3">
        <v>6</v>
      </c>
      <c r="D8" s="3">
        <v>2</v>
      </c>
      <c r="E8" s="3">
        <v>3</v>
      </c>
      <c r="H8" s="3">
        <v>4</v>
      </c>
      <c r="I8" s="3">
        <v>2</v>
      </c>
    </row>
    <row r="9" spans="1:10">
      <c r="A9" s="1" t="s">
        <v>17</v>
      </c>
      <c r="B9" s="3">
        <v>26</v>
      </c>
      <c r="C9" s="3">
        <v>37</v>
      </c>
      <c r="D9" s="3">
        <v>2</v>
      </c>
      <c r="E9" s="3">
        <v>36</v>
      </c>
      <c r="H9" s="3">
        <v>7</v>
      </c>
      <c r="I9" s="3">
        <v>1</v>
      </c>
    </row>
    <row r="10" spans="1:10">
      <c r="A10" s="1" t="s">
        <v>18</v>
      </c>
      <c r="H10" s="3">
        <v>5</v>
      </c>
      <c r="I10" s="3">
        <v>5</v>
      </c>
    </row>
    <row r="11" spans="1:10">
      <c r="A11" s="1" t="s">
        <v>19</v>
      </c>
      <c r="C11" s="3">
        <v>1</v>
      </c>
      <c r="E11" s="3">
        <v>1</v>
      </c>
      <c r="H11" s="3">
        <v>3</v>
      </c>
      <c r="I11" s="3">
        <v>1</v>
      </c>
    </row>
    <row r="12" spans="1:10">
      <c r="A12" s="1" t="s">
        <v>20</v>
      </c>
      <c r="C12" s="3">
        <v>224</v>
      </c>
      <c r="E12" s="3">
        <v>224</v>
      </c>
      <c r="H12" s="3">
        <v>108</v>
      </c>
      <c r="I12" s="3">
        <v>27</v>
      </c>
    </row>
    <row r="13" spans="1:10">
      <c r="A13" s="1" t="s">
        <v>21</v>
      </c>
      <c r="C13" s="3">
        <v>1</v>
      </c>
      <c r="E13" s="3">
        <v>1</v>
      </c>
      <c r="H13" s="3">
        <v>32</v>
      </c>
      <c r="I13" s="3">
        <v>32</v>
      </c>
    </row>
    <row r="14" spans="1:10">
      <c r="A14" s="1" t="s">
        <v>22</v>
      </c>
      <c r="B14" s="3">
        <v>5</v>
      </c>
      <c r="C14" s="3">
        <v>14</v>
      </c>
      <c r="D14" s="3">
        <v>2</v>
      </c>
      <c r="E14" s="3">
        <v>7</v>
      </c>
      <c r="F14" s="3">
        <v>1</v>
      </c>
      <c r="H14" s="3">
        <v>2</v>
      </c>
      <c r="I14" s="3">
        <v>2</v>
      </c>
    </row>
    <row r="15" spans="1:10">
      <c r="A15" s="1" t="s">
        <v>23</v>
      </c>
      <c r="C15" s="3">
        <v>1</v>
      </c>
      <c r="E15" s="3">
        <v>1</v>
      </c>
      <c r="H15" s="3">
        <v>1</v>
      </c>
      <c r="I15" s="3">
        <v>1</v>
      </c>
    </row>
    <row r="16" spans="1:10">
      <c r="A16" s="1" t="s">
        <v>24</v>
      </c>
      <c r="C16" s="3">
        <v>224</v>
      </c>
      <c r="E16" s="3">
        <v>224</v>
      </c>
      <c r="H16" s="3">
        <v>214</v>
      </c>
      <c r="I16" s="3">
        <v>214</v>
      </c>
      <c r="J16" s="3">
        <v>1</v>
      </c>
    </row>
    <row r="17" spans="1:9">
      <c r="A17" s="1" t="s">
        <v>25</v>
      </c>
      <c r="C17" s="3">
        <v>1</v>
      </c>
      <c r="E17" s="3">
        <v>1</v>
      </c>
      <c r="H17" s="3">
        <v>114</v>
      </c>
      <c r="I17" s="3">
        <v>32</v>
      </c>
    </row>
    <row r="18" spans="1:9">
      <c r="A18" s="1" t="s">
        <v>26</v>
      </c>
      <c r="C18" s="3">
        <v>224</v>
      </c>
      <c r="D18" s="3">
        <v>198</v>
      </c>
      <c r="E18" s="3">
        <v>224</v>
      </c>
      <c r="F18" s="3">
        <v>178</v>
      </c>
      <c r="H18" s="3">
        <v>162</v>
      </c>
      <c r="I18" s="3">
        <v>161</v>
      </c>
    </row>
    <row r="19" spans="1:9">
      <c r="A19" s="1" t="s">
        <v>27</v>
      </c>
      <c r="C19" s="3">
        <v>1</v>
      </c>
      <c r="E19" s="3">
        <v>1</v>
      </c>
      <c r="H19" s="3">
        <v>1</v>
      </c>
      <c r="I19" s="3">
        <v>1</v>
      </c>
    </row>
    <row r="20" spans="1:9">
      <c r="A20" s="1" t="s">
        <v>28</v>
      </c>
      <c r="C20" s="3">
        <v>9</v>
      </c>
      <c r="E20" s="3">
        <v>9</v>
      </c>
    </row>
    <row r="21" spans="1:9">
      <c r="A21" s="1" t="s">
        <v>29</v>
      </c>
      <c r="C21" s="3">
        <v>18</v>
      </c>
      <c r="E21" s="3">
        <v>17</v>
      </c>
      <c r="H21" s="3">
        <v>52</v>
      </c>
      <c r="I21" s="3">
        <v>51</v>
      </c>
    </row>
    <row r="22" spans="1:9">
      <c r="A22" s="1" t="s">
        <v>30</v>
      </c>
      <c r="B22" s="3">
        <v>2</v>
      </c>
      <c r="C22" s="3">
        <v>19</v>
      </c>
      <c r="E22" s="3">
        <v>19</v>
      </c>
      <c r="H22" s="3">
        <v>25</v>
      </c>
      <c r="I22" s="3">
        <v>24</v>
      </c>
    </row>
    <row r="23" spans="1:9">
      <c r="A23" s="1" t="s">
        <v>31</v>
      </c>
      <c r="C23" s="3">
        <v>1</v>
      </c>
      <c r="E23" s="3">
        <v>1</v>
      </c>
      <c r="H23" s="3">
        <v>6</v>
      </c>
      <c r="I23" s="3">
        <v>2</v>
      </c>
    </row>
    <row r="24" spans="1:9">
      <c r="A24" s="1" t="s">
        <v>32</v>
      </c>
      <c r="C24" s="3">
        <v>34</v>
      </c>
      <c r="D24" s="3">
        <v>1</v>
      </c>
      <c r="E24" s="3">
        <v>28</v>
      </c>
      <c r="H24" s="3">
        <v>38</v>
      </c>
      <c r="I24" s="3">
        <v>24</v>
      </c>
    </row>
    <row r="25" spans="1:9">
      <c r="A25" s="1" t="s">
        <v>33</v>
      </c>
      <c r="C25" s="3">
        <v>209</v>
      </c>
      <c r="D25" s="3">
        <v>187</v>
      </c>
      <c r="E25" s="3">
        <v>195</v>
      </c>
      <c r="F25" s="3">
        <v>177</v>
      </c>
      <c r="H25" s="3">
        <v>167</v>
      </c>
      <c r="I25" s="3">
        <v>144</v>
      </c>
    </row>
    <row r="26" spans="1:9">
      <c r="A26" s="1" t="s">
        <v>34</v>
      </c>
      <c r="C26" s="3">
        <v>11</v>
      </c>
      <c r="E26" s="3">
        <v>11</v>
      </c>
      <c r="H26" s="3">
        <v>33</v>
      </c>
      <c r="I26" s="3">
        <v>22</v>
      </c>
    </row>
    <row r="27" spans="1:9">
      <c r="A27" s="1" t="s">
        <v>35</v>
      </c>
      <c r="C27" s="3">
        <v>1</v>
      </c>
      <c r="E27" s="3">
        <v>1</v>
      </c>
      <c r="H27" s="3">
        <v>1</v>
      </c>
      <c r="I27" s="3">
        <v>1</v>
      </c>
    </row>
    <row r="28" spans="1:9">
      <c r="A28" s="1" t="s">
        <v>36</v>
      </c>
      <c r="C28" s="3">
        <v>175</v>
      </c>
      <c r="E28" s="3">
        <v>173</v>
      </c>
      <c r="H28" s="3">
        <v>46</v>
      </c>
      <c r="I28" s="3">
        <v>22</v>
      </c>
    </row>
    <row r="29" spans="1:9">
      <c r="A29" s="1" t="s">
        <v>37</v>
      </c>
      <c r="C29" s="3">
        <v>222</v>
      </c>
      <c r="D29" s="3">
        <v>26</v>
      </c>
      <c r="E29" s="3">
        <v>222</v>
      </c>
      <c r="H29" s="3">
        <v>132</v>
      </c>
      <c r="I29" s="3">
        <v>132</v>
      </c>
    </row>
    <row r="30" spans="1:9">
      <c r="A30" s="1" t="s">
        <v>38</v>
      </c>
      <c r="C30" s="3">
        <v>1</v>
      </c>
      <c r="E30" s="3">
        <v>1</v>
      </c>
      <c r="H30" s="3">
        <v>2</v>
      </c>
      <c r="I30" s="3">
        <v>1</v>
      </c>
    </row>
    <row r="31" spans="1:9">
      <c r="A31" s="1" t="s">
        <v>39</v>
      </c>
      <c r="C31" s="3">
        <v>1</v>
      </c>
      <c r="E31" s="3">
        <v>1</v>
      </c>
      <c r="H31" s="3">
        <v>2</v>
      </c>
      <c r="I31" s="3">
        <v>1</v>
      </c>
    </row>
    <row r="32" spans="1:9">
      <c r="A32" s="1" t="s">
        <v>40</v>
      </c>
      <c r="B32" s="3">
        <v>25</v>
      </c>
      <c r="C32" s="3">
        <v>199</v>
      </c>
      <c r="D32" s="3">
        <v>5</v>
      </c>
      <c r="E32" s="3">
        <v>199</v>
      </c>
      <c r="H32" s="3">
        <v>7</v>
      </c>
      <c r="I32" s="3">
        <v>6</v>
      </c>
    </row>
    <row r="33" spans="1:9">
      <c r="A33" s="1" t="s">
        <v>41</v>
      </c>
      <c r="H33" s="3">
        <v>1</v>
      </c>
      <c r="I33" s="3">
        <v>1</v>
      </c>
    </row>
    <row r="34" spans="1:9">
      <c r="A34" s="1" t="s">
        <v>42</v>
      </c>
      <c r="C34" s="3">
        <v>1</v>
      </c>
      <c r="E34" s="3">
        <v>1</v>
      </c>
      <c r="H34" s="3">
        <v>1</v>
      </c>
      <c r="I34" s="3">
        <v>1</v>
      </c>
    </row>
    <row r="35" spans="1:9">
      <c r="A35" s="1" t="s">
        <v>43</v>
      </c>
      <c r="C35" s="3">
        <v>1</v>
      </c>
      <c r="D35" s="3">
        <v>1</v>
      </c>
      <c r="H35" s="3">
        <v>2</v>
      </c>
      <c r="I35" s="3">
        <v>2</v>
      </c>
    </row>
    <row r="36" spans="1:9">
      <c r="A36" s="1" t="s">
        <v>44</v>
      </c>
      <c r="B36" s="3">
        <v>1</v>
      </c>
      <c r="C36" s="3">
        <v>193</v>
      </c>
      <c r="E36" s="3">
        <v>193</v>
      </c>
      <c r="H36" s="3">
        <v>6</v>
      </c>
      <c r="I36" s="3">
        <v>1</v>
      </c>
    </row>
    <row r="37" spans="1:9">
      <c r="A37" s="1" t="s">
        <v>45</v>
      </c>
      <c r="C37" s="3">
        <v>224</v>
      </c>
      <c r="E37" s="3">
        <v>224</v>
      </c>
      <c r="H37" s="3">
        <v>186</v>
      </c>
      <c r="I37" s="3">
        <v>186</v>
      </c>
    </row>
    <row r="38" spans="1:9">
      <c r="A38" s="1" t="s">
        <v>46</v>
      </c>
      <c r="C38" s="3">
        <v>1</v>
      </c>
      <c r="D38" s="3">
        <v>1</v>
      </c>
      <c r="H38" s="3">
        <v>30</v>
      </c>
      <c r="I38" s="3">
        <v>20</v>
      </c>
    </row>
    <row r="39" spans="1:9">
      <c r="A39" s="1" t="s">
        <v>47</v>
      </c>
      <c r="C39" s="3">
        <v>50</v>
      </c>
      <c r="E39" s="3">
        <v>50</v>
      </c>
    </row>
    <row r="40" spans="1:9">
      <c r="A40" s="1" t="s">
        <v>48</v>
      </c>
      <c r="C40" s="3">
        <v>1</v>
      </c>
      <c r="E40" s="3">
        <v>1</v>
      </c>
      <c r="H40" s="3">
        <v>3</v>
      </c>
      <c r="I40" s="3">
        <v>3</v>
      </c>
    </row>
    <row r="41" spans="1:9">
      <c r="A41" s="1" t="s">
        <v>49</v>
      </c>
      <c r="H41" s="3">
        <v>5</v>
      </c>
      <c r="I41" s="3">
        <v>4</v>
      </c>
    </row>
    <row r="42" spans="1:9">
      <c r="A42" s="1" t="s">
        <v>50</v>
      </c>
      <c r="C42" s="3">
        <v>2</v>
      </c>
      <c r="E42" s="3">
        <v>2</v>
      </c>
      <c r="H42" s="3">
        <v>1</v>
      </c>
      <c r="I42" s="3">
        <v>1</v>
      </c>
    </row>
    <row r="43" spans="1:9">
      <c r="A43" s="1" t="s">
        <v>51</v>
      </c>
      <c r="C43" s="3">
        <v>1</v>
      </c>
      <c r="E43" s="3">
        <v>1</v>
      </c>
      <c r="H43" s="3">
        <v>1</v>
      </c>
      <c r="I43" s="3">
        <v>1</v>
      </c>
    </row>
    <row r="44" spans="1:9">
      <c r="A44" s="1" t="s">
        <v>52</v>
      </c>
      <c r="C44" s="3">
        <v>188</v>
      </c>
      <c r="E44" s="3">
        <v>188</v>
      </c>
      <c r="H44" s="3">
        <v>161</v>
      </c>
      <c r="I44" s="3">
        <v>161</v>
      </c>
    </row>
    <row r="45" spans="1:9">
      <c r="A45" s="1" t="s">
        <v>53</v>
      </c>
      <c r="C45" s="3">
        <v>1</v>
      </c>
      <c r="E45" s="3">
        <v>1</v>
      </c>
      <c r="H45" s="3">
        <v>40</v>
      </c>
      <c r="I45" s="3">
        <v>4</v>
      </c>
    </row>
    <row r="46" spans="1:9">
      <c r="A46" s="1" t="s">
        <v>54</v>
      </c>
      <c r="B46" s="3">
        <v>17</v>
      </c>
      <c r="C46" s="3">
        <v>224</v>
      </c>
      <c r="D46" s="3">
        <v>41</v>
      </c>
      <c r="E46" s="3">
        <v>224</v>
      </c>
      <c r="H46" s="3">
        <v>214</v>
      </c>
      <c r="I46" s="3">
        <v>214</v>
      </c>
    </row>
    <row r="47" spans="1:9">
      <c r="A47" s="1" t="s">
        <v>55</v>
      </c>
      <c r="C47" s="3">
        <v>69</v>
      </c>
      <c r="D47" s="3">
        <v>2</v>
      </c>
      <c r="E47" s="3">
        <v>67</v>
      </c>
      <c r="F47" s="3">
        <v>1</v>
      </c>
      <c r="H47" s="3">
        <v>152</v>
      </c>
      <c r="I47" s="3">
        <v>50</v>
      </c>
    </row>
    <row r="48" spans="1:9">
      <c r="A48" s="1" t="s">
        <v>56</v>
      </c>
      <c r="B48" s="3">
        <v>116</v>
      </c>
      <c r="C48" s="3">
        <v>214</v>
      </c>
      <c r="D48" s="3">
        <v>4</v>
      </c>
      <c r="E48" s="3">
        <v>213</v>
      </c>
      <c r="H48" s="3">
        <v>76</v>
      </c>
      <c r="I48" s="3">
        <v>2</v>
      </c>
    </row>
    <row r="49" spans="1:9">
      <c r="A49" s="1" t="s">
        <v>57</v>
      </c>
      <c r="B49" s="3">
        <v>2</v>
      </c>
      <c r="C49" s="3">
        <v>221</v>
      </c>
      <c r="D49" s="3">
        <v>14</v>
      </c>
      <c r="E49" s="3">
        <v>220</v>
      </c>
      <c r="H49" s="3">
        <v>219</v>
      </c>
      <c r="I49" s="3">
        <v>218</v>
      </c>
    </row>
    <row r="50" spans="1:9">
      <c r="A50" s="1" t="s">
        <v>58</v>
      </c>
      <c r="C50" s="3">
        <v>19</v>
      </c>
      <c r="D50" s="3">
        <v>2</v>
      </c>
      <c r="E50" s="3">
        <v>13</v>
      </c>
      <c r="F50" s="3">
        <v>1</v>
      </c>
      <c r="H50" s="3">
        <v>73</v>
      </c>
      <c r="I50" s="3">
        <v>11</v>
      </c>
    </row>
    <row r="51" spans="1:9">
      <c r="A51" s="1" t="s">
        <v>59</v>
      </c>
      <c r="C51" s="3">
        <v>3</v>
      </c>
      <c r="E51" s="3">
        <v>3</v>
      </c>
      <c r="H51" s="3">
        <v>99</v>
      </c>
      <c r="I51" s="3">
        <v>13</v>
      </c>
    </row>
    <row r="52" spans="1:9">
      <c r="A52" s="1" t="s">
        <v>60</v>
      </c>
      <c r="C52" s="3">
        <v>4</v>
      </c>
      <c r="E52" s="3">
        <v>2</v>
      </c>
      <c r="H52" s="3">
        <v>151</v>
      </c>
      <c r="I52" s="3">
        <v>136</v>
      </c>
    </row>
    <row r="53" spans="1:9">
      <c r="A53" s="1" t="s">
        <v>61</v>
      </c>
      <c r="C53" s="3">
        <v>55</v>
      </c>
      <c r="D53" s="3">
        <v>11</v>
      </c>
      <c r="E53" s="3">
        <v>46</v>
      </c>
      <c r="F53" s="3">
        <v>9</v>
      </c>
      <c r="H53" s="3">
        <v>20</v>
      </c>
      <c r="I53" s="3">
        <v>10</v>
      </c>
    </row>
    <row r="54" spans="1:9">
      <c r="A54" s="1" t="s">
        <v>62</v>
      </c>
      <c r="C54" s="3">
        <v>1</v>
      </c>
      <c r="E54" s="3">
        <v>1</v>
      </c>
      <c r="H54" s="3">
        <v>1</v>
      </c>
      <c r="I54" s="3">
        <v>1</v>
      </c>
    </row>
    <row r="55" spans="1:9">
      <c r="A55" s="1" t="s">
        <v>63</v>
      </c>
      <c r="C55" s="3">
        <v>3</v>
      </c>
      <c r="E55" s="3">
        <v>1</v>
      </c>
      <c r="H55" s="3">
        <v>3</v>
      </c>
      <c r="I55" s="3">
        <v>2</v>
      </c>
    </row>
    <row r="56" spans="1:9">
      <c r="A56" s="1" t="s">
        <v>64</v>
      </c>
      <c r="C56" s="3">
        <v>30</v>
      </c>
      <c r="D56" s="3">
        <v>12</v>
      </c>
      <c r="E56" s="3">
        <v>4</v>
      </c>
      <c r="F56" s="3">
        <v>3</v>
      </c>
      <c r="H56" s="3">
        <v>4</v>
      </c>
      <c r="I56" s="3">
        <v>4</v>
      </c>
    </row>
    <row r="57" spans="1:9">
      <c r="A57" s="1" t="s">
        <v>65</v>
      </c>
      <c r="C57" s="3">
        <v>2</v>
      </c>
      <c r="E57" s="3">
        <v>2</v>
      </c>
      <c r="H57" s="3">
        <v>2</v>
      </c>
      <c r="I57" s="3">
        <v>2</v>
      </c>
    </row>
    <row r="58" spans="1:9">
      <c r="A58" s="1" t="s">
        <v>66</v>
      </c>
      <c r="C58" s="3">
        <v>1</v>
      </c>
      <c r="E58" s="3">
        <v>1</v>
      </c>
      <c r="H58" s="3">
        <v>1</v>
      </c>
      <c r="I58" s="3">
        <v>1</v>
      </c>
    </row>
    <row r="59" spans="1:9">
      <c r="A59" s="1" t="s">
        <v>67</v>
      </c>
      <c r="C59" s="3">
        <v>2</v>
      </c>
      <c r="D59" s="3">
        <v>1</v>
      </c>
      <c r="H59" s="3">
        <v>1</v>
      </c>
      <c r="I59" s="3">
        <v>1</v>
      </c>
    </row>
    <row r="60" spans="1:9">
      <c r="A60" s="1" t="s">
        <v>68</v>
      </c>
      <c r="C60" s="3">
        <v>2</v>
      </c>
      <c r="D60" s="3">
        <v>1</v>
      </c>
      <c r="H60" s="3">
        <v>1</v>
      </c>
      <c r="I60" s="3">
        <v>1</v>
      </c>
    </row>
    <row r="61" spans="1:9">
      <c r="A61" s="1" t="s">
        <v>69</v>
      </c>
      <c r="B61" s="3">
        <v>1</v>
      </c>
      <c r="C61" s="3">
        <v>2</v>
      </c>
      <c r="E61" s="3">
        <v>2</v>
      </c>
      <c r="H61" s="3">
        <v>1</v>
      </c>
      <c r="I61" s="3">
        <v>1</v>
      </c>
    </row>
    <row r="62" spans="1:9">
      <c r="A62" s="1" t="s">
        <v>70</v>
      </c>
      <c r="C62" s="3">
        <v>189</v>
      </c>
      <c r="E62" s="3">
        <v>189</v>
      </c>
      <c r="H62" s="3">
        <v>1</v>
      </c>
      <c r="I62" s="3">
        <v>1</v>
      </c>
    </row>
    <row r="63" spans="1:9">
      <c r="A63" s="1" t="s">
        <v>71</v>
      </c>
      <c r="C63" s="3">
        <v>1</v>
      </c>
      <c r="E63" s="3">
        <v>1</v>
      </c>
      <c r="H63" s="3">
        <v>1</v>
      </c>
      <c r="I63" s="3">
        <v>1</v>
      </c>
    </row>
    <row r="64" spans="1:9">
      <c r="A64" s="1" t="s">
        <v>72</v>
      </c>
      <c r="C64" s="3">
        <v>1</v>
      </c>
      <c r="D64" s="3">
        <v>1</v>
      </c>
      <c r="H64" s="3">
        <v>1</v>
      </c>
      <c r="I64" s="3">
        <v>1</v>
      </c>
    </row>
    <row r="65" spans="1:9">
      <c r="A65" s="1" t="s">
        <v>73</v>
      </c>
      <c r="C65" s="3">
        <v>1</v>
      </c>
      <c r="E65" s="3">
        <v>1</v>
      </c>
      <c r="H65" s="3">
        <v>1</v>
      </c>
      <c r="I65" s="3">
        <v>1</v>
      </c>
    </row>
    <row r="66" spans="1:9">
      <c r="A66" s="1" t="s">
        <v>74</v>
      </c>
      <c r="H66" s="3">
        <v>1</v>
      </c>
      <c r="I66" s="3">
        <v>1</v>
      </c>
    </row>
    <row r="67" spans="1:9">
      <c r="A67" s="1" t="s">
        <v>75</v>
      </c>
      <c r="B67" s="3">
        <v>36</v>
      </c>
      <c r="C67" s="3">
        <v>174</v>
      </c>
      <c r="D67" s="3">
        <v>1</v>
      </c>
      <c r="E67" s="3">
        <v>174</v>
      </c>
      <c r="H67" s="3">
        <v>2</v>
      </c>
      <c r="I67" s="3">
        <v>1</v>
      </c>
    </row>
    <row r="68" spans="1:9">
      <c r="A68" s="1" t="s">
        <v>76</v>
      </c>
      <c r="C68" s="3">
        <v>23</v>
      </c>
      <c r="E68" s="3">
        <v>22</v>
      </c>
      <c r="H68" s="3">
        <v>32</v>
      </c>
      <c r="I68" s="3">
        <v>27</v>
      </c>
    </row>
    <row r="69" spans="1:9">
      <c r="A69" s="1" t="s">
        <v>77</v>
      </c>
      <c r="B69" s="3">
        <v>16</v>
      </c>
      <c r="C69" s="3">
        <v>197</v>
      </c>
      <c r="D69" s="3">
        <v>185</v>
      </c>
      <c r="E69" s="3">
        <v>86</v>
      </c>
      <c r="F69" s="3">
        <v>98</v>
      </c>
      <c r="H69" s="3">
        <v>38</v>
      </c>
      <c r="I69" s="3">
        <v>23</v>
      </c>
    </row>
    <row r="70" spans="1:9">
      <c r="A70" s="1" t="s">
        <v>78</v>
      </c>
      <c r="C70" s="3">
        <v>27</v>
      </c>
      <c r="D70" s="3">
        <v>3</v>
      </c>
      <c r="E70" s="3">
        <v>23</v>
      </c>
      <c r="F70" s="3">
        <v>3</v>
      </c>
      <c r="H70" s="3">
        <v>2</v>
      </c>
      <c r="I70" s="3">
        <v>1</v>
      </c>
    </row>
    <row r="71" spans="1:9">
      <c r="A71" s="1" t="s">
        <v>79</v>
      </c>
      <c r="C71" s="3">
        <v>4</v>
      </c>
      <c r="D71" s="3">
        <v>1</v>
      </c>
      <c r="F71" s="3">
        <v>1</v>
      </c>
      <c r="H71" s="3">
        <v>7</v>
      </c>
      <c r="I71" s="3">
        <v>7</v>
      </c>
    </row>
    <row r="72" spans="1:9">
      <c r="A72" s="1" t="s">
        <v>80</v>
      </c>
      <c r="C72" s="3">
        <v>2</v>
      </c>
      <c r="E72" s="3">
        <v>2</v>
      </c>
      <c r="H72" s="3">
        <v>1</v>
      </c>
    </row>
    <row r="73" spans="1:9">
      <c r="A73" s="1" t="s">
        <v>81</v>
      </c>
      <c r="C73" s="3">
        <v>1</v>
      </c>
      <c r="E73" s="3">
        <v>1</v>
      </c>
      <c r="H73" s="3">
        <v>1</v>
      </c>
      <c r="I73" s="3">
        <v>1</v>
      </c>
    </row>
    <row r="74" spans="1:9">
      <c r="A74" s="1" t="s">
        <v>82</v>
      </c>
      <c r="C74" s="3">
        <v>1</v>
      </c>
      <c r="E74" s="3">
        <v>1</v>
      </c>
      <c r="H74" s="3">
        <v>1</v>
      </c>
      <c r="I74" s="3">
        <v>1</v>
      </c>
    </row>
    <row r="75" spans="1:9">
      <c r="A75" s="1" t="s">
        <v>83</v>
      </c>
      <c r="C75" s="3">
        <v>2</v>
      </c>
      <c r="D75" s="3">
        <v>1</v>
      </c>
      <c r="E75" s="3">
        <v>2</v>
      </c>
      <c r="F75" s="3">
        <v>1</v>
      </c>
      <c r="H75" s="3">
        <v>13</v>
      </c>
    </row>
    <row r="76" spans="1:9">
      <c r="A76" s="1" t="s">
        <v>84</v>
      </c>
      <c r="C76" s="3">
        <v>12</v>
      </c>
      <c r="D76" s="3">
        <v>9</v>
      </c>
      <c r="H76" s="3">
        <v>31</v>
      </c>
      <c r="I76" s="3">
        <v>31</v>
      </c>
    </row>
    <row r="77" spans="1:9">
      <c r="A77" s="1" t="s">
        <v>85</v>
      </c>
      <c r="C77" s="3">
        <v>1</v>
      </c>
      <c r="E77" s="3">
        <v>1</v>
      </c>
      <c r="H77" s="3">
        <v>10</v>
      </c>
      <c r="I77" s="3">
        <v>1</v>
      </c>
    </row>
    <row r="78" spans="1:9">
      <c r="A78" s="1" t="s">
        <v>86</v>
      </c>
      <c r="B78" s="3">
        <v>21</v>
      </c>
      <c r="C78" s="3">
        <v>202</v>
      </c>
      <c r="E78" s="3">
        <v>202</v>
      </c>
      <c r="H78" s="3">
        <v>8</v>
      </c>
      <c r="I78" s="3">
        <v>2</v>
      </c>
    </row>
    <row r="79" spans="1:9">
      <c r="A79" s="1" t="s">
        <v>87</v>
      </c>
      <c r="C79" s="3">
        <v>1</v>
      </c>
      <c r="E79" s="3">
        <v>1</v>
      </c>
      <c r="H79" s="3">
        <v>14</v>
      </c>
      <c r="I79" s="3">
        <v>13</v>
      </c>
    </row>
    <row r="80" spans="1:9">
      <c r="A80" s="1" t="s">
        <v>88</v>
      </c>
      <c r="C80" s="3">
        <v>171</v>
      </c>
      <c r="E80" s="3">
        <v>163</v>
      </c>
      <c r="H80" s="3">
        <v>187</v>
      </c>
      <c r="I80" s="3">
        <v>186</v>
      </c>
    </row>
    <row r="81" spans="1:9">
      <c r="A81" s="1" t="s">
        <v>89</v>
      </c>
      <c r="C81" s="3">
        <v>164</v>
      </c>
      <c r="D81" s="3">
        <v>7</v>
      </c>
      <c r="E81" s="3">
        <v>158</v>
      </c>
      <c r="H81" s="3">
        <v>204</v>
      </c>
      <c r="I81" s="3">
        <v>181</v>
      </c>
    </row>
    <row r="82" spans="1:9">
      <c r="A82" s="1" t="s">
        <v>90</v>
      </c>
      <c r="C82" s="3">
        <v>212</v>
      </c>
      <c r="D82" s="3">
        <v>59</v>
      </c>
      <c r="E82" s="3">
        <v>203</v>
      </c>
      <c r="F82" s="3">
        <v>106</v>
      </c>
      <c r="H82" s="3">
        <v>210</v>
      </c>
      <c r="I82" s="3">
        <v>206</v>
      </c>
    </row>
    <row r="83" spans="1:9">
      <c r="A83" s="1" t="s">
        <v>91</v>
      </c>
      <c r="B83" s="3">
        <v>193</v>
      </c>
      <c r="C83" s="3">
        <v>216</v>
      </c>
      <c r="E83" s="3">
        <v>216</v>
      </c>
      <c r="H83" s="3">
        <v>69</v>
      </c>
      <c r="I83" s="3">
        <v>52</v>
      </c>
    </row>
    <row r="84" spans="1:9">
      <c r="A84" s="1" t="s">
        <v>92</v>
      </c>
      <c r="H84" s="3">
        <v>68</v>
      </c>
      <c r="I84" s="3">
        <v>53</v>
      </c>
    </row>
    <row r="85" spans="1:9">
      <c r="A85" s="1" t="s">
        <v>93</v>
      </c>
      <c r="B85" s="3">
        <v>2</v>
      </c>
      <c r="C85" s="3">
        <v>43</v>
      </c>
      <c r="D85" s="3">
        <v>1</v>
      </c>
      <c r="E85" s="3">
        <v>42</v>
      </c>
      <c r="H85" s="3">
        <v>15</v>
      </c>
      <c r="I85" s="3">
        <v>11</v>
      </c>
    </row>
    <row r="86" spans="1:9">
      <c r="A86" s="1" t="s">
        <v>94</v>
      </c>
      <c r="C86" s="3">
        <v>17</v>
      </c>
      <c r="D86" s="3">
        <v>3</v>
      </c>
      <c r="E86" s="3">
        <v>14</v>
      </c>
      <c r="H86" s="3">
        <v>5</v>
      </c>
      <c r="I86" s="3">
        <v>3</v>
      </c>
    </row>
  </sheetData>
  <conditionalFormatting sqref="B2:J86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workbookViewId="0">
      <selection activeCell="R1" sqref="N1:R1048576"/>
    </sheetView>
  </sheetViews>
  <sheetFormatPr baseColWidth="10" defaultRowHeight="14" x14ac:dyDescent="0"/>
  <cols>
    <col min="1" max="1" width="13.5" customWidth="1"/>
    <col min="2" max="10" width="6.1640625" customWidth="1"/>
    <col min="14" max="14" width="6.1640625" customWidth="1"/>
    <col min="17" max="17" width="17.5" customWidth="1"/>
  </cols>
  <sheetData>
    <row r="1" spans="1:18" ht="15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N1" s="2" t="s">
        <v>95</v>
      </c>
    </row>
    <row r="2" spans="1:18">
      <c r="A2" s="1" t="s">
        <v>10</v>
      </c>
      <c r="B2" s="4" t="str">
        <f>IF(ISBLANK(Counts!B2),"-", Counts!B2/234)</f>
        <v>-</v>
      </c>
      <c r="C2" s="4">
        <f>IF(ISBLANK(Counts!C2),"-", Counts!C2/234)</f>
        <v>2.1367521367521368E-2</v>
      </c>
      <c r="D2" s="4">
        <f>IF(ISBLANK(Counts!D2),"-", Counts!D2/234)</f>
        <v>8.5470085470085479E-3</v>
      </c>
      <c r="E2" s="4">
        <f>IF(ISBLANK(Counts!E2),"-", Counts!E2/234)</f>
        <v>4.2735042735042739E-3</v>
      </c>
      <c r="F2" s="4">
        <f>IF(ISBLANK(Counts!F2),"-", Counts!F2/234)</f>
        <v>4.2735042735042739E-3</v>
      </c>
      <c r="G2" s="4" t="str">
        <f>IF(ISBLANK(Counts!G2),"-", Counts!G2/234)</f>
        <v>-</v>
      </c>
      <c r="H2" s="4">
        <f>IF(ISBLANK(Counts!H2),"-", Counts!H2/234)</f>
        <v>8.5470085470085479E-3</v>
      </c>
      <c r="I2" s="4">
        <f>IF(ISBLANK(Counts!I2),"-", Counts!I2/234)</f>
        <v>8.5470085470085479E-3</v>
      </c>
      <c r="J2" s="4" t="str">
        <f>IF(ISBLANK(Counts!J2),"-", Counts!J2/234)</f>
        <v>-</v>
      </c>
      <c r="N2" s="4">
        <f>MAX(C2,H2)</f>
        <v>2.1367521367521368E-2</v>
      </c>
      <c r="O2" s="3" t="str">
        <f>IF(N2&gt;=R$2,A2,"")</f>
        <v/>
      </c>
      <c r="Q2" s="1" t="s">
        <v>97</v>
      </c>
      <c r="R2" s="5">
        <v>0.05</v>
      </c>
    </row>
    <row r="3" spans="1:18">
      <c r="A3" s="1" t="s">
        <v>11</v>
      </c>
      <c r="B3" s="4" t="str">
        <f>IF(ISBLANK(Counts!B3),"-", Counts!B3/234)</f>
        <v>-</v>
      </c>
      <c r="C3" s="4" t="str">
        <f>IF(ISBLANK(Counts!C3),"-", Counts!C3/234)</f>
        <v>-</v>
      </c>
      <c r="D3" s="4" t="str">
        <f>IF(ISBLANK(Counts!D3),"-", Counts!D3/234)</f>
        <v>-</v>
      </c>
      <c r="E3" s="4" t="str">
        <f>IF(ISBLANK(Counts!E3),"-", Counts!E3/234)</f>
        <v>-</v>
      </c>
      <c r="F3" s="4" t="str">
        <f>IF(ISBLANK(Counts!F3),"-", Counts!F3/234)</f>
        <v>-</v>
      </c>
      <c r="G3" s="4" t="str">
        <f>IF(ISBLANK(Counts!G3),"-", Counts!G3/234)</f>
        <v>-</v>
      </c>
      <c r="H3" s="4" t="str">
        <f>IF(ISBLANK(Counts!H3),"-", Counts!H3/234)</f>
        <v>-</v>
      </c>
      <c r="I3" s="4" t="str">
        <f>IF(ISBLANK(Counts!I3),"-", Counts!I3/234)</f>
        <v>-</v>
      </c>
      <c r="J3" s="4" t="str">
        <f>IF(ISBLANK(Counts!J3),"-", Counts!J3/234)</f>
        <v>-</v>
      </c>
      <c r="N3" s="4">
        <f t="shared" ref="N3:N66" si="0">MAX(C3,H3)</f>
        <v>0</v>
      </c>
      <c r="O3" s="3" t="str">
        <f t="shared" ref="O3:O66" si="1">IF(N3&gt;=R$2,A3,"")</f>
        <v/>
      </c>
      <c r="Q3" s="1" t="s">
        <v>96</v>
      </c>
      <c r="R3">
        <f>COUNTIF(O2:O86,"*.*")</f>
        <v>48</v>
      </c>
    </row>
    <row r="4" spans="1:18">
      <c r="A4" s="1" t="s">
        <v>12</v>
      </c>
      <c r="B4" s="4" t="str">
        <f>IF(ISBLANK(Counts!B4),"-", Counts!B4/234)</f>
        <v>-</v>
      </c>
      <c r="C4" s="4">
        <f>IF(ISBLANK(Counts!C4),"-", Counts!C4/234)</f>
        <v>0.92307692307692313</v>
      </c>
      <c r="D4" s="4" t="str">
        <f>IF(ISBLANK(Counts!D4),"-", Counts!D4/234)</f>
        <v>-</v>
      </c>
      <c r="E4" s="4">
        <f>IF(ISBLANK(Counts!E4),"-", Counts!E4/234)</f>
        <v>0.92307692307692313</v>
      </c>
      <c r="F4" s="4" t="str">
        <f>IF(ISBLANK(Counts!F4),"-", Counts!F4/234)</f>
        <v>-</v>
      </c>
      <c r="G4" s="4" t="str">
        <f>IF(ISBLANK(Counts!G4),"-", Counts!G4/234)</f>
        <v>-</v>
      </c>
      <c r="H4" s="4">
        <f>IF(ISBLANK(Counts!H4),"-", Counts!H4/234)</f>
        <v>0.12393162393162394</v>
      </c>
      <c r="I4" s="4">
        <f>IF(ISBLANK(Counts!I4),"-", Counts!I4/234)</f>
        <v>9.8290598290598288E-2</v>
      </c>
      <c r="J4" s="4" t="str">
        <f>IF(ISBLANK(Counts!J4),"-", Counts!J4/234)</f>
        <v>-</v>
      </c>
      <c r="N4" s="4">
        <f t="shared" si="0"/>
        <v>0.92307692307692313</v>
      </c>
      <c r="O4" s="3" t="str">
        <f t="shared" si="1"/>
        <v>I.3</v>
      </c>
    </row>
    <row r="5" spans="1:18">
      <c r="A5" s="1" t="s">
        <v>13</v>
      </c>
      <c r="B5" s="4" t="str">
        <f>IF(ISBLANK(Counts!B5),"-", Counts!B5/234)</f>
        <v>-</v>
      </c>
      <c r="C5" s="4" t="str">
        <f>IF(ISBLANK(Counts!C5),"-", Counts!C5/234)</f>
        <v>-</v>
      </c>
      <c r="D5" s="4" t="str">
        <f>IF(ISBLANK(Counts!D5),"-", Counts!D5/234)</f>
        <v>-</v>
      </c>
      <c r="E5" s="4" t="str">
        <f>IF(ISBLANK(Counts!E5),"-", Counts!E5/234)</f>
        <v>-</v>
      </c>
      <c r="F5" s="4" t="str">
        <f>IF(ISBLANK(Counts!F5),"-", Counts!F5/234)</f>
        <v>-</v>
      </c>
      <c r="G5" s="4" t="str">
        <f>IF(ISBLANK(Counts!G5),"-", Counts!G5/234)</f>
        <v>-</v>
      </c>
      <c r="H5" s="4">
        <f>IF(ISBLANK(Counts!H5),"-", Counts!H5/234)</f>
        <v>0.11538461538461539</v>
      </c>
      <c r="I5" s="4">
        <f>IF(ISBLANK(Counts!I5),"-", Counts!I5/234)</f>
        <v>9.8290598290598288E-2</v>
      </c>
      <c r="J5" s="4" t="str">
        <f>IF(ISBLANK(Counts!J5),"-", Counts!J5/234)</f>
        <v>-</v>
      </c>
      <c r="N5" s="4">
        <f t="shared" si="0"/>
        <v>0.11538461538461539</v>
      </c>
      <c r="O5" s="3" t="str">
        <f t="shared" si="1"/>
        <v>g.l.4</v>
      </c>
    </row>
    <row r="6" spans="1:18">
      <c r="A6" s="1" t="s">
        <v>14</v>
      </c>
      <c r="B6" s="4" t="str">
        <f>IF(ISBLANK(Counts!B6),"-", Counts!B6/234)</f>
        <v>-</v>
      </c>
      <c r="C6" s="4">
        <f>IF(ISBLANK(Counts!C6),"-", Counts!C6/234)</f>
        <v>2.1367521367521368E-2</v>
      </c>
      <c r="D6" s="4">
        <f>IF(ISBLANK(Counts!D6),"-", Counts!D6/234)</f>
        <v>8.5470085470085479E-3</v>
      </c>
      <c r="E6" s="4">
        <f>IF(ISBLANK(Counts!E6),"-", Counts!E6/234)</f>
        <v>2.1367521367521368E-2</v>
      </c>
      <c r="F6" s="4">
        <f>IF(ISBLANK(Counts!F6),"-", Counts!F6/234)</f>
        <v>4.2735042735042739E-3</v>
      </c>
      <c r="G6" s="4" t="str">
        <f>IF(ISBLANK(Counts!G6),"-", Counts!G6/234)</f>
        <v>-</v>
      </c>
      <c r="H6" s="4">
        <f>IF(ISBLANK(Counts!H6),"-", Counts!H6/234)</f>
        <v>2.564102564102564E-2</v>
      </c>
      <c r="I6" s="4">
        <f>IF(ISBLANK(Counts!I6),"-", Counts!I6/234)</f>
        <v>1.282051282051282E-2</v>
      </c>
      <c r="J6" s="4" t="str">
        <f>IF(ISBLANK(Counts!J6),"-", Counts!J6/234)</f>
        <v>-</v>
      </c>
      <c r="N6" s="4">
        <f t="shared" si="0"/>
        <v>2.564102564102564E-2</v>
      </c>
      <c r="O6" s="3" t="str">
        <f t="shared" si="1"/>
        <v/>
      </c>
    </row>
    <row r="7" spans="1:18">
      <c r="A7" s="1" t="s">
        <v>15</v>
      </c>
      <c r="B7" s="4" t="str">
        <f>IF(ISBLANK(Counts!B7),"-", Counts!B7/234)</f>
        <v>-</v>
      </c>
      <c r="C7" s="4" t="str">
        <f>IF(ISBLANK(Counts!C7),"-", Counts!C7/234)</f>
        <v>-</v>
      </c>
      <c r="D7" s="4" t="str">
        <f>IF(ISBLANK(Counts!D7),"-", Counts!D7/234)</f>
        <v>-</v>
      </c>
      <c r="E7" s="4" t="str">
        <f>IF(ISBLANK(Counts!E7),"-", Counts!E7/234)</f>
        <v>-</v>
      </c>
      <c r="F7" s="4" t="str">
        <f>IF(ISBLANK(Counts!F7),"-", Counts!F7/234)</f>
        <v>-</v>
      </c>
      <c r="G7" s="4" t="str">
        <f>IF(ISBLANK(Counts!G7),"-", Counts!G7/234)</f>
        <v>-</v>
      </c>
      <c r="H7" s="4">
        <f>IF(ISBLANK(Counts!H7),"-", Counts!H7/234)</f>
        <v>3.8461538461538464E-2</v>
      </c>
      <c r="I7" s="4">
        <f>IF(ISBLANK(Counts!I7),"-", Counts!I7/234)</f>
        <v>2.1367521367521368E-2</v>
      </c>
      <c r="J7" s="4" t="str">
        <f>IF(ISBLANK(Counts!J7),"-", Counts!J7/234)</f>
        <v>-</v>
      </c>
      <c r="N7" s="4">
        <f t="shared" si="0"/>
        <v>3.8461538461538464E-2</v>
      </c>
      <c r="O7" s="3" t="str">
        <f t="shared" si="1"/>
        <v/>
      </c>
    </row>
    <row r="8" spans="1:18">
      <c r="A8" s="1" t="s">
        <v>16</v>
      </c>
      <c r="B8" s="4" t="str">
        <f>IF(ISBLANK(Counts!B8),"-", Counts!B8/234)</f>
        <v>-</v>
      </c>
      <c r="C8" s="4">
        <f>IF(ISBLANK(Counts!C8),"-", Counts!C8/234)</f>
        <v>2.564102564102564E-2</v>
      </c>
      <c r="D8" s="4">
        <f>IF(ISBLANK(Counts!D8),"-", Counts!D8/234)</f>
        <v>8.5470085470085479E-3</v>
      </c>
      <c r="E8" s="4">
        <f>IF(ISBLANK(Counts!E8),"-", Counts!E8/234)</f>
        <v>1.282051282051282E-2</v>
      </c>
      <c r="F8" s="4" t="str">
        <f>IF(ISBLANK(Counts!F8),"-", Counts!F8/234)</f>
        <v>-</v>
      </c>
      <c r="G8" s="4" t="str">
        <f>IF(ISBLANK(Counts!G8),"-", Counts!G8/234)</f>
        <v>-</v>
      </c>
      <c r="H8" s="4">
        <f>IF(ISBLANK(Counts!H8),"-", Counts!H8/234)</f>
        <v>1.7094017094017096E-2</v>
      </c>
      <c r="I8" s="4">
        <f>IF(ISBLANK(Counts!I8),"-", Counts!I8/234)</f>
        <v>8.5470085470085479E-3</v>
      </c>
      <c r="J8" s="4" t="str">
        <f>IF(ISBLANK(Counts!J8),"-", Counts!J8/234)</f>
        <v>-</v>
      </c>
      <c r="N8" s="4">
        <f t="shared" si="0"/>
        <v>2.564102564102564E-2</v>
      </c>
      <c r="O8" s="3" t="str">
        <f t="shared" si="1"/>
        <v/>
      </c>
    </row>
    <row r="9" spans="1:18">
      <c r="A9" s="1" t="s">
        <v>17</v>
      </c>
      <c r="B9" s="4">
        <f>IF(ISBLANK(Counts!B9),"-", Counts!B9/234)</f>
        <v>0.1111111111111111</v>
      </c>
      <c r="C9" s="4">
        <f>IF(ISBLANK(Counts!C9),"-", Counts!C9/234)</f>
        <v>0.15811965811965811</v>
      </c>
      <c r="D9" s="4">
        <f>IF(ISBLANK(Counts!D9),"-", Counts!D9/234)</f>
        <v>8.5470085470085479E-3</v>
      </c>
      <c r="E9" s="4">
        <f>IF(ISBLANK(Counts!E9),"-", Counts!E9/234)</f>
        <v>0.15384615384615385</v>
      </c>
      <c r="F9" s="4" t="str">
        <f>IF(ISBLANK(Counts!F9),"-", Counts!F9/234)</f>
        <v>-</v>
      </c>
      <c r="G9" s="4" t="str">
        <f>IF(ISBLANK(Counts!G9),"-", Counts!G9/234)</f>
        <v>-</v>
      </c>
      <c r="H9" s="4">
        <f>IF(ISBLANK(Counts!H9),"-", Counts!H9/234)</f>
        <v>2.9914529914529916E-2</v>
      </c>
      <c r="I9" s="4">
        <f>IF(ISBLANK(Counts!I9),"-", Counts!I9/234)</f>
        <v>4.2735042735042739E-3</v>
      </c>
      <c r="J9" s="4" t="str">
        <f>IF(ISBLANK(Counts!J9),"-", Counts!J9/234)</f>
        <v>-</v>
      </c>
      <c r="N9" s="4">
        <f t="shared" si="0"/>
        <v>0.15811965811965811</v>
      </c>
      <c r="O9" s="3" t="str">
        <f t="shared" si="1"/>
        <v>g.l.8</v>
      </c>
    </row>
    <row r="10" spans="1:18">
      <c r="A10" s="1" t="s">
        <v>18</v>
      </c>
      <c r="B10" s="4" t="str">
        <f>IF(ISBLANK(Counts!B10),"-", Counts!B10/234)</f>
        <v>-</v>
      </c>
      <c r="C10" s="4" t="str">
        <f>IF(ISBLANK(Counts!C10),"-", Counts!C10/234)</f>
        <v>-</v>
      </c>
      <c r="D10" s="4" t="str">
        <f>IF(ISBLANK(Counts!D10),"-", Counts!D10/234)</f>
        <v>-</v>
      </c>
      <c r="E10" s="4" t="str">
        <f>IF(ISBLANK(Counts!E10),"-", Counts!E10/234)</f>
        <v>-</v>
      </c>
      <c r="F10" s="4" t="str">
        <f>IF(ISBLANK(Counts!F10),"-", Counts!F10/234)</f>
        <v>-</v>
      </c>
      <c r="G10" s="4" t="str">
        <f>IF(ISBLANK(Counts!G10),"-", Counts!G10/234)</f>
        <v>-</v>
      </c>
      <c r="H10" s="4">
        <f>IF(ISBLANK(Counts!H10),"-", Counts!H10/234)</f>
        <v>2.1367521367521368E-2</v>
      </c>
      <c r="I10" s="4">
        <f>IF(ISBLANK(Counts!I10),"-", Counts!I10/234)</f>
        <v>2.1367521367521368E-2</v>
      </c>
      <c r="J10" s="4" t="str">
        <f>IF(ISBLANK(Counts!J10),"-", Counts!J10/234)</f>
        <v>-</v>
      </c>
      <c r="N10" s="4">
        <f t="shared" si="0"/>
        <v>2.1367521367521368E-2</v>
      </c>
      <c r="O10" s="3" t="str">
        <f t="shared" si="1"/>
        <v/>
      </c>
    </row>
    <row r="11" spans="1:18">
      <c r="A11" s="1" t="s">
        <v>19</v>
      </c>
      <c r="B11" s="4" t="str">
        <f>IF(ISBLANK(Counts!B11),"-", Counts!B11/234)</f>
        <v>-</v>
      </c>
      <c r="C11" s="4">
        <f>IF(ISBLANK(Counts!C11),"-", Counts!C11/234)</f>
        <v>4.2735042735042739E-3</v>
      </c>
      <c r="D11" s="4" t="str">
        <f>IF(ISBLANK(Counts!D11),"-", Counts!D11/234)</f>
        <v>-</v>
      </c>
      <c r="E11" s="4">
        <f>IF(ISBLANK(Counts!E11),"-", Counts!E11/234)</f>
        <v>4.2735042735042739E-3</v>
      </c>
      <c r="F11" s="4" t="str">
        <f>IF(ISBLANK(Counts!F11),"-", Counts!F11/234)</f>
        <v>-</v>
      </c>
      <c r="G11" s="4" t="str">
        <f>IF(ISBLANK(Counts!G11),"-", Counts!G11/234)</f>
        <v>-</v>
      </c>
      <c r="H11" s="4">
        <f>IF(ISBLANK(Counts!H11),"-", Counts!H11/234)</f>
        <v>1.282051282051282E-2</v>
      </c>
      <c r="I11" s="4">
        <f>IF(ISBLANK(Counts!I11),"-", Counts!I11/234)</f>
        <v>4.2735042735042739E-3</v>
      </c>
      <c r="J11" s="4" t="str">
        <f>IF(ISBLANK(Counts!J11),"-", Counts!J11/234)</f>
        <v>-</v>
      </c>
      <c r="N11" s="4">
        <f t="shared" si="0"/>
        <v>1.282051282051282E-2</v>
      </c>
      <c r="O11" s="3" t="str">
        <f t="shared" si="1"/>
        <v/>
      </c>
    </row>
    <row r="12" spans="1:18">
      <c r="A12" s="1" t="s">
        <v>20</v>
      </c>
      <c r="B12" s="4" t="str">
        <f>IF(ISBLANK(Counts!B12),"-", Counts!B12/234)</f>
        <v>-</v>
      </c>
      <c r="C12" s="4">
        <f>IF(ISBLANK(Counts!C12),"-", Counts!C12/234)</f>
        <v>0.95726495726495731</v>
      </c>
      <c r="D12" s="4" t="str">
        <f>IF(ISBLANK(Counts!D12),"-", Counts!D12/234)</f>
        <v>-</v>
      </c>
      <c r="E12" s="4">
        <f>IF(ISBLANK(Counts!E12),"-", Counts!E12/234)</f>
        <v>0.95726495726495731</v>
      </c>
      <c r="F12" s="4" t="str">
        <f>IF(ISBLANK(Counts!F12),"-", Counts!F12/234)</f>
        <v>-</v>
      </c>
      <c r="G12" s="4" t="str">
        <f>IF(ISBLANK(Counts!G12),"-", Counts!G12/234)</f>
        <v>-</v>
      </c>
      <c r="H12" s="4">
        <f>IF(ISBLANK(Counts!H12),"-", Counts!H12/234)</f>
        <v>0.46153846153846156</v>
      </c>
      <c r="I12" s="4">
        <f>IF(ISBLANK(Counts!I12),"-", Counts!I12/234)</f>
        <v>0.11538461538461539</v>
      </c>
      <c r="J12" s="4" t="str">
        <f>IF(ISBLANK(Counts!J12),"-", Counts!J12/234)</f>
        <v>-</v>
      </c>
      <c r="N12" s="4">
        <f t="shared" si="0"/>
        <v>0.95726495726495731</v>
      </c>
      <c r="O12" s="3" t="str">
        <f t="shared" si="1"/>
        <v>II.11</v>
      </c>
    </row>
    <row r="13" spans="1:18">
      <c r="A13" s="1" t="s">
        <v>21</v>
      </c>
      <c r="B13" s="4" t="str">
        <f>IF(ISBLANK(Counts!B13),"-", Counts!B13/234)</f>
        <v>-</v>
      </c>
      <c r="C13" s="4">
        <f>IF(ISBLANK(Counts!C13),"-", Counts!C13/234)</f>
        <v>4.2735042735042739E-3</v>
      </c>
      <c r="D13" s="4" t="str">
        <f>IF(ISBLANK(Counts!D13),"-", Counts!D13/234)</f>
        <v>-</v>
      </c>
      <c r="E13" s="4">
        <f>IF(ISBLANK(Counts!E13),"-", Counts!E13/234)</f>
        <v>4.2735042735042739E-3</v>
      </c>
      <c r="F13" s="4" t="str">
        <f>IF(ISBLANK(Counts!F13),"-", Counts!F13/234)</f>
        <v>-</v>
      </c>
      <c r="G13" s="4" t="str">
        <f>IF(ISBLANK(Counts!G13),"-", Counts!G13/234)</f>
        <v>-</v>
      </c>
      <c r="H13" s="4">
        <f>IF(ISBLANK(Counts!H13),"-", Counts!H13/234)</f>
        <v>0.13675213675213677</v>
      </c>
      <c r="I13" s="4">
        <f>IF(ISBLANK(Counts!I13),"-", Counts!I13/234)</f>
        <v>0.13675213675213677</v>
      </c>
      <c r="J13" s="4" t="str">
        <f>IF(ISBLANK(Counts!J13),"-", Counts!J13/234)</f>
        <v>-</v>
      </c>
      <c r="N13" s="4">
        <f t="shared" si="0"/>
        <v>0.13675213675213677</v>
      </c>
      <c r="O13" s="3" t="str">
        <f t="shared" si="1"/>
        <v>II.12</v>
      </c>
    </row>
    <row r="14" spans="1:18">
      <c r="A14" s="1" t="s">
        <v>22</v>
      </c>
      <c r="B14" s="4">
        <f>IF(ISBLANK(Counts!B14),"-", Counts!B14/234)</f>
        <v>2.1367521367521368E-2</v>
      </c>
      <c r="C14" s="4">
        <f>IF(ISBLANK(Counts!C14),"-", Counts!C14/234)</f>
        <v>5.9829059829059832E-2</v>
      </c>
      <c r="D14" s="4">
        <f>IF(ISBLANK(Counts!D14),"-", Counts!D14/234)</f>
        <v>8.5470085470085479E-3</v>
      </c>
      <c r="E14" s="4">
        <f>IF(ISBLANK(Counts!E14),"-", Counts!E14/234)</f>
        <v>2.9914529914529916E-2</v>
      </c>
      <c r="F14" s="4">
        <f>IF(ISBLANK(Counts!F14),"-", Counts!F14/234)</f>
        <v>4.2735042735042739E-3</v>
      </c>
      <c r="G14" s="4" t="str">
        <f>IF(ISBLANK(Counts!G14),"-", Counts!G14/234)</f>
        <v>-</v>
      </c>
      <c r="H14" s="4">
        <f>IF(ISBLANK(Counts!H14),"-", Counts!H14/234)</f>
        <v>8.5470085470085479E-3</v>
      </c>
      <c r="I14" s="4">
        <f>IF(ISBLANK(Counts!I14),"-", Counts!I14/234)</f>
        <v>8.5470085470085479E-3</v>
      </c>
      <c r="J14" s="4" t="str">
        <f>IF(ISBLANK(Counts!J14),"-", Counts!J14/234)</f>
        <v>-</v>
      </c>
      <c r="N14" s="4">
        <f t="shared" si="0"/>
        <v>5.9829059829059832E-2</v>
      </c>
      <c r="O14" s="3" t="str">
        <f t="shared" si="1"/>
        <v>II.13</v>
      </c>
    </row>
    <row r="15" spans="1:18">
      <c r="A15" s="1" t="s">
        <v>23</v>
      </c>
      <c r="B15" s="4" t="str">
        <f>IF(ISBLANK(Counts!B15),"-", Counts!B15/234)</f>
        <v>-</v>
      </c>
      <c r="C15" s="4">
        <f>IF(ISBLANK(Counts!C15),"-", Counts!C15/234)</f>
        <v>4.2735042735042739E-3</v>
      </c>
      <c r="D15" s="4" t="str">
        <f>IF(ISBLANK(Counts!D15),"-", Counts!D15/234)</f>
        <v>-</v>
      </c>
      <c r="E15" s="4">
        <f>IF(ISBLANK(Counts!E15),"-", Counts!E15/234)</f>
        <v>4.2735042735042739E-3</v>
      </c>
      <c r="F15" s="4" t="str">
        <f>IF(ISBLANK(Counts!F15),"-", Counts!F15/234)</f>
        <v>-</v>
      </c>
      <c r="G15" s="4" t="str">
        <f>IF(ISBLANK(Counts!G15),"-", Counts!G15/234)</f>
        <v>-</v>
      </c>
      <c r="H15" s="4">
        <f>IF(ISBLANK(Counts!H15),"-", Counts!H15/234)</f>
        <v>4.2735042735042739E-3</v>
      </c>
      <c r="I15" s="4">
        <f>IF(ISBLANK(Counts!I15),"-", Counts!I15/234)</f>
        <v>4.2735042735042739E-3</v>
      </c>
      <c r="J15" s="4" t="str">
        <f>IF(ISBLANK(Counts!J15),"-", Counts!J15/234)</f>
        <v>-</v>
      </c>
      <c r="N15" s="4">
        <f t="shared" si="0"/>
        <v>4.2735042735042739E-3</v>
      </c>
      <c r="O15" s="3" t="str">
        <f t="shared" si="1"/>
        <v/>
      </c>
    </row>
    <row r="16" spans="1:18">
      <c r="A16" s="1" t="s">
        <v>24</v>
      </c>
      <c r="B16" s="4" t="str">
        <f>IF(ISBLANK(Counts!B16),"-", Counts!B16/234)</f>
        <v>-</v>
      </c>
      <c r="C16" s="4">
        <f>IF(ISBLANK(Counts!C16),"-", Counts!C16/234)</f>
        <v>0.95726495726495731</v>
      </c>
      <c r="D16" s="4" t="str">
        <f>IF(ISBLANK(Counts!D16),"-", Counts!D16/234)</f>
        <v>-</v>
      </c>
      <c r="E16" s="4">
        <f>IF(ISBLANK(Counts!E16),"-", Counts!E16/234)</f>
        <v>0.95726495726495731</v>
      </c>
      <c r="F16" s="4" t="str">
        <f>IF(ISBLANK(Counts!F16),"-", Counts!F16/234)</f>
        <v>-</v>
      </c>
      <c r="G16" s="4" t="str">
        <f>IF(ISBLANK(Counts!G16),"-", Counts!G16/234)</f>
        <v>-</v>
      </c>
      <c r="H16" s="4">
        <f>IF(ISBLANK(Counts!H16),"-", Counts!H16/234)</f>
        <v>0.9145299145299145</v>
      </c>
      <c r="I16" s="4">
        <f>IF(ISBLANK(Counts!I16),"-", Counts!I16/234)</f>
        <v>0.9145299145299145</v>
      </c>
      <c r="J16" s="4">
        <f>IF(ISBLANK(Counts!J16),"-", Counts!J16/234)</f>
        <v>4.2735042735042739E-3</v>
      </c>
      <c r="N16" s="4">
        <f t="shared" si="0"/>
        <v>0.95726495726495731</v>
      </c>
      <c r="O16" s="3" t="str">
        <f t="shared" si="1"/>
        <v>III.15</v>
      </c>
    </row>
    <row r="17" spans="1:15">
      <c r="A17" s="1" t="s">
        <v>25</v>
      </c>
      <c r="B17" s="4" t="str">
        <f>IF(ISBLANK(Counts!B17),"-", Counts!B17/234)</f>
        <v>-</v>
      </c>
      <c r="C17" s="4">
        <f>IF(ISBLANK(Counts!C17),"-", Counts!C17/234)</f>
        <v>4.2735042735042739E-3</v>
      </c>
      <c r="D17" s="4" t="str">
        <f>IF(ISBLANK(Counts!D17),"-", Counts!D17/234)</f>
        <v>-</v>
      </c>
      <c r="E17" s="4">
        <f>IF(ISBLANK(Counts!E17),"-", Counts!E17/234)</f>
        <v>4.2735042735042739E-3</v>
      </c>
      <c r="F17" s="4" t="str">
        <f>IF(ISBLANK(Counts!F17),"-", Counts!F17/234)</f>
        <v>-</v>
      </c>
      <c r="G17" s="4" t="str">
        <f>IF(ISBLANK(Counts!G17),"-", Counts!G17/234)</f>
        <v>-</v>
      </c>
      <c r="H17" s="4">
        <f>IF(ISBLANK(Counts!H17),"-", Counts!H17/234)</f>
        <v>0.48717948717948717</v>
      </c>
      <c r="I17" s="4">
        <f>IF(ISBLANK(Counts!I17),"-", Counts!I17/234)</f>
        <v>0.13675213675213677</v>
      </c>
      <c r="J17" s="4" t="str">
        <f>IF(ISBLANK(Counts!J17),"-", Counts!J17/234)</f>
        <v>-</v>
      </c>
      <c r="N17" s="4">
        <f t="shared" si="0"/>
        <v>0.48717948717948717</v>
      </c>
      <c r="O17" s="3" t="str">
        <f t="shared" si="1"/>
        <v>III.16</v>
      </c>
    </row>
    <row r="18" spans="1:15">
      <c r="A18" s="1" t="s">
        <v>26</v>
      </c>
      <c r="B18" s="4" t="str">
        <f>IF(ISBLANK(Counts!B18),"-", Counts!B18/234)</f>
        <v>-</v>
      </c>
      <c r="C18" s="4">
        <f>IF(ISBLANK(Counts!C18),"-", Counts!C18/234)</f>
        <v>0.95726495726495731</v>
      </c>
      <c r="D18" s="4">
        <f>IF(ISBLANK(Counts!D18),"-", Counts!D18/234)</f>
        <v>0.84615384615384615</v>
      </c>
      <c r="E18" s="4">
        <f>IF(ISBLANK(Counts!E18),"-", Counts!E18/234)</f>
        <v>0.95726495726495731</v>
      </c>
      <c r="F18" s="4">
        <f>IF(ISBLANK(Counts!F18),"-", Counts!F18/234)</f>
        <v>0.76068376068376065</v>
      </c>
      <c r="G18" s="4" t="str">
        <f>IF(ISBLANK(Counts!G18),"-", Counts!G18/234)</f>
        <v>-</v>
      </c>
      <c r="H18" s="4">
        <f>IF(ISBLANK(Counts!H18),"-", Counts!H18/234)</f>
        <v>0.69230769230769229</v>
      </c>
      <c r="I18" s="4">
        <f>IF(ISBLANK(Counts!I18),"-", Counts!I18/234)</f>
        <v>0.68803418803418803</v>
      </c>
      <c r="J18" s="4" t="str">
        <f>IF(ISBLANK(Counts!J18),"-", Counts!J18/234)</f>
        <v>-</v>
      </c>
      <c r="N18" s="4">
        <f t="shared" si="0"/>
        <v>0.95726495726495731</v>
      </c>
      <c r="O18" s="3" t="str">
        <f t="shared" si="1"/>
        <v>III.17</v>
      </c>
    </row>
    <row r="19" spans="1:15">
      <c r="A19" s="1" t="s">
        <v>27</v>
      </c>
      <c r="B19" s="4" t="str">
        <f>IF(ISBLANK(Counts!B19),"-", Counts!B19/234)</f>
        <v>-</v>
      </c>
      <c r="C19" s="4">
        <f>IF(ISBLANK(Counts!C19),"-", Counts!C19/234)</f>
        <v>4.2735042735042739E-3</v>
      </c>
      <c r="D19" s="4" t="str">
        <f>IF(ISBLANK(Counts!D19),"-", Counts!D19/234)</f>
        <v>-</v>
      </c>
      <c r="E19" s="4">
        <f>IF(ISBLANK(Counts!E19),"-", Counts!E19/234)</f>
        <v>4.2735042735042739E-3</v>
      </c>
      <c r="F19" s="4" t="str">
        <f>IF(ISBLANK(Counts!F19),"-", Counts!F19/234)</f>
        <v>-</v>
      </c>
      <c r="G19" s="4" t="str">
        <f>IF(ISBLANK(Counts!G19),"-", Counts!G19/234)</f>
        <v>-</v>
      </c>
      <c r="H19" s="4">
        <f>IF(ISBLANK(Counts!H19),"-", Counts!H19/234)</f>
        <v>4.2735042735042739E-3</v>
      </c>
      <c r="I19" s="4">
        <f>IF(ISBLANK(Counts!I19),"-", Counts!I19/234)</f>
        <v>4.2735042735042739E-3</v>
      </c>
      <c r="J19" s="4" t="str">
        <f>IF(ISBLANK(Counts!J19),"-", Counts!J19/234)</f>
        <v>-</v>
      </c>
      <c r="N19" s="4">
        <f t="shared" si="0"/>
        <v>4.2735042735042739E-3</v>
      </c>
      <c r="O19" s="3" t="str">
        <f t="shared" si="1"/>
        <v/>
      </c>
    </row>
    <row r="20" spans="1:15">
      <c r="A20" s="1" t="s">
        <v>28</v>
      </c>
      <c r="B20" s="4" t="str">
        <f>IF(ISBLANK(Counts!B20),"-", Counts!B20/234)</f>
        <v>-</v>
      </c>
      <c r="C20" s="4">
        <f>IF(ISBLANK(Counts!C20),"-", Counts!C20/234)</f>
        <v>3.8461538461538464E-2</v>
      </c>
      <c r="D20" s="4" t="str">
        <f>IF(ISBLANK(Counts!D20),"-", Counts!D20/234)</f>
        <v>-</v>
      </c>
      <c r="E20" s="4">
        <f>IF(ISBLANK(Counts!E20),"-", Counts!E20/234)</f>
        <v>3.8461538461538464E-2</v>
      </c>
      <c r="F20" s="4" t="str">
        <f>IF(ISBLANK(Counts!F20),"-", Counts!F20/234)</f>
        <v>-</v>
      </c>
      <c r="G20" s="4" t="str">
        <f>IF(ISBLANK(Counts!G20),"-", Counts!G20/234)</f>
        <v>-</v>
      </c>
      <c r="H20" s="4" t="str">
        <f>IF(ISBLANK(Counts!H20),"-", Counts!H20/234)</f>
        <v>-</v>
      </c>
      <c r="I20" s="4" t="str">
        <f>IF(ISBLANK(Counts!I20),"-", Counts!I20/234)</f>
        <v>-</v>
      </c>
      <c r="J20" s="4" t="str">
        <f>IF(ISBLANK(Counts!J20),"-", Counts!J20/234)</f>
        <v>-</v>
      </c>
      <c r="N20" s="4">
        <f t="shared" si="0"/>
        <v>3.8461538461538464E-2</v>
      </c>
      <c r="O20" s="3" t="str">
        <f t="shared" si="1"/>
        <v/>
      </c>
    </row>
    <row r="21" spans="1:15">
      <c r="A21" s="1" t="s">
        <v>29</v>
      </c>
      <c r="B21" s="4" t="str">
        <f>IF(ISBLANK(Counts!B21),"-", Counts!B21/234)</f>
        <v>-</v>
      </c>
      <c r="C21" s="4">
        <f>IF(ISBLANK(Counts!C21),"-", Counts!C21/234)</f>
        <v>7.6923076923076927E-2</v>
      </c>
      <c r="D21" s="4" t="str">
        <f>IF(ISBLANK(Counts!D21),"-", Counts!D21/234)</f>
        <v>-</v>
      </c>
      <c r="E21" s="4">
        <f>IF(ISBLANK(Counts!E21),"-", Counts!E21/234)</f>
        <v>7.2649572649572655E-2</v>
      </c>
      <c r="F21" s="4" t="str">
        <f>IF(ISBLANK(Counts!F21),"-", Counts!F21/234)</f>
        <v>-</v>
      </c>
      <c r="G21" s="4" t="str">
        <f>IF(ISBLANK(Counts!G21),"-", Counts!G21/234)</f>
        <v>-</v>
      </c>
      <c r="H21" s="4">
        <f>IF(ISBLANK(Counts!H21),"-", Counts!H21/234)</f>
        <v>0.22222222222222221</v>
      </c>
      <c r="I21" s="4">
        <f>IF(ISBLANK(Counts!I21),"-", Counts!I21/234)</f>
        <v>0.21794871794871795</v>
      </c>
      <c r="J21" s="4" t="str">
        <f>IF(ISBLANK(Counts!J21),"-", Counts!J21/234)</f>
        <v>-</v>
      </c>
      <c r="N21" s="4">
        <f t="shared" si="0"/>
        <v>0.22222222222222221</v>
      </c>
      <c r="O21" s="3" t="str">
        <f t="shared" si="1"/>
        <v>αC.20</v>
      </c>
    </row>
    <row r="22" spans="1:15">
      <c r="A22" s="1" t="s">
        <v>30</v>
      </c>
      <c r="B22" s="4">
        <f>IF(ISBLANK(Counts!B22),"-", Counts!B22/234)</f>
        <v>8.5470085470085479E-3</v>
      </c>
      <c r="C22" s="4">
        <f>IF(ISBLANK(Counts!C22),"-", Counts!C22/234)</f>
        <v>8.11965811965812E-2</v>
      </c>
      <c r="D22" s="4" t="str">
        <f>IF(ISBLANK(Counts!D22),"-", Counts!D22/234)</f>
        <v>-</v>
      </c>
      <c r="E22" s="4">
        <f>IF(ISBLANK(Counts!E22),"-", Counts!E22/234)</f>
        <v>8.11965811965812E-2</v>
      </c>
      <c r="F22" s="4" t="str">
        <f>IF(ISBLANK(Counts!F22),"-", Counts!F22/234)</f>
        <v>-</v>
      </c>
      <c r="G22" s="4" t="str">
        <f>IF(ISBLANK(Counts!G22),"-", Counts!G22/234)</f>
        <v>-</v>
      </c>
      <c r="H22" s="4">
        <f>IF(ISBLANK(Counts!H22),"-", Counts!H22/234)</f>
        <v>0.10683760683760683</v>
      </c>
      <c r="I22" s="4">
        <f>IF(ISBLANK(Counts!I22),"-", Counts!I22/234)</f>
        <v>0.10256410256410256</v>
      </c>
      <c r="J22" s="4" t="str">
        <f>IF(ISBLANK(Counts!J22),"-", Counts!J22/234)</f>
        <v>-</v>
      </c>
      <c r="N22" s="4">
        <f t="shared" si="0"/>
        <v>0.10683760683760683</v>
      </c>
      <c r="O22" s="3" t="str">
        <f t="shared" si="1"/>
        <v>αC.21</v>
      </c>
    </row>
    <row r="23" spans="1:15">
      <c r="A23" s="1" t="s">
        <v>31</v>
      </c>
      <c r="B23" s="4" t="str">
        <f>IF(ISBLANK(Counts!B23),"-", Counts!B23/234)</f>
        <v>-</v>
      </c>
      <c r="C23" s="4">
        <f>IF(ISBLANK(Counts!C23),"-", Counts!C23/234)</f>
        <v>4.2735042735042739E-3</v>
      </c>
      <c r="D23" s="4" t="str">
        <f>IF(ISBLANK(Counts!D23),"-", Counts!D23/234)</f>
        <v>-</v>
      </c>
      <c r="E23" s="4">
        <f>IF(ISBLANK(Counts!E23),"-", Counts!E23/234)</f>
        <v>4.2735042735042739E-3</v>
      </c>
      <c r="F23" s="4" t="str">
        <f>IF(ISBLANK(Counts!F23),"-", Counts!F23/234)</f>
        <v>-</v>
      </c>
      <c r="G23" s="4" t="str">
        <f>IF(ISBLANK(Counts!G23),"-", Counts!G23/234)</f>
        <v>-</v>
      </c>
      <c r="H23" s="4">
        <f>IF(ISBLANK(Counts!H23),"-", Counts!H23/234)</f>
        <v>2.564102564102564E-2</v>
      </c>
      <c r="I23" s="4">
        <f>IF(ISBLANK(Counts!I23),"-", Counts!I23/234)</f>
        <v>8.5470085470085479E-3</v>
      </c>
      <c r="J23" s="4" t="str">
        <f>IF(ISBLANK(Counts!J23),"-", Counts!J23/234)</f>
        <v>-</v>
      </c>
      <c r="N23" s="4">
        <f t="shared" si="0"/>
        <v>2.564102564102564E-2</v>
      </c>
      <c r="O23" s="3" t="str">
        <f t="shared" si="1"/>
        <v/>
      </c>
    </row>
    <row r="24" spans="1:15">
      <c r="A24" s="1" t="s">
        <v>32</v>
      </c>
      <c r="B24" s="4" t="str">
        <f>IF(ISBLANK(Counts!B24),"-", Counts!B24/234)</f>
        <v>-</v>
      </c>
      <c r="C24" s="4">
        <f>IF(ISBLANK(Counts!C24),"-", Counts!C24/234)</f>
        <v>0.14529914529914531</v>
      </c>
      <c r="D24" s="4">
        <f>IF(ISBLANK(Counts!D24),"-", Counts!D24/234)</f>
        <v>4.2735042735042739E-3</v>
      </c>
      <c r="E24" s="4">
        <f>IF(ISBLANK(Counts!E24),"-", Counts!E24/234)</f>
        <v>0.11965811965811966</v>
      </c>
      <c r="F24" s="4" t="str">
        <f>IF(ISBLANK(Counts!F24),"-", Counts!F24/234)</f>
        <v>-</v>
      </c>
      <c r="G24" s="4" t="str">
        <f>IF(ISBLANK(Counts!G24),"-", Counts!G24/234)</f>
        <v>-</v>
      </c>
      <c r="H24" s="4">
        <f>IF(ISBLANK(Counts!H24),"-", Counts!H24/234)</f>
        <v>0.1623931623931624</v>
      </c>
      <c r="I24" s="4">
        <f>IF(ISBLANK(Counts!I24),"-", Counts!I24/234)</f>
        <v>0.10256410256410256</v>
      </c>
      <c r="J24" s="4" t="str">
        <f>IF(ISBLANK(Counts!J24),"-", Counts!J24/234)</f>
        <v>-</v>
      </c>
      <c r="N24" s="4">
        <f t="shared" si="0"/>
        <v>0.1623931623931624</v>
      </c>
      <c r="O24" s="3" t="str">
        <f t="shared" si="1"/>
        <v>αC.23</v>
      </c>
    </row>
    <row r="25" spans="1:15">
      <c r="A25" s="1" t="s">
        <v>33</v>
      </c>
      <c r="B25" s="4" t="str">
        <f>IF(ISBLANK(Counts!B25),"-", Counts!B25/234)</f>
        <v>-</v>
      </c>
      <c r="C25" s="4">
        <f>IF(ISBLANK(Counts!C25),"-", Counts!C25/234)</f>
        <v>0.89316239316239321</v>
      </c>
      <c r="D25" s="4">
        <f>IF(ISBLANK(Counts!D25),"-", Counts!D25/234)</f>
        <v>0.79914529914529919</v>
      </c>
      <c r="E25" s="4">
        <f>IF(ISBLANK(Counts!E25),"-", Counts!E25/234)</f>
        <v>0.83333333333333337</v>
      </c>
      <c r="F25" s="4">
        <f>IF(ISBLANK(Counts!F25),"-", Counts!F25/234)</f>
        <v>0.75641025641025639</v>
      </c>
      <c r="G25" s="4" t="str">
        <f>IF(ISBLANK(Counts!G25),"-", Counts!G25/234)</f>
        <v>-</v>
      </c>
      <c r="H25" s="4">
        <f>IF(ISBLANK(Counts!H25),"-", Counts!H25/234)</f>
        <v>0.71367521367521369</v>
      </c>
      <c r="I25" s="4">
        <f>IF(ISBLANK(Counts!I25),"-", Counts!I25/234)</f>
        <v>0.61538461538461542</v>
      </c>
      <c r="J25" s="4" t="str">
        <f>IF(ISBLANK(Counts!J25),"-", Counts!J25/234)</f>
        <v>-</v>
      </c>
      <c r="N25" s="4">
        <f t="shared" si="0"/>
        <v>0.89316239316239321</v>
      </c>
      <c r="O25" s="3" t="str">
        <f t="shared" si="1"/>
        <v>αC.24</v>
      </c>
    </row>
    <row r="26" spans="1:15">
      <c r="A26" s="1" t="s">
        <v>34</v>
      </c>
      <c r="B26" s="4" t="str">
        <f>IF(ISBLANK(Counts!B26),"-", Counts!B26/234)</f>
        <v>-</v>
      </c>
      <c r="C26" s="4">
        <f>IF(ISBLANK(Counts!C26),"-", Counts!C26/234)</f>
        <v>4.7008547008547008E-2</v>
      </c>
      <c r="D26" s="4" t="str">
        <f>IF(ISBLANK(Counts!D26),"-", Counts!D26/234)</f>
        <v>-</v>
      </c>
      <c r="E26" s="4">
        <f>IF(ISBLANK(Counts!E26),"-", Counts!E26/234)</f>
        <v>4.7008547008547008E-2</v>
      </c>
      <c r="F26" s="4" t="str">
        <f>IF(ISBLANK(Counts!F26),"-", Counts!F26/234)</f>
        <v>-</v>
      </c>
      <c r="G26" s="4" t="str">
        <f>IF(ISBLANK(Counts!G26),"-", Counts!G26/234)</f>
        <v>-</v>
      </c>
      <c r="H26" s="4">
        <f>IF(ISBLANK(Counts!H26),"-", Counts!H26/234)</f>
        <v>0.14102564102564102</v>
      </c>
      <c r="I26" s="4">
        <f>IF(ISBLANK(Counts!I26),"-", Counts!I26/234)</f>
        <v>9.4017094017094016E-2</v>
      </c>
      <c r="J26" s="4" t="str">
        <f>IF(ISBLANK(Counts!J26),"-", Counts!J26/234)</f>
        <v>-</v>
      </c>
      <c r="N26" s="4">
        <f t="shared" si="0"/>
        <v>0.14102564102564102</v>
      </c>
      <c r="O26" s="3" t="str">
        <f t="shared" si="1"/>
        <v>αC.25</v>
      </c>
    </row>
    <row r="27" spans="1:15">
      <c r="A27" s="1" t="s">
        <v>35</v>
      </c>
      <c r="B27" s="4" t="str">
        <f>IF(ISBLANK(Counts!B27),"-", Counts!B27/234)</f>
        <v>-</v>
      </c>
      <c r="C27" s="4">
        <f>IF(ISBLANK(Counts!C27),"-", Counts!C27/234)</f>
        <v>4.2735042735042739E-3</v>
      </c>
      <c r="D27" s="4" t="str">
        <f>IF(ISBLANK(Counts!D27),"-", Counts!D27/234)</f>
        <v>-</v>
      </c>
      <c r="E27" s="4">
        <f>IF(ISBLANK(Counts!E27),"-", Counts!E27/234)</f>
        <v>4.2735042735042739E-3</v>
      </c>
      <c r="F27" s="4" t="str">
        <f>IF(ISBLANK(Counts!F27),"-", Counts!F27/234)</f>
        <v>-</v>
      </c>
      <c r="G27" s="4" t="str">
        <f>IF(ISBLANK(Counts!G27),"-", Counts!G27/234)</f>
        <v>-</v>
      </c>
      <c r="H27" s="4">
        <f>IF(ISBLANK(Counts!H27),"-", Counts!H27/234)</f>
        <v>4.2735042735042739E-3</v>
      </c>
      <c r="I27" s="4">
        <f>IF(ISBLANK(Counts!I27),"-", Counts!I27/234)</f>
        <v>4.2735042735042739E-3</v>
      </c>
      <c r="J27" s="4" t="str">
        <f>IF(ISBLANK(Counts!J27),"-", Counts!J27/234)</f>
        <v>-</v>
      </c>
      <c r="N27" s="4">
        <f t="shared" si="0"/>
        <v>4.2735042735042739E-3</v>
      </c>
      <c r="O27" s="3" t="str">
        <f t="shared" si="1"/>
        <v/>
      </c>
    </row>
    <row r="28" spans="1:15">
      <c r="A28" s="1" t="s">
        <v>36</v>
      </c>
      <c r="B28" s="4" t="str">
        <f>IF(ISBLANK(Counts!B28),"-", Counts!B28/234)</f>
        <v>-</v>
      </c>
      <c r="C28" s="4">
        <f>IF(ISBLANK(Counts!C28),"-", Counts!C28/234)</f>
        <v>0.74786324786324787</v>
      </c>
      <c r="D28" s="4" t="str">
        <f>IF(ISBLANK(Counts!D28),"-", Counts!D28/234)</f>
        <v>-</v>
      </c>
      <c r="E28" s="4">
        <f>IF(ISBLANK(Counts!E28),"-", Counts!E28/234)</f>
        <v>0.73931623931623935</v>
      </c>
      <c r="F28" s="4" t="str">
        <f>IF(ISBLANK(Counts!F28),"-", Counts!F28/234)</f>
        <v>-</v>
      </c>
      <c r="G28" s="4" t="str">
        <f>IF(ISBLANK(Counts!G28),"-", Counts!G28/234)</f>
        <v>-</v>
      </c>
      <c r="H28" s="4">
        <f>IF(ISBLANK(Counts!H28),"-", Counts!H28/234)</f>
        <v>0.19658119658119658</v>
      </c>
      <c r="I28" s="4">
        <f>IF(ISBLANK(Counts!I28),"-", Counts!I28/234)</f>
        <v>9.4017094017094016E-2</v>
      </c>
      <c r="J28" s="4" t="str">
        <f>IF(ISBLANK(Counts!J28),"-", Counts!J28/234)</f>
        <v>-</v>
      </c>
      <c r="N28" s="4">
        <f t="shared" si="0"/>
        <v>0.74786324786324787</v>
      </c>
      <c r="O28" s="3" t="str">
        <f t="shared" si="1"/>
        <v>αC.27</v>
      </c>
    </row>
    <row r="29" spans="1:15">
      <c r="A29" s="1" t="s">
        <v>37</v>
      </c>
      <c r="B29" s="4" t="str">
        <f>IF(ISBLANK(Counts!B29),"-", Counts!B29/234)</f>
        <v>-</v>
      </c>
      <c r="C29" s="4">
        <f>IF(ISBLANK(Counts!C29),"-", Counts!C29/234)</f>
        <v>0.94871794871794868</v>
      </c>
      <c r="D29" s="4">
        <f>IF(ISBLANK(Counts!D29),"-", Counts!D29/234)</f>
        <v>0.1111111111111111</v>
      </c>
      <c r="E29" s="4">
        <f>IF(ISBLANK(Counts!E29),"-", Counts!E29/234)</f>
        <v>0.94871794871794868</v>
      </c>
      <c r="F29" s="4" t="str">
        <f>IF(ISBLANK(Counts!F29),"-", Counts!F29/234)</f>
        <v>-</v>
      </c>
      <c r="G29" s="4" t="str">
        <f>IF(ISBLANK(Counts!G29),"-", Counts!G29/234)</f>
        <v>-</v>
      </c>
      <c r="H29" s="4">
        <f>IF(ISBLANK(Counts!H29),"-", Counts!H29/234)</f>
        <v>0.5641025641025641</v>
      </c>
      <c r="I29" s="4">
        <f>IF(ISBLANK(Counts!I29),"-", Counts!I29/234)</f>
        <v>0.5641025641025641</v>
      </c>
      <c r="J29" s="4" t="str">
        <f>IF(ISBLANK(Counts!J29),"-", Counts!J29/234)</f>
        <v>-</v>
      </c>
      <c r="N29" s="4">
        <f t="shared" si="0"/>
        <v>0.94871794871794868</v>
      </c>
      <c r="O29" s="3" t="str">
        <f t="shared" si="1"/>
        <v>αC.28</v>
      </c>
    </row>
    <row r="30" spans="1:15">
      <c r="A30" s="1" t="s">
        <v>38</v>
      </c>
      <c r="B30" s="4" t="str">
        <f>IF(ISBLANK(Counts!B30),"-", Counts!B30/234)</f>
        <v>-</v>
      </c>
      <c r="C30" s="4">
        <f>IF(ISBLANK(Counts!C30),"-", Counts!C30/234)</f>
        <v>4.2735042735042739E-3</v>
      </c>
      <c r="D30" s="4" t="str">
        <f>IF(ISBLANK(Counts!D30),"-", Counts!D30/234)</f>
        <v>-</v>
      </c>
      <c r="E30" s="4">
        <f>IF(ISBLANK(Counts!E30),"-", Counts!E30/234)</f>
        <v>4.2735042735042739E-3</v>
      </c>
      <c r="F30" s="4" t="str">
        <f>IF(ISBLANK(Counts!F30),"-", Counts!F30/234)</f>
        <v>-</v>
      </c>
      <c r="G30" s="4" t="str">
        <f>IF(ISBLANK(Counts!G30),"-", Counts!G30/234)</f>
        <v>-</v>
      </c>
      <c r="H30" s="4">
        <f>IF(ISBLANK(Counts!H30),"-", Counts!H30/234)</f>
        <v>8.5470085470085479E-3</v>
      </c>
      <c r="I30" s="4">
        <f>IF(ISBLANK(Counts!I30),"-", Counts!I30/234)</f>
        <v>4.2735042735042739E-3</v>
      </c>
      <c r="J30" s="4" t="str">
        <f>IF(ISBLANK(Counts!J30),"-", Counts!J30/234)</f>
        <v>-</v>
      </c>
      <c r="N30" s="4">
        <f t="shared" si="0"/>
        <v>8.5470085470085479E-3</v>
      </c>
      <c r="O30" s="3" t="str">
        <f t="shared" si="1"/>
        <v/>
      </c>
    </row>
    <row r="31" spans="1:15">
      <c r="A31" s="1" t="s">
        <v>39</v>
      </c>
      <c r="B31" s="4" t="str">
        <f>IF(ISBLANK(Counts!B31),"-", Counts!B31/234)</f>
        <v>-</v>
      </c>
      <c r="C31" s="4">
        <f>IF(ISBLANK(Counts!C31),"-", Counts!C31/234)</f>
        <v>4.2735042735042739E-3</v>
      </c>
      <c r="D31" s="4" t="str">
        <f>IF(ISBLANK(Counts!D31),"-", Counts!D31/234)</f>
        <v>-</v>
      </c>
      <c r="E31" s="4">
        <f>IF(ISBLANK(Counts!E31),"-", Counts!E31/234)</f>
        <v>4.2735042735042739E-3</v>
      </c>
      <c r="F31" s="4" t="str">
        <f>IF(ISBLANK(Counts!F31),"-", Counts!F31/234)</f>
        <v>-</v>
      </c>
      <c r="G31" s="4" t="str">
        <f>IF(ISBLANK(Counts!G31),"-", Counts!G31/234)</f>
        <v>-</v>
      </c>
      <c r="H31" s="4">
        <f>IF(ISBLANK(Counts!H31),"-", Counts!H31/234)</f>
        <v>8.5470085470085479E-3</v>
      </c>
      <c r="I31" s="4">
        <f>IF(ISBLANK(Counts!I31),"-", Counts!I31/234)</f>
        <v>4.2735042735042739E-3</v>
      </c>
      <c r="J31" s="4" t="str">
        <f>IF(ISBLANK(Counts!J31),"-", Counts!J31/234)</f>
        <v>-</v>
      </c>
      <c r="N31" s="4">
        <f t="shared" si="0"/>
        <v>8.5470085470085479E-3</v>
      </c>
      <c r="O31" s="3" t="str">
        <f t="shared" si="1"/>
        <v/>
      </c>
    </row>
    <row r="32" spans="1:15">
      <c r="A32" s="1" t="s">
        <v>40</v>
      </c>
      <c r="B32" s="4">
        <f>IF(ISBLANK(Counts!B32),"-", Counts!B32/234)</f>
        <v>0.10683760683760683</v>
      </c>
      <c r="C32" s="4">
        <f>IF(ISBLANK(Counts!C32),"-", Counts!C32/234)</f>
        <v>0.8504273504273504</v>
      </c>
      <c r="D32" s="4">
        <f>IF(ISBLANK(Counts!D32),"-", Counts!D32/234)</f>
        <v>2.1367521367521368E-2</v>
      </c>
      <c r="E32" s="4">
        <f>IF(ISBLANK(Counts!E32),"-", Counts!E32/234)</f>
        <v>0.8504273504273504</v>
      </c>
      <c r="F32" s="4" t="str">
        <f>IF(ISBLANK(Counts!F32),"-", Counts!F32/234)</f>
        <v>-</v>
      </c>
      <c r="G32" s="4" t="str">
        <f>IF(ISBLANK(Counts!G32),"-", Counts!G32/234)</f>
        <v>-</v>
      </c>
      <c r="H32" s="4">
        <f>IF(ISBLANK(Counts!H32),"-", Counts!H32/234)</f>
        <v>2.9914529914529916E-2</v>
      </c>
      <c r="I32" s="4">
        <f>IF(ISBLANK(Counts!I32),"-", Counts!I32/234)</f>
        <v>2.564102564102564E-2</v>
      </c>
      <c r="J32" s="4" t="str">
        <f>IF(ISBLANK(Counts!J32),"-", Counts!J32/234)</f>
        <v>-</v>
      </c>
      <c r="N32" s="4">
        <f t="shared" si="0"/>
        <v>0.8504273504273504</v>
      </c>
      <c r="O32" s="3" t="str">
        <f t="shared" si="1"/>
        <v>b.l.31</v>
      </c>
    </row>
    <row r="33" spans="1:15">
      <c r="A33" s="1" t="s">
        <v>41</v>
      </c>
      <c r="B33" s="4" t="str">
        <f>IF(ISBLANK(Counts!B33),"-", Counts!B33/234)</f>
        <v>-</v>
      </c>
      <c r="C33" s="4" t="str">
        <f>IF(ISBLANK(Counts!C33),"-", Counts!C33/234)</f>
        <v>-</v>
      </c>
      <c r="D33" s="4" t="str">
        <f>IF(ISBLANK(Counts!D33),"-", Counts!D33/234)</f>
        <v>-</v>
      </c>
      <c r="E33" s="4" t="str">
        <f>IF(ISBLANK(Counts!E33),"-", Counts!E33/234)</f>
        <v>-</v>
      </c>
      <c r="F33" s="4" t="str">
        <f>IF(ISBLANK(Counts!F33),"-", Counts!F33/234)</f>
        <v>-</v>
      </c>
      <c r="G33" s="4" t="str">
        <f>IF(ISBLANK(Counts!G33),"-", Counts!G33/234)</f>
        <v>-</v>
      </c>
      <c r="H33" s="4">
        <f>IF(ISBLANK(Counts!H33),"-", Counts!H33/234)</f>
        <v>4.2735042735042739E-3</v>
      </c>
      <c r="I33" s="4">
        <f>IF(ISBLANK(Counts!I33),"-", Counts!I33/234)</f>
        <v>4.2735042735042739E-3</v>
      </c>
      <c r="J33" s="4" t="str">
        <f>IF(ISBLANK(Counts!J33),"-", Counts!J33/234)</f>
        <v>-</v>
      </c>
      <c r="N33" s="4">
        <f t="shared" si="0"/>
        <v>4.2735042735042739E-3</v>
      </c>
      <c r="O33" s="3" t="str">
        <f t="shared" si="1"/>
        <v/>
      </c>
    </row>
    <row r="34" spans="1:15">
      <c r="A34" s="1" t="s">
        <v>42</v>
      </c>
      <c r="B34" s="4" t="str">
        <f>IF(ISBLANK(Counts!B34),"-", Counts!B34/234)</f>
        <v>-</v>
      </c>
      <c r="C34" s="4">
        <f>IF(ISBLANK(Counts!C34),"-", Counts!C34/234)</f>
        <v>4.2735042735042739E-3</v>
      </c>
      <c r="D34" s="4" t="str">
        <f>IF(ISBLANK(Counts!D34),"-", Counts!D34/234)</f>
        <v>-</v>
      </c>
      <c r="E34" s="4">
        <f>IF(ISBLANK(Counts!E34),"-", Counts!E34/234)</f>
        <v>4.2735042735042739E-3</v>
      </c>
      <c r="F34" s="4" t="str">
        <f>IF(ISBLANK(Counts!F34),"-", Counts!F34/234)</f>
        <v>-</v>
      </c>
      <c r="G34" s="4" t="str">
        <f>IF(ISBLANK(Counts!G34),"-", Counts!G34/234)</f>
        <v>-</v>
      </c>
      <c r="H34" s="4">
        <f>IF(ISBLANK(Counts!H34),"-", Counts!H34/234)</f>
        <v>4.2735042735042739E-3</v>
      </c>
      <c r="I34" s="4">
        <f>IF(ISBLANK(Counts!I34),"-", Counts!I34/234)</f>
        <v>4.2735042735042739E-3</v>
      </c>
      <c r="J34" s="4" t="str">
        <f>IF(ISBLANK(Counts!J34),"-", Counts!J34/234)</f>
        <v>-</v>
      </c>
      <c r="N34" s="4">
        <f t="shared" si="0"/>
        <v>4.2735042735042739E-3</v>
      </c>
      <c r="O34" s="3" t="str">
        <f t="shared" si="1"/>
        <v/>
      </c>
    </row>
    <row r="35" spans="1:15">
      <c r="A35" s="1" t="s">
        <v>43</v>
      </c>
      <c r="B35" s="4" t="str">
        <f>IF(ISBLANK(Counts!B35),"-", Counts!B35/234)</f>
        <v>-</v>
      </c>
      <c r="C35" s="4">
        <f>IF(ISBLANK(Counts!C35),"-", Counts!C35/234)</f>
        <v>4.2735042735042739E-3</v>
      </c>
      <c r="D35" s="4">
        <f>IF(ISBLANK(Counts!D35),"-", Counts!D35/234)</f>
        <v>4.2735042735042739E-3</v>
      </c>
      <c r="E35" s="4" t="str">
        <f>IF(ISBLANK(Counts!E35),"-", Counts!E35/234)</f>
        <v>-</v>
      </c>
      <c r="F35" s="4" t="str">
        <f>IF(ISBLANK(Counts!F35),"-", Counts!F35/234)</f>
        <v>-</v>
      </c>
      <c r="G35" s="4" t="str">
        <f>IF(ISBLANK(Counts!G35),"-", Counts!G35/234)</f>
        <v>-</v>
      </c>
      <c r="H35" s="4">
        <f>IF(ISBLANK(Counts!H35),"-", Counts!H35/234)</f>
        <v>8.5470085470085479E-3</v>
      </c>
      <c r="I35" s="4">
        <f>IF(ISBLANK(Counts!I35),"-", Counts!I35/234)</f>
        <v>8.5470085470085479E-3</v>
      </c>
      <c r="J35" s="4" t="str">
        <f>IF(ISBLANK(Counts!J35),"-", Counts!J35/234)</f>
        <v>-</v>
      </c>
      <c r="N35" s="4">
        <f t="shared" si="0"/>
        <v>8.5470085470085479E-3</v>
      </c>
      <c r="O35" s="3" t="str">
        <f t="shared" si="1"/>
        <v/>
      </c>
    </row>
    <row r="36" spans="1:15">
      <c r="A36" s="1" t="s">
        <v>44</v>
      </c>
      <c r="B36" s="4">
        <f>IF(ISBLANK(Counts!B36),"-", Counts!B36/234)</f>
        <v>4.2735042735042739E-3</v>
      </c>
      <c r="C36" s="4">
        <f>IF(ISBLANK(Counts!C36),"-", Counts!C36/234)</f>
        <v>0.82478632478632474</v>
      </c>
      <c r="D36" s="4" t="str">
        <f>IF(ISBLANK(Counts!D36),"-", Counts!D36/234)</f>
        <v>-</v>
      </c>
      <c r="E36" s="4">
        <f>IF(ISBLANK(Counts!E36),"-", Counts!E36/234)</f>
        <v>0.82478632478632474</v>
      </c>
      <c r="F36" s="4" t="str">
        <f>IF(ISBLANK(Counts!F36),"-", Counts!F36/234)</f>
        <v>-</v>
      </c>
      <c r="G36" s="4" t="str">
        <f>IF(ISBLANK(Counts!G36),"-", Counts!G36/234)</f>
        <v>-</v>
      </c>
      <c r="H36" s="4">
        <f>IF(ISBLANK(Counts!H36),"-", Counts!H36/234)</f>
        <v>2.564102564102564E-2</v>
      </c>
      <c r="I36" s="4">
        <f>IF(ISBLANK(Counts!I36),"-", Counts!I36/234)</f>
        <v>4.2735042735042739E-3</v>
      </c>
      <c r="J36" s="4" t="str">
        <f>IF(ISBLANK(Counts!J36),"-", Counts!J36/234)</f>
        <v>-</v>
      </c>
      <c r="N36" s="4">
        <f t="shared" si="0"/>
        <v>0.82478632478632474</v>
      </c>
      <c r="O36" s="3" t="str">
        <f t="shared" si="1"/>
        <v>b.l.35</v>
      </c>
    </row>
    <row r="37" spans="1:15">
      <c r="A37" s="1" t="s">
        <v>45</v>
      </c>
      <c r="B37" s="4" t="str">
        <f>IF(ISBLANK(Counts!B37),"-", Counts!B37/234)</f>
        <v>-</v>
      </c>
      <c r="C37" s="4">
        <f>IF(ISBLANK(Counts!C37),"-", Counts!C37/234)</f>
        <v>0.95726495726495731</v>
      </c>
      <c r="D37" s="4" t="str">
        <f>IF(ISBLANK(Counts!D37),"-", Counts!D37/234)</f>
        <v>-</v>
      </c>
      <c r="E37" s="4">
        <f>IF(ISBLANK(Counts!E37),"-", Counts!E37/234)</f>
        <v>0.95726495726495731</v>
      </c>
      <c r="F37" s="4" t="str">
        <f>IF(ISBLANK(Counts!F37),"-", Counts!F37/234)</f>
        <v>-</v>
      </c>
      <c r="G37" s="4" t="str">
        <f>IF(ISBLANK(Counts!G37),"-", Counts!G37/234)</f>
        <v>-</v>
      </c>
      <c r="H37" s="4">
        <f>IF(ISBLANK(Counts!H37),"-", Counts!H37/234)</f>
        <v>0.79487179487179482</v>
      </c>
      <c r="I37" s="4">
        <f>IF(ISBLANK(Counts!I37),"-", Counts!I37/234)</f>
        <v>0.79487179487179482</v>
      </c>
      <c r="J37" s="4" t="str">
        <f>IF(ISBLANK(Counts!J37),"-", Counts!J37/234)</f>
        <v>-</v>
      </c>
      <c r="N37" s="4">
        <f t="shared" si="0"/>
        <v>0.95726495726495731</v>
      </c>
      <c r="O37" s="3" t="str">
        <f t="shared" si="1"/>
        <v>b.l.36</v>
      </c>
    </row>
    <row r="38" spans="1:15">
      <c r="A38" s="1" t="s">
        <v>46</v>
      </c>
      <c r="B38" s="4" t="str">
        <f>IF(ISBLANK(Counts!B38),"-", Counts!B38/234)</f>
        <v>-</v>
      </c>
      <c r="C38" s="4">
        <f>IF(ISBLANK(Counts!C38),"-", Counts!C38/234)</f>
        <v>4.2735042735042739E-3</v>
      </c>
      <c r="D38" s="4">
        <f>IF(ISBLANK(Counts!D38),"-", Counts!D38/234)</f>
        <v>4.2735042735042739E-3</v>
      </c>
      <c r="E38" s="4" t="str">
        <f>IF(ISBLANK(Counts!E38),"-", Counts!E38/234)</f>
        <v>-</v>
      </c>
      <c r="F38" s="4" t="str">
        <f>IF(ISBLANK(Counts!F38),"-", Counts!F38/234)</f>
        <v>-</v>
      </c>
      <c r="G38" s="4" t="str">
        <f>IF(ISBLANK(Counts!G38),"-", Counts!G38/234)</f>
        <v>-</v>
      </c>
      <c r="H38" s="4">
        <f>IF(ISBLANK(Counts!H38),"-", Counts!H38/234)</f>
        <v>0.12820512820512819</v>
      </c>
      <c r="I38" s="4">
        <f>IF(ISBLANK(Counts!I38),"-", Counts!I38/234)</f>
        <v>8.5470085470085472E-2</v>
      </c>
      <c r="J38" s="4" t="str">
        <f>IF(ISBLANK(Counts!J38),"-", Counts!J38/234)</f>
        <v>-</v>
      </c>
      <c r="N38" s="4">
        <f t="shared" si="0"/>
        <v>0.12820512820512819</v>
      </c>
      <c r="O38" s="3" t="str">
        <f t="shared" si="1"/>
        <v>b.l.37</v>
      </c>
    </row>
    <row r="39" spans="1:15">
      <c r="A39" s="1" t="s">
        <v>47</v>
      </c>
      <c r="B39" s="4" t="str">
        <f>IF(ISBLANK(Counts!B39),"-", Counts!B39/234)</f>
        <v>-</v>
      </c>
      <c r="C39" s="4">
        <f>IF(ISBLANK(Counts!C39),"-", Counts!C39/234)</f>
        <v>0.21367521367521367</v>
      </c>
      <c r="D39" s="4" t="str">
        <f>IF(ISBLANK(Counts!D39),"-", Counts!D39/234)</f>
        <v>-</v>
      </c>
      <c r="E39" s="4">
        <f>IF(ISBLANK(Counts!E39),"-", Counts!E39/234)</f>
        <v>0.21367521367521367</v>
      </c>
      <c r="F39" s="4" t="str">
        <f>IF(ISBLANK(Counts!F39),"-", Counts!F39/234)</f>
        <v>-</v>
      </c>
      <c r="G39" s="4" t="str">
        <f>IF(ISBLANK(Counts!G39),"-", Counts!G39/234)</f>
        <v>-</v>
      </c>
      <c r="H39" s="4" t="str">
        <f>IF(ISBLANK(Counts!H39),"-", Counts!H39/234)</f>
        <v>-</v>
      </c>
      <c r="I39" s="4" t="str">
        <f>IF(ISBLANK(Counts!I39),"-", Counts!I39/234)</f>
        <v>-</v>
      </c>
      <c r="J39" s="4" t="str">
        <f>IF(ISBLANK(Counts!J39),"-", Counts!J39/234)</f>
        <v>-</v>
      </c>
      <c r="N39" s="4">
        <f t="shared" si="0"/>
        <v>0.21367521367521367</v>
      </c>
      <c r="O39" s="3" t="str">
        <f t="shared" si="1"/>
        <v>IV.38</v>
      </c>
    </row>
    <row r="40" spans="1:15">
      <c r="A40" s="1" t="s">
        <v>48</v>
      </c>
      <c r="B40" s="4" t="str">
        <f>IF(ISBLANK(Counts!B40),"-", Counts!B40/234)</f>
        <v>-</v>
      </c>
      <c r="C40" s="4">
        <f>IF(ISBLANK(Counts!C40),"-", Counts!C40/234)</f>
        <v>4.2735042735042739E-3</v>
      </c>
      <c r="D40" s="4" t="str">
        <f>IF(ISBLANK(Counts!D40),"-", Counts!D40/234)</f>
        <v>-</v>
      </c>
      <c r="E40" s="4">
        <f>IF(ISBLANK(Counts!E40),"-", Counts!E40/234)</f>
        <v>4.2735042735042739E-3</v>
      </c>
      <c r="F40" s="4" t="str">
        <f>IF(ISBLANK(Counts!F40),"-", Counts!F40/234)</f>
        <v>-</v>
      </c>
      <c r="G40" s="4" t="str">
        <f>IF(ISBLANK(Counts!G40),"-", Counts!G40/234)</f>
        <v>-</v>
      </c>
      <c r="H40" s="4">
        <f>IF(ISBLANK(Counts!H40),"-", Counts!H40/234)</f>
        <v>1.282051282051282E-2</v>
      </c>
      <c r="I40" s="4">
        <f>IF(ISBLANK(Counts!I40),"-", Counts!I40/234)</f>
        <v>1.282051282051282E-2</v>
      </c>
      <c r="J40" s="4" t="str">
        <f>IF(ISBLANK(Counts!J40),"-", Counts!J40/234)</f>
        <v>-</v>
      </c>
      <c r="N40" s="4">
        <f t="shared" si="0"/>
        <v>1.282051282051282E-2</v>
      </c>
      <c r="O40" s="3" t="str">
        <f t="shared" si="1"/>
        <v/>
      </c>
    </row>
    <row r="41" spans="1:15">
      <c r="A41" s="1" t="s">
        <v>49</v>
      </c>
      <c r="B41" s="4" t="str">
        <f>IF(ISBLANK(Counts!B41),"-", Counts!B41/234)</f>
        <v>-</v>
      </c>
      <c r="C41" s="4" t="str">
        <f>IF(ISBLANK(Counts!C41),"-", Counts!C41/234)</f>
        <v>-</v>
      </c>
      <c r="D41" s="4" t="str">
        <f>IF(ISBLANK(Counts!D41),"-", Counts!D41/234)</f>
        <v>-</v>
      </c>
      <c r="E41" s="4" t="str">
        <f>IF(ISBLANK(Counts!E41),"-", Counts!E41/234)</f>
        <v>-</v>
      </c>
      <c r="F41" s="4" t="str">
        <f>IF(ISBLANK(Counts!F41),"-", Counts!F41/234)</f>
        <v>-</v>
      </c>
      <c r="G41" s="4" t="str">
        <f>IF(ISBLANK(Counts!G41),"-", Counts!G41/234)</f>
        <v>-</v>
      </c>
      <c r="H41" s="4">
        <f>IF(ISBLANK(Counts!H41),"-", Counts!H41/234)</f>
        <v>2.1367521367521368E-2</v>
      </c>
      <c r="I41" s="4">
        <f>IF(ISBLANK(Counts!I41),"-", Counts!I41/234)</f>
        <v>1.7094017094017096E-2</v>
      </c>
      <c r="J41" s="4" t="str">
        <f>IF(ISBLANK(Counts!J41),"-", Counts!J41/234)</f>
        <v>-</v>
      </c>
      <c r="N41" s="4">
        <f t="shared" si="0"/>
        <v>2.1367521367521368E-2</v>
      </c>
      <c r="O41" s="3" t="str">
        <f t="shared" si="1"/>
        <v/>
      </c>
    </row>
    <row r="42" spans="1:15">
      <c r="A42" s="1" t="s">
        <v>50</v>
      </c>
      <c r="B42" s="4" t="str">
        <f>IF(ISBLANK(Counts!B42),"-", Counts!B42/234)</f>
        <v>-</v>
      </c>
      <c r="C42" s="4">
        <f>IF(ISBLANK(Counts!C42),"-", Counts!C42/234)</f>
        <v>8.5470085470085479E-3</v>
      </c>
      <c r="D42" s="4" t="str">
        <f>IF(ISBLANK(Counts!D42),"-", Counts!D42/234)</f>
        <v>-</v>
      </c>
      <c r="E42" s="4">
        <f>IF(ISBLANK(Counts!E42),"-", Counts!E42/234)</f>
        <v>8.5470085470085479E-3</v>
      </c>
      <c r="F42" s="4" t="str">
        <f>IF(ISBLANK(Counts!F42),"-", Counts!F42/234)</f>
        <v>-</v>
      </c>
      <c r="G42" s="4" t="str">
        <f>IF(ISBLANK(Counts!G42),"-", Counts!G42/234)</f>
        <v>-</v>
      </c>
      <c r="H42" s="4">
        <f>IF(ISBLANK(Counts!H42),"-", Counts!H42/234)</f>
        <v>4.2735042735042739E-3</v>
      </c>
      <c r="I42" s="4">
        <f>IF(ISBLANK(Counts!I42),"-", Counts!I42/234)</f>
        <v>4.2735042735042739E-3</v>
      </c>
      <c r="J42" s="4" t="str">
        <f>IF(ISBLANK(Counts!J42),"-", Counts!J42/234)</f>
        <v>-</v>
      </c>
      <c r="N42" s="4">
        <f t="shared" si="0"/>
        <v>8.5470085470085479E-3</v>
      </c>
      <c r="O42" s="3" t="str">
        <f t="shared" si="1"/>
        <v/>
      </c>
    </row>
    <row r="43" spans="1:15">
      <c r="A43" s="1" t="s">
        <v>51</v>
      </c>
      <c r="B43" s="4" t="str">
        <f>IF(ISBLANK(Counts!B43),"-", Counts!B43/234)</f>
        <v>-</v>
      </c>
      <c r="C43" s="4">
        <f>IF(ISBLANK(Counts!C43),"-", Counts!C43/234)</f>
        <v>4.2735042735042739E-3</v>
      </c>
      <c r="D43" s="4" t="str">
        <f>IF(ISBLANK(Counts!D43),"-", Counts!D43/234)</f>
        <v>-</v>
      </c>
      <c r="E43" s="4">
        <f>IF(ISBLANK(Counts!E43),"-", Counts!E43/234)</f>
        <v>4.2735042735042739E-3</v>
      </c>
      <c r="F43" s="4" t="str">
        <f>IF(ISBLANK(Counts!F43),"-", Counts!F43/234)</f>
        <v>-</v>
      </c>
      <c r="G43" s="4" t="str">
        <f>IF(ISBLANK(Counts!G43),"-", Counts!G43/234)</f>
        <v>-</v>
      </c>
      <c r="H43" s="4">
        <f>IF(ISBLANK(Counts!H43),"-", Counts!H43/234)</f>
        <v>4.2735042735042739E-3</v>
      </c>
      <c r="I43" s="4">
        <f>IF(ISBLANK(Counts!I43),"-", Counts!I43/234)</f>
        <v>4.2735042735042739E-3</v>
      </c>
      <c r="J43" s="4" t="str">
        <f>IF(ISBLANK(Counts!J43),"-", Counts!J43/234)</f>
        <v>-</v>
      </c>
      <c r="N43" s="4">
        <f t="shared" si="0"/>
        <v>4.2735042735042739E-3</v>
      </c>
      <c r="O43" s="3" t="str">
        <f t="shared" si="1"/>
        <v/>
      </c>
    </row>
    <row r="44" spans="1:15">
      <c r="A44" s="1" t="s">
        <v>52</v>
      </c>
      <c r="B44" s="4" t="str">
        <f>IF(ISBLANK(Counts!B44),"-", Counts!B44/234)</f>
        <v>-</v>
      </c>
      <c r="C44" s="4">
        <f>IF(ISBLANK(Counts!C44),"-", Counts!C44/234)</f>
        <v>0.80341880341880345</v>
      </c>
      <c r="D44" s="4" t="str">
        <f>IF(ISBLANK(Counts!D44),"-", Counts!D44/234)</f>
        <v>-</v>
      </c>
      <c r="E44" s="4">
        <f>IF(ISBLANK(Counts!E44),"-", Counts!E44/234)</f>
        <v>0.80341880341880345</v>
      </c>
      <c r="F44" s="4" t="str">
        <f>IF(ISBLANK(Counts!F44),"-", Counts!F44/234)</f>
        <v>-</v>
      </c>
      <c r="G44" s="4" t="str">
        <f>IF(ISBLANK(Counts!G44),"-", Counts!G44/234)</f>
        <v>-</v>
      </c>
      <c r="H44" s="4">
        <f>IF(ISBLANK(Counts!H44),"-", Counts!H44/234)</f>
        <v>0.68803418803418803</v>
      </c>
      <c r="I44" s="4">
        <f>IF(ISBLANK(Counts!I44),"-", Counts!I44/234)</f>
        <v>0.68803418803418803</v>
      </c>
      <c r="J44" s="4" t="str">
        <f>IF(ISBLANK(Counts!J44),"-", Counts!J44/234)</f>
        <v>-</v>
      </c>
      <c r="N44" s="4">
        <f t="shared" si="0"/>
        <v>0.80341880341880345</v>
      </c>
      <c r="O44" s="3" t="str">
        <f t="shared" si="1"/>
        <v>V.43</v>
      </c>
    </row>
    <row r="45" spans="1:15">
      <c r="A45" s="1" t="s">
        <v>53</v>
      </c>
      <c r="B45" s="4" t="str">
        <f>IF(ISBLANK(Counts!B45),"-", Counts!B45/234)</f>
        <v>-</v>
      </c>
      <c r="C45" s="4">
        <f>IF(ISBLANK(Counts!C45),"-", Counts!C45/234)</f>
        <v>4.2735042735042739E-3</v>
      </c>
      <c r="D45" s="4" t="str">
        <f>IF(ISBLANK(Counts!D45),"-", Counts!D45/234)</f>
        <v>-</v>
      </c>
      <c r="E45" s="4">
        <f>IF(ISBLANK(Counts!E45),"-", Counts!E45/234)</f>
        <v>4.2735042735042739E-3</v>
      </c>
      <c r="F45" s="4" t="str">
        <f>IF(ISBLANK(Counts!F45),"-", Counts!F45/234)</f>
        <v>-</v>
      </c>
      <c r="G45" s="4" t="str">
        <f>IF(ISBLANK(Counts!G45),"-", Counts!G45/234)</f>
        <v>-</v>
      </c>
      <c r="H45" s="4">
        <f>IF(ISBLANK(Counts!H45),"-", Counts!H45/234)</f>
        <v>0.17094017094017094</v>
      </c>
      <c r="I45" s="4">
        <f>IF(ISBLANK(Counts!I45),"-", Counts!I45/234)</f>
        <v>1.7094017094017096E-2</v>
      </c>
      <c r="J45" s="4" t="str">
        <f>IF(ISBLANK(Counts!J45),"-", Counts!J45/234)</f>
        <v>-</v>
      </c>
      <c r="N45" s="4">
        <f t="shared" si="0"/>
        <v>0.17094017094017094</v>
      </c>
      <c r="O45" s="3" t="str">
        <f t="shared" si="1"/>
        <v>V.44</v>
      </c>
    </row>
    <row r="46" spans="1:15">
      <c r="A46" s="1" t="s">
        <v>54</v>
      </c>
      <c r="B46" s="4">
        <f>IF(ISBLANK(Counts!B46),"-", Counts!B46/234)</f>
        <v>7.2649572649572655E-2</v>
      </c>
      <c r="C46" s="4">
        <f>IF(ISBLANK(Counts!C46),"-", Counts!C46/234)</f>
        <v>0.95726495726495731</v>
      </c>
      <c r="D46" s="4">
        <f>IF(ISBLANK(Counts!D46),"-", Counts!D46/234)</f>
        <v>0.1752136752136752</v>
      </c>
      <c r="E46" s="4">
        <f>IF(ISBLANK(Counts!E46),"-", Counts!E46/234)</f>
        <v>0.95726495726495731</v>
      </c>
      <c r="F46" s="4" t="str">
        <f>IF(ISBLANK(Counts!F46),"-", Counts!F46/234)</f>
        <v>-</v>
      </c>
      <c r="G46" s="4" t="str">
        <f>IF(ISBLANK(Counts!G46),"-", Counts!G46/234)</f>
        <v>-</v>
      </c>
      <c r="H46" s="4">
        <f>IF(ISBLANK(Counts!H46),"-", Counts!H46/234)</f>
        <v>0.9145299145299145</v>
      </c>
      <c r="I46" s="4">
        <f>IF(ISBLANK(Counts!I46),"-", Counts!I46/234)</f>
        <v>0.9145299145299145</v>
      </c>
      <c r="J46" s="4" t="str">
        <f>IF(ISBLANK(Counts!J46),"-", Counts!J46/234)</f>
        <v>-</v>
      </c>
      <c r="N46" s="4">
        <f t="shared" si="0"/>
        <v>0.95726495726495731</v>
      </c>
      <c r="O46" s="3" t="str">
        <f t="shared" si="1"/>
        <v>GK.45</v>
      </c>
    </row>
    <row r="47" spans="1:15">
      <c r="A47" s="1" t="s">
        <v>55</v>
      </c>
      <c r="B47" s="4" t="str">
        <f>IF(ISBLANK(Counts!B47),"-", Counts!B47/234)</f>
        <v>-</v>
      </c>
      <c r="C47" s="4">
        <f>IF(ISBLANK(Counts!C47),"-", Counts!C47/234)</f>
        <v>0.29487179487179488</v>
      </c>
      <c r="D47" s="4">
        <f>IF(ISBLANK(Counts!D47),"-", Counts!D47/234)</f>
        <v>8.5470085470085479E-3</v>
      </c>
      <c r="E47" s="4">
        <f>IF(ISBLANK(Counts!E47),"-", Counts!E47/234)</f>
        <v>0.28632478632478631</v>
      </c>
      <c r="F47" s="4">
        <f>IF(ISBLANK(Counts!F47),"-", Counts!F47/234)</f>
        <v>4.2735042735042739E-3</v>
      </c>
      <c r="G47" s="4" t="str">
        <f>IF(ISBLANK(Counts!G47),"-", Counts!G47/234)</f>
        <v>-</v>
      </c>
      <c r="H47" s="4">
        <f>IF(ISBLANK(Counts!H47),"-", Counts!H47/234)</f>
        <v>0.6495726495726496</v>
      </c>
      <c r="I47" s="4">
        <f>IF(ISBLANK(Counts!I47),"-", Counts!I47/234)</f>
        <v>0.21367521367521367</v>
      </c>
      <c r="J47" s="4" t="str">
        <f>IF(ISBLANK(Counts!J47),"-", Counts!J47/234)</f>
        <v>-</v>
      </c>
      <c r="N47" s="4">
        <f t="shared" si="0"/>
        <v>0.6495726495726496</v>
      </c>
      <c r="O47" s="3" t="str">
        <f t="shared" si="1"/>
        <v>hinge.46</v>
      </c>
    </row>
    <row r="48" spans="1:15">
      <c r="A48" s="1" t="s">
        <v>56</v>
      </c>
      <c r="B48" s="4">
        <f>IF(ISBLANK(Counts!B48),"-", Counts!B48/234)</f>
        <v>0.49572649572649574</v>
      </c>
      <c r="C48" s="4">
        <f>IF(ISBLANK(Counts!C48),"-", Counts!C48/234)</f>
        <v>0.9145299145299145</v>
      </c>
      <c r="D48" s="4">
        <f>IF(ISBLANK(Counts!D48),"-", Counts!D48/234)</f>
        <v>1.7094017094017096E-2</v>
      </c>
      <c r="E48" s="4">
        <f>IF(ISBLANK(Counts!E48),"-", Counts!E48/234)</f>
        <v>0.91025641025641024</v>
      </c>
      <c r="F48" s="4" t="str">
        <f>IF(ISBLANK(Counts!F48),"-", Counts!F48/234)</f>
        <v>-</v>
      </c>
      <c r="G48" s="4" t="str">
        <f>IF(ISBLANK(Counts!G48),"-", Counts!G48/234)</f>
        <v>-</v>
      </c>
      <c r="H48" s="4">
        <f>IF(ISBLANK(Counts!H48),"-", Counts!H48/234)</f>
        <v>0.3247863247863248</v>
      </c>
      <c r="I48" s="4">
        <f>IF(ISBLANK(Counts!I48),"-", Counts!I48/234)</f>
        <v>8.5470085470085479E-3</v>
      </c>
      <c r="J48" s="4" t="str">
        <f>IF(ISBLANK(Counts!J48),"-", Counts!J48/234)</f>
        <v>-</v>
      </c>
      <c r="N48" s="4">
        <f t="shared" si="0"/>
        <v>0.9145299145299145</v>
      </c>
      <c r="O48" s="3" t="str">
        <f t="shared" si="1"/>
        <v>hinge.47</v>
      </c>
    </row>
    <row r="49" spans="1:15">
      <c r="A49" s="1" t="s">
        <v>57</v>
      </c>
      <c r="B49" s="4">
        <f>IF(ISBLANK(Counts!B49),"-", Counts!B49/234)</f>
        <v>8.5470085470085479E-3</v>
      </c>
      <c r="C49" s="4">
        <f>IF(ISBLANK(Counts!C49),"-", Counts!C49/234)</f>
        <v>0.94444444444444442</v>
      </c>
      <c r="D49" s="4">
        <f>IF(ISBLANK(Counts!D49),"-", Counts!D49/234)</f>
        <v>5.9829059829059832E-2</v>
      </c>
      <c r="E49" s="4">
        <f>IF(ISBLANK(Counts!E49),"-", Counts!E49/234)</f>
        <v>0.94017094017094016</v>
      </c>
      <c r="F49" s="4" t="str">
        <f>IF(ISBLANK(Counts!F49),"-", Counts!F49/234)</f>
        <v>-</v>
      </c>
      <c r="G49" s="4" t="str">
        <f>IF(ISBLANK(Counts!G49),"-", Counts!G49/234)</f>
        <v>-</v>
      </c>
      <c r="H49" s="4">
        <f>IF(ISBLANK(Counts!H49),"-", Counts!H49/234)</f>
        <v>0.9358974358974359</v>
      </c>
      <c r="I49" s="4">
        <f>IF(ISBLANK(Counts!I49),"-", Counts!I49/234)</f>
        <v>0.93162393162393164</v>
      </c>
      <c r="J49" s="4" t="str">
        <f>IF(ISBLANK(Counts!J49),"-", Counts!J49/234)</f>
        <v>-</v>
      </c>
      <c r="N49" s="4">
        <f t="shared" si="0"/>
        <v>0.94444444444444442</v>
      </c>
      <c r="O49" s="3" t="str">
        <f t="shared" si="1"/>
        <v>hinge.48</v>
      </c>
    </row>
    <row r="50" spans="1:15">
      <c r="A50" s="1" t="s">
        <v>58</v>
      </c>
      <c r="B50" s="4" t="str">
        <f>IF(ISBLANK(Counts!B50),"-", Counts!B50/234)</f>
        <v>-</v>
      </c>
      <c r="C50" s="4">
        <f>IF(ISBLANK(Counts!C50),"-", Counts!C50/234)</f>
        <v>8.11965811965812E-2</v>
      </c>
      <c r="D50" s="4">
        <f>IF(ISBLANK(Counts!D50),"-", Counts!D50/234)</f>
        <v>8.5470085470085479E-3</v>
      </c>
      <c r="E50" s="4">
        <f>IF(ISBLANK(Counts!E50),"-", Counts!E50/234)</f>
        <v>5.5555555555555552E-2</v>
      </c>
      <c r="F50" s="4">
        <f>IF(ISBLANK(Counts!F50),"-", Counts!F50/234)</f>
        <v>4.2735042735042739E-3</v>
      </c>
      <c r="G50" s="4" t="str">
        <f>IF(ISBLANK(Counts!G50),"-", Counts!G50/234)</f>
        <v>-</v>
      </c>
      <c r="H50" s="4">
        <f>IF(ISBLANK(Counts!H50),"-", Counts!H50/234)</f>
        <v>0.31196581196581197</v>
      </c>
      <c r="I50" s="4">
        <f>IF(ISBLANK(Counts!I50),"-", Counts!I50/234)</f>
        <v>4.7008547008547008E-2</v>
      </c>
      <c r="J50" s="4" t="str">
        <f>IF(ISBLANK(Counts!J50),"-", Counts!J50/234)</f>
        <v>-</v>
      </c>
      <c r="N50" s="4">
        <f t="shared" si="0"/>
        <v>0.31196581196581197</v>
      </c>
      <c r="O50" s="3" t="str">
        <f t="shared" si="1"/>
        <v>linker.49</v>
      </c>
    </row>
    <row r="51" spans="1:15">
      <c r="A51" s="1" t="s">
        <v>59</v>
      </c>
      <c r="B51" s="4" t="str">
        <f>IF(ISBLANK(Counts!B51),"-", Counts!B51/234)</f>
        <v>-</v>
      </c>
      <c r="C51" s="4">
        <f>IF(ISBLANK(Counts!C51),"-", Counts!C51/234)</f>
        <v>1.282051282051282E-2</v>
      </c>
      <c r="D51" s="4" t="str">
        <f>IF(ISBLANK(Counts!D51),"-", Counts!D51/234)</f>
        <v>-</v>
      </c>
      <c r="E51" s="4">
        <f>IF(ISBLANK(Counts!E51),"-", Counts!E51/234)</f>
        <v>1.282051282051282E-2</v>
      </c>
      <c r="F51" s="4" t="str">
        <f>IF(ISBLANK(Counts!F51),"-", Counts!F51/234)</f>
        <v>-</v>
      </c>
      <c r="G51" s="4" t="str">
        <f>IF(ISBLANK(Counts!G51),"-", Counts!G51/234)</f>
        <v>-</v>
      </c>
      <c r="H51" s="4">
        <f>IF(ISBLANK(Counts!H51),"-", Counts!H51/234)</f>
        <v>0.42307692307692307</v>
      </c>
      <c r="I51" s="4">
        <f>IF(ISBLANK(Counts!I51),"-", Counts!I51/234)</f>
        <v>5.5555555555555552E-2</v>
      </c>
      <c r="J51" s="4" t="str">
        <f>IF(ISBLANK(Counts!J51),"-", Counts!J51/234)</f>
        <v>-</v>
      </c>
      <c r="N51" s="4">
        <f t="shared" si="0"/>
        <v>0.42307692307692307</v>
      </c>
      <c r="O51" s="3" t="str">
        <f t="shared" si="1"/>
        <v>linker.50</v>
      </c>
    </row>
    <row r="52" spans="1:15">
      <c r="A52" s="1" t="s">
        <v>60</v>
      </c>
      <c r="B52" s="4" t="str">
        <f>IF(ISBLANK(Counts!B52),"-", Counts!B52/234)</f>
        <v>-</v>
      </c>
      <c r="C52" s="4">
        <f>IF(ISBLANK(Counts!C52),"-", Counts!C52/234)</f>
        <v>1.7094017094017096E-2</v>
      </c>
      <c r="D52" s="4" t="str">
        <f>IF(ISBLANK(Counts!D52),"-", Counts!D52/234)</f>
        <v>-</v>
      </c>
      <c r="E52" s="4">
        <f>IF(ISBLANK(Counts!E52),"-", Counts!E52/234)</f>
        <v>8.5470085470085479E-3</v>
      </c>
      <c r="F52" s="4" t="str">
        <f>IF(ISBLANK(Counts!F52),"-", Counts!F52/234)</f>
        <v>-</v>
      </c>
      <c r="G52" s="4" t="str">
        <f>IF(ISBLANK(Counts!G52),"-", Counts!G52/234)</f>
        <v>-</v>
      </c>
      <c r="H52" s="4">
        <f>IF(ISBLANK(Counts!H52),"-", Counts!H52/234)</f>
        <v>0.64529914529914534</v>
      </c>
      <c r="I52" s="4">
        <f>IF(ISBLANK(Counts!I52),"-", Counts!I52/234)</f>
        <v>0.58119658119658124</v>
      </c>
      <c r="J52" s="4" t="str">
        <f>IF(ISBLANK(Counts!J52),"-", Counts!J52/234)</f>
        <v>-</v>
      </c>
      <c r="N52" s="4">
        <f t="shared" si="0"/>
        <v>0.64529914529914534</v>
      </c>
      <c r="O52" s="3" t="str">
        <f t="shared" si="1"/>
        <v>linker.51</v>
      </c>
    </row>
    <row r="53" spans="1:15">
      <c r="A53" s="1" t="s">
        <v>61</v>
      </c>
      <c r="B53" s="4" t="str">
        <f>IF(ISBLANK(Counts!B53),"-", Counts!B53/234)</f>
        <v>-</v>
      </c>
      <c r="C53" s="4">
        <f>IF(ISBLANK(Counts!C53),"-", Counts!C53/234)</f>
        <v>0.23504273504273504</v>
      </c>
      <c r="D53" s="4">
        <f>IF(ISBLANK(Counts!D53),"-", Counts!D53/234)</f>
        <v>4.7008547008547008E-2</v>
      </c>
      <c r="E53" s="4">
        <f>IF(ISBLANK(Counts!E53),"-", Counts!E53/234)</f>
        <v>0.19658119658119658</v>
      </c>
      <c r="F53" s="4">
        <f>IF(ISBLANK(Counts!F53),"-", Counts!F53/234)</f>
        <v>3.8461538461538464E-2</v>
      </c>
      <c r="G53" s="4" t="str">
        <f>IF(ISBLANK(Counts!G53),"-", Counts!G53/234)</f>
        <v>-</v>
      </c>
      <c r="H53" s="4">
        <f>IF(ISBLANK(Counts!H53),"-", Counts!H53/234)</f>
        <v>8.5470085470085472E-2</v>
      </c>
      <c r="I53" s="4">
        <f>IF(ISBLANK(Counts!I53),"-", Counts!I53/234)</f>
        <v>4.2735042735042736E-2</v>
      </c>
      <c r="J53" s="4" t="str">
        <f>IF(ISBLANK(Counts!J53),"-", Counts!J53/234)</f>
        <v>-</v>
      </c>
      <c r="N53" s="4">
        <f t="shared" si="0"/>
        <v>0.23504273504273504</v>
      </c>
      <c r="O53" s="3" t="str">
        <f t="shared" si="1"/>
        <v>linker.52</v>
      </c>
    </row>
    <row r="54" spans="1:15">
      <c r="A54" s="1" t="s">
        <v>62</v>
      </c>
      <c r="B54" s="4" t="str">
        <f>IF(ISBLANK(Counts!B54),"-", Counts!B54/234)</f>
        <v>-</v>
      </c>
      <c r="C54" s="4">
        <f>IF(ISBLANK(Counts!C54),"-", Counts!C54/234)</f>
        <v>4.2735042735042739E-3</v>
      </c>
      <c r="D54" s="4" t="str">
        <f>IF(ISBLANK(Counts!D54),"-", Counts!D54/234)</f>
        <v>-</v>
      </c>
      <c r="E54" s="4">
        <f>IF(ISBLANK(Counts!E54),"-", Counts!E54/234)</f>
        <v>4.2735042735042739E-3</v>
      </c>
      <c r="F54" s="4" t="str">
        <f>IF(ISBLANK(Counts!F54),"-", Counts!F54/234)</f>
        <v>-</v>
      </c>
      <c r="G54" s="4" t="str">
        <f>IF(ISBLANK(Counts!G54),"-", Counts!G54/234)</f>
        <v>-</v>
      </c>
      <c r="H54" s="4">
        <f>IF(ISBLANK(Counts!H54),"-", Counts!H54/234)</f>
        <v>4.2735042735042739E-3</v>
      </c>
      <c r="I54" s="4">
        <f>IF(ISBLANK(Counts!I54),"-", Counts!I54/234)</f>
        <v>4.2735042735042739E-3</v>
      </c>
      <c r="J54" s="4" t="str">
        <f>IF(ISBLANK(Counts!J54),"-", Counts!J54/234)</f>
        <v>-</v>
      </c>
      <c r="N54" s="4">
        <f t="shared" si="0"/>
        <v>4.2735042735042739E-3</v>
      </c>
      <c r="O54" s="3" t="str">
        <f t="shared" si="1"/>
        <v/>
      </c>
    </row>
    <row r="55" spans="1:15">
      <c r="A55" s="1" t="s">
        <v>63</v>
      </c>
      <c r="B55" s="4" t="str">
        <f>IF(ISBLANK(Counts!B55),"-", Counts!B55/234)</f>
        <v>-</v>
      </c>
      <c r="C55" s="4">
        <f>IF(ISBLANK(Counts!C55),"-", Counts!C55/234)</f>
        <v>1.282051282051282E-2</v>
      </c>
      <c r="D55" s="4" t="str">
        <f>IF(ISBLANK(Counts!D55),"-", Counts!D55/234)</f>
        <v>-</v>
      </c>
      <c r="E55" s="4">
        <f>IF(ISBLANK(Counts!E55),"-", Counts!E55/234)</f>
        <v>4.2735042735042739E-3</v>
      </c>
      <c r="F55" s="4" t="str">
        <f>IF(ISBLANK(Counts!F55),"-", Counts!F55/234)</f>
        <v>-</v>
      </c>
      <c r="G55" s="4" t="str">
        <f>IF(ISBLANK(Counts!G55),"-", Counts!G55/234)</f>
        <v>-</v>
      </c>
      <c r="H55" s="4">
        <f>IF(ISBLANK(Counts!H55),"-", Counts!H55/234)</f>
        <v>1.282051282051282E-2</v>
      </c>
      <c r="I55" s="4">
        <f>IF(ISBLANK(Counts!I55),"-", Counts!I55/234)</f>
        <v>8.5470085470085479E-3</v>
      </c>
      <c r="J55" s="4" t="str">
        <f>IF(ISBLANK(Counts!J55),"-", Counts!J55/234)</f>
        <v>-</v>
      </c>
      <c r="N55" s="4">
        <f t="shared" si="0"/>
        <v>1.282051282051282E-2</v>
      </c>
      <c r="O55" s="3" t="str">
        <f t="shared" si="1"/>
        <v/>
      </c>
    </row>
    <row r="56" spans="1:15">
      <c r="A56" s="1" t="s">
        <v>64</v>
      </c>
      <c r="B56" s="4" t="str">
        <f>IF(ISBLANK(Counts!B56),"-", Counts!B56/234)</f>
        <v>-</v>
      </c>
      <c r="C56" s="4">
        <f>IF(ISBLANK(Counts!C56),"-", Counts!C56/234)</f>
        <v>0.12820512820512819</v>
      </c>
      <c r="D56" s="4">
        <f>IF(ISBLANK(Counts!D56),"-", Counts!D56/234)</f>
        <v>5.128205128205128E-2</v>
      </c>
      <c r="E56" s="4">
        <f>IF(ISBLANK(Counts!E56),"-", Counts!E56/234)</f>
        <v>1.7094017094017096E-2</v>
      </c>
      <c r="F56" s="4">
        <f>IF(ISBLANK(Counts!F56),"-", Counts!F56/234)</f>
        <v>1.282051282051282E-2</v>
      </c>
      <c r="G56" s="4" t="str">
        <f>IF(ISBLANK(Counts!G56),"-", Counts!G56/234)</f>
        <v>-</v>
      </c>
      <c r="H56" s="4">
        <f>IF(ISBLANK(Counts!H56),"-", Counts!H56/234)</f>
        <v>1.7094017094017096E-2</v>
      </c>
      <c r="I56" s="4">
        <f>IF(ISBLANK(Counts!I56),"-", Counts!I56/234)</f>
        <v>1.7094017094017096E-2</v>
      </c>
      <c r="J56" s="4" t="str">
        <f>IF(ISBLANK(Counts!J56),"-", Counts!J56/234)</f>
        <v>-</v>
      </c>
      <c r="N56" s="4">
        <f t="shared" si="0"/>
        <v>0.12820512820512819</v>
      </c>
      <c r="O56" s="3" t="str">
        <f t="shared" si="1"/>
        <v>αD.55</v>
      </c>
    </row>
    <row r="57" spans="1:15">
      <c r="A57" s="1" t="s">
        <v>65</v>
      </c>
      <c r="B57" s="4" t="str">
        <f>IF(ISBLANK(Counts!B57),"-", Counts!B57/234)</f>
        <v>-</v>
      </c>
      <c r="C57" s="4">
        <f>IF(ISBLANK(Counts!C57),"-", Counts!C57/234)</f>
        <v>8.5470085470085479E-3</v>
      </c>
      <c r="D57" s="4" t="str">
        <f>IF(ISBLANK(Counts!D57),"-", Counts!D57/234)</f>
        <v>-</v>
      </c>
      <c r="E57" s="4">
        <f>IF(ISBLANK(Counts!E57),"-", Counts!E57/234)</f>
        <v>8.5470085470085479E-3</v>
      </c>
      <c r="F57" s="4" t="str">
        <f>IF(ISBLANK(Counts!F57),"-", Counts!F57/234)</f>
        <v>-</v>
      </c>
      <c r="G57" s="4" t="str">
        <f>IF(ISBLANK(Counts!G57),"-", Counts!G57/234)</f>
        <v>-</v>
      </c>
      <c r="H57" s="4">
        <f>IF(ISBLANK(Counts!H57),"-", Counts!H57/234)</f>
        <v>8.5470085470085479E-3</v>
      </c>
      <c r="I57" s="4">
        <f>IF(ISBLANK(Counts!I57),"-", Counts!I57/234)</f>
        <v>8.5470085470085479E-3</v>
      </c>
      <c r="J57" s="4" t="str">
        <f>IF(ISBLANK(Counts!J57),"-", Counts!J57/234)</f>
        <v>-</v>
      </c>
      <c r="N57" s="4">
        <f t="shared" si="0"/>
        <v>8.5470085470085479E-3</v>
      </c>
      <c r="O57" s="3" t="str">
        <f t="shared" si="1"/>
        <v/>
      </c>
    </row>
    <row r="58" spans="1:15">
      <c r="A58" s="1" t="s">
        <v>66</v>
      </c>
      <c r="B58" s="4" t="str">
        <f>IF(ISBLANK(Counts!B58),"-", Counts!B58/234)</f>
        <v>-</v>
      </c>
      <c r="C58" s="4">
        <f>IF(ISBLANK(Counts!C58),"-", Counts!C58/234)</f>
        <v>4.2735042735042739E-3</v>
      </c>
      <c r="D58" s="4" t="str">
        <f>IF(ISBLANK(Counts!D58),"-", Counts!D58/234)</f>
        <v>-</v>
      </c>
      <c r="E58" s="4">
        <f>IF(ISBLANK(Counts!E58),"-", Counts!E58/234)</f>
        <v>4.2735042735042739E-3</v>
      </c>
      <c r="F58" s="4" t="str">
        <f>IF(ISBLANK(Counts!F58),"-", Counts!F58/234)</f>
        <v>-</v>
      </c>
      <c r="G58" s="4" t="str">
        <f>IF(ISBLANK(Counts!G58),"-", Counts!G58/234)</f>
        <v>-</v>
      </c>
      <c r="H58" s="4">
        <f>IF(ISBLANK(Counts!H58),"-", Counts!H58/234)</f>
        <v>4.2735042735042739E-3</v>
      </c>
      <c r="I58" s="4">
        <f>IF(ISBLANK(Counts!I58),"-", Counts!I58/234)</f>
        <v>4.2735042735042739E-3</v>
      </c>
      <c r="J58" s="4" t="str">
        <f>IF(ISBLANK(Counts!J58),"-", Counts!J58/234)</f>
        <v>-</v>
      </c>
      <c r="N58" s="4">
        <f t="shared" si="0"/>
        <v>4.2735042735042739E-3</v>
      </c>
      <c r="O58" s="3" t="str">
        <f t="shared" si="1"/>
        <v/>
      </c>
    </row>
    <row r="59" spans="1:15">
      <c r="A59" s="1" t="s">
        <v>67</v>
      </c>
      <c r="B59" s="4" t="str">
        <f>IF(ISBLANK(Counts!B59),"-", Counts!B59/234)</f>
        <v>-</v>
      </c>
      <c r="C59" s="4">
        <f>IF(ISBLANK(Counts!C59),"-", Counts!C59/234)</f>
        <v>8.5470085470085479E-3</v>
      </c>
      <c r="D59" s="4">
        <f>IF(ISBLANK(Counts!D59),"-", Counts!D59/234)</f>
        <v>4.2735042735042739E-3</v>
      </c>
      <c r="E59" s="4" t="str">
        <f>IF(ISBLANK(Counts!E59),"-", Counts!E59/234)</f>
        <v>-</v>
      </c>
      <c r="F59" s="4" t="str">
        <f>IF(ISBLANK(Counts!F59),"-", Counts!F59/234)</f>
        <v>-</v>
      </c>
      <c r="G59" s="4" t="str">
        <f>IF(ISBLANK(Counts!G59),"-", Counts!G59/234)</f>
        <v>-</v>
      </c>
      <c r="H59" s="4">
        <f>IF(ISBLANK(Counts!H59),"-", Counts!H59/234)</f>
        <v>4.2735042735042739E-3</v>
      </c>
      <c r="I59" s="4">
        <f>IF(ISBLANK(Counts!I59),"-", Counts!I59/234)</f>
        <v>4.2735042735042739E-3</v>
      </c>
      <c r="J59" s="4" t="str">
        <f>IF(ISBLANK(Counts!J59),"-", Counts!J59/234)</f>
        <v>-</v>
      </c>
      <c r="N59" s="4">
        <f t="shared" si="0"/>
        <v>8.5470085470085479E-3</v>
      </c>
      <c r="O59" s="3" t="str">
        <f t="shared" si="1"/>
        <v/>
      </c>
    </row>
    <row r="60" spans="1:15">
      <c r="A60" s="1" t="s">
        <v>68</v>
      </c>
      <c r="B60" s="4" t="str">
        <f>IF(ISBLANK(Counts!B60),"-", Counts!B60/234)</f>
        <v>-</v>
      </c>
      <c r="C60" s="4">
        <f>IF(ISBLANK(Counts!C60),"-", Counts!C60/234)</f>
        <v>8.5470085470085479E-3</v>
      </c>
      <c r="D60" s="4">
        <f>IF(ISBLANK(Counts!D60),"-", Counts!D60/234)</f>
        <v>4.2735042735042739E-3</v>
      </c>
      <c r="E60" s="4" t="str">
        <f>IF(ISBLANK(Counts!E60),"-", Counts!E60/234)</f>
        <v>-</v>
      </c>
      <c r="F60" s="4" t="str">
        <f>IF(ISBLANK(Counts!F60),"-", Counts!F60/234)</f>
        <v>-</v>
      </c>
      <c r="G60" s="4" t="str">
        <f>IF(ISBLANK(Counts!G60),"-", Counts!G60/234)</f>
        <v>-</v>
      </c>
      <c r="H60" s="4">
        <f>IF(ISBLANK(Counts!H60),"-", Counts!H60/234)</f>
        <v>4.2735042735042739E-3</v>
      </c>
      <c r="I60" s="4">
        <f>IF(ISBLANK(Counts!I60),"-", Counts!I60/234)</f>
        <v>4.2735042735042739E-3</v>
      </c>
      <c r="J60" s="4" t="str">
        <f>IF(ISBLANK(Counts!J60),"-", Counts!J60/234)</f>
        <v>-</v>
      </c>
      <c r="N60" s="4">
        <f t="shared" si="0"/>
        <v>8.5470085470085479E-3</v>
      </c>
      <c r="O60" s="3" t="str">
        <f t="shared" si="1"/>
        <v/>
      </c>
    </row>
    <row r="61" spans="1:15">
      <c r="A61" s="1" t="s">
        <v>69</v>
      </c>
      <c r="B61" s="4">
        <f>IF(ISBLANK(Counts!B61),"-", Counts!B61/234)</f>
        <v>4.2735042735042739E-3</v>
      </c>
      <c r="C61" s="4">
        <f>IF(ISBLANK(Counts!C61),"-", Counts!C61/234)</f>
        <v>8.5470085470085479E-3</v>
      </c>
      <c r="D61" s="4" t="str">
        <f>IF(ISBLANK(Counts!D61),"-", Counts!D61/234)</f>
        <v>-</v>
      </c>
      <c r="E61" s="4">
        <f>IF(ISBLANK(Counts!E61),"-", Counts!E61/234)</f>
        <v>8.5470085470085479E-3</v>
      </c>
      <c r="F61" s="4" t="str">
        <f>IF(ISBLANK(Counts!F61),"-", Counts!F61/234)</f>
        <v>-</v>
      </c>
      <c r="G61" s="4" t="str">
        <f>IF(ISBLANK(Counts!G61),"-", Counts!G61/234)</f>
        <v>-</v>
      </c>
      <c r="H61" s="4">
        <f>IF(ISBLANK(Counts!H61),"-", Counts!H61/234)</f>
        <v>4.2735042735042739E-3</v>
      </c>
      <c r="I61" s="4">
        <f>IF(ISBLANK(Counts!I61),"-", Counts!I61/234)</f>
        <v>4.2735042735042739E-3</v>
      </c>
      <c r="J61" s="4" t="str">
        <f>IF(ISBLANK(Counts!J61),"-", Counts!J61/234)</f>
        <v>-</v>
      </c>
      <c r="N61" s="4">
        <f t="shared" si="0"/>
        <v>8.5470085470085479E-3</v>
      </c>
      <c r="O61" s="3" t="str">
        <f t="shared" si="1"/>
        <v/>
      </c>
    </row>
    <row r="62" spans="1:15">
      <c r="A62" s="1" t="s">
        <v>70</v>
      </c>
      <c r="B62" s="4" t="str">
        <f>IF(ISBLANK(Counts!B62),"-", Counts!B62/234)</f>
        <v>-</v>
      </c>
      <c r="C62" s="4">
        <f>IF(ISBLANK(Counts!C62),"-", Counts!C62/234)</f>
        <v>0.80769230769230771</v>
      </c>
      <c r="D62" s="4" t="str">
        <f>IF(ISBLANK(Counts!D62),"-", Counts!D62/234)</f>
        <v>-</v>
      </c>
      <c r="E62" s="4">
        <f>IF(ISBLANK(Counts!E62),"-", Counts!E62/234)</f>
        <v>0.80769230769230771</v>
      </c>
      <c r="F62" s="4" t="str">
        <f>IF(ISBLANK(Counts!F62),"-", Counts!F62/234)</f>
        <v>-</v>
      </c>
      <c r="G62" s="4" t="str">
        <f>IF(ISBLANK(Counts!G62),"-", Counts!G62/234)</f>
        <v>-</v>
      </c>
      <c r="H62" s="4">
        <f>IF(ISBLANK(Counts!H62),"-", Counts!H62/234)</f>
        <v>4.2735042735042739E-3</v>
      </c>
      <c r="I62" s="4">
        <f>IF(ISBLANK(Counts!I62),"-", Counts!I62/234)</f>
        <v>4.2735042735042739E-3</v>
      </c>
      <c r="J62" s="4" t="str">
        <f>IF(ISBLANK(Counts!J62),"-", Counts!J62/234)</f>
        <v>-</v>
      </c>
      <c r="N62" s="4">
        <f t="shared" si="0"/>
        <v>0.80769230769230771</v>
      </c>
      <c r="O62" s="3" t="str">
        <f t="shared" si="1"/>
        <v>αE.61</v>
      </c>
    </row>
    <row r="63" spans="1:15">
      <c r="A63" s="1" t="s">
        <v>71</v>
      </c>
      <c r="B63" s="4" t="str">
        <f>IF(ISBLANK(Counts!B63),"-", Counts!B63/234)</f>
        <v>-</v>
      </c>
      <c r="C63" s="4">
        <f>IF(ISBLANK(Counts!C63),"-", Counts!C63/234)</f>
        <v>4.2735042735042739E-3</v>
      </c>
      <c r="D63" s="4" t="str">
        <f>IF(ISBLANK(Counts!D63),"-", Counts!D63/234)</f>
        <v>-</v>
      </c>
      <c r="E63" s="4">
        <f>IF(ISBLANK(Counts!E63),"-", Counts!E63/234)</f>
        <v>4.2735042735042739E-3</v>
      </c>
      <c r="F63" s="4" t="str">
        <f>IF(ISBLANK(Counts!F63),"-", Counts!F63/234)</f>
        <v>-</v>
      </c>
      <c r="G63" s="4" t="str">
        <f>IF(ISBLANK(Counts!G63),"-", Counts!G63/234)</f>
        <v>-</v>
      </c>
      <c r="H63" s="4">
        <f>IF(ISBLANK(Counts!H63),"-", Counts!H63/234)</f>
        <v>4.2735042735042739E-3</v>
      </c>
      <c r="I63" s="4">
        <f>IF(ISBLANK(Counts!I63),"-", Counts!I63/234)</f>
        <v>4.2735042735042739E-3</v>
      </c>
      <c r="J63" s="4" t="str">
        <f>IF(ISBLANK(Counts!J63),"-", Counts!J63/234)</f>
        <v>-</v>
      </c>
      <c r="N63" s="4">
        <f t="shared" si="0"/>
        <v>4.2735042735042739E-3</v>
      </c>
      <c r="O63" s="3" t="str">
        <f t="shared" si="1"/>
        <v/>
      </c>
    </row>
    <row r="64" spans="1:15">
      <c r="A64" s="1" t="s">
        <v>72</v>
      </c>
      <c r="B64" s="4" t="str">
        <f>IF(ISBLANK(Counts!B64),"-", Counts!B64/234)</f>
        <v>-</v>
      </c>
      <c r="C64" s="4">
        <f>IF(ISBLANK(Counts!C64),"-", Counts!C64/234)</f>
        <v>4.2735042735042739E-3</v>
      </c>
      <c r="D64" s="4">
        <f>IF(ISBLANK(Counts!D64),"-", Counts!D64/234)</f>
        <v>4.2735042735042739E-3</v>
      </c>
      <c r="E64" s="4" t="str">
        <f>IF(ISBLANK(Counts!E64),"-", Counts!E64/234)</f>
        <v>-</v>
      </c>
      <c r="F64" s="4" t="str">
        <f>IF(ISBLANK(Counts!F64),"-", Counts!F64/234)</f>
        <v>-</v>
      </c>
      <c r="G64" s="4" t="str">
        <f>IF(ISBLANK(Counts!G64),"-", Counts!G64/234)</f>
        <v>-</v>
      </c>
      <c r="H64" s="4">
        <f>IF(ISBLANK(Counts!H64),"-", Counts!H64/234)</f>
        <v>4.2735042735042739E-3</v>
      </c>
      <c r="I64" s="4">
        <f>IF(ISBLANK(Counts!I64),"-", Counts!I64/234)</f>
        <v>4.2735042735042739E-3</v>
      </c>
      <c r="J64" s="4" t="str">
        <f>IF(ISBLANK(Counts!J64),"-", Counts!J64/234)</f>
        <v>-</v>
      </c>
      <c r="N64" s="4">
        <f t="shared" si="0"/>
        <v>4.2735042735042739E-3</v>
      </c>
      <c r="O64" s="3" t="str">
        <f t="shared" si="1"/>
        <v/>
      </c>
    </row>
    <row r="65" spans="1:15">
      <c r="A65" s="1" t="s">
        <v>73</v>
      </c>
      <c r="B65" s="4" t="str">
        <f>IF(ISBLANK(Counts!B65),"-", Counts!B65/234)</f>
        <v>-</v>
      </c>
      <c r="C65" s="4">
        <f>IF(ISBLANK(Counts!C65),"-", Counts!C65/234)</f>
        <v>4.2735042735042739E-3</v>
      </c>
      <c r="D65" s="4" t="str">
        <f>IF(ISBLANK(Counts!D65),"-", Counts!D65/234)</f>
        <v>-</v>
      </c>
      <c r="E65" s="4">
        <f>IF(ISBLANK(Counts!E65),"-", Counts!E65/234)</f>
        <v>4.2735042735042739E-3</v>
      </c>
      <c r="F65" s="4" t="str">
        <f>IF(ISBLANK(Counts!F65),"-", Counts!F65/234)</f>
        <v>-</v>
      </c>
      <c r="G65" s="4" t="str">
        <f>IF(ISBLANK(Counts!G65),"-", Counts!G65/234)</f>
        <v>-</v>
      </c>
      <c r="H65" s="4">
        <f>IF(ISBLANK(Counts!H65),"-", Counts!H65/234)</f>
        <v>4.2735042735042739E-3</v>
      </c>
      <c r="I65" s="4">
        <f>IF(ISBLANK(Counts!I65),"-", Counts!I65/234)</f>
        <v>4.2735042735042739E-3</v>
      </c>
      <c r="J65" s="4" t="str">
        <f>IF(ISBLANK(Counts!J65),"-", Counts!J65/234)</f>
        <v>-</v>
      </c>
      <c r="N65" s="4">
        <f t="shared" si="0"/>
        <v>4.2735042735042739E-3</v>
      </c>
      <c r="O65" s="3" t="str">
        <f t="shared" si="1"/>
        <v/>
      </c>
    </row>
    <row r="66" spans="1:15">
      <c r="A66" s="1" t="s">
        <v>74</v>
      </c>
      <c r="B66" s="4" t="str">
        <f>IF(ISBLANK(Counts!B66),"-", Counts!B66/234)</f>
        <v>-</v>
      </c>
      <c r="C66" s="4" t="str">
        <f>IF(ISBLANK(Counts!C66),"-", Counts!C66/234)</f>
        <v>-</v>
      </c>
      <c r="D66" s="4" t="str">
        <f>IF(ISBLANK(Counts!D66),"-", Counts!D66/234)</f>
        <v>-</v>
      </c>
      <c r="E66" s="4" t="str">
        <f>IF(ISBLANK(Counts!E66),"-", Counts!E66/234)</f>
        <v>-</v>
      </c>
      <c r="F66" s="4" t="str">
        <f>IF(ISBLANK(Counts!F66),"-", Counts!F66/234)</f>
        <v>-</v>
      </c>
      <c r="G66" s="4" t="str">
        <f>IF(ISBLANK(Counts!G66),"-", Counts!G66/234)</f>
        <v>-</v>
      </c>
      <c r="H66" s="4">
        <f>IF(ISBLANK(Counts!H66),"-", Counts!H66/234)</f>
        <v>4.2735042735042739E-3</v>
      </c>
      <c r="I66" s="4">
        <f>IF(ISBLANK(Counts!I66),"-", Counts!I66/234)</f>
        <v>4.2735042735042739E-3</v>
      </c>
      <c r="J66" s="4" t="str">
        <f>IF(ISBLANK(Counts!J66),"-", Counts!J66/234)</f>
        <v>-</v>
      </c>
      <c r="N66" s="4">
        <f t="shared" si="0"/>
        <v>4.2735042735042739E-3</v>
      </c>
      <c r="O66" s="3" t="str">
        <f t="shared" si="1"/>
        <v/>
      </c>
    </row>
    <row r="67" spans="1:15">
      <c r="A67" s="1" t="s">
        <v>75</v>
      </c>
      <c r="B67" s="4">
        <f>IF(ISBLANK(Counts!B67),"-", Counts!B67/234)</f>
        <v>0.15384615384615385</v>
      </c>
      <c r="C67" s="4">
        <f>IF(ISBLANK(Counts!C67),"-", Counts!C67/234)</f>
        <v>0.74358974358974361</v>
      </c>
      <c r="D67" s="4">
        <f>IF(ISBLANK(Counts!D67),"-", Counts!D67/234)</f>
        <v>4.2735042735042739E-3</v>
      </c>
      <c r="E67" s="4">
        <f>IF(ISBLANK(Counts!E67),"-", Counts!E67/234)</f>
        <v>0.74358974358974361</v>
      </c>
      <c r="F67" s="4" t="str">
        <f>IF(ISBLANK(Counts!F67),"-", Counts!F67/234)</f>
        <v>-</v>
      </c>
      <c r="G67" s="4" t="str">
        <f>IF(ISBLANK(Counts!G67),"-", Counts!G67/234)</f>
        <v>-</v>
      </c>
      <c r="H67" s="4">
        <f>IF(ISBLANK(Counts!H67),"-", Counts!H67/234)</f>
        <v>8.5470085470085479E-3</v>
      </c>
      <c r="I67" s="4">
        <f>IF(ISBLANK(Counts!I67),"-", Counts!I67/234)</f>
        <v>4.2735042735042739E-3</v>
      </c>
      <c r="J67" s="4" t="str">
        <f>IF(ISBLANK(Counts!J67),"-", Counts!J67/234)</f>
        <v>-</v>
      </c>
      <c r="N67" s="4">
        <f t="shared" ref="N67:N86" si="2">MAX(C67,H67)</f>
        <v>0.74358974358974361</v>
      </c>
      <c r="O67" s="3" t="str">
        <f t="shared" ref="O67:O86" si="3">IF(N67&gt;=R$2,A67,"")</f>
        <v>VI.66</v>
      </c>
    </row>
    <row r="68" spans="1:15">
      <c r="A68" s="1" t="s">
        <v>76</v>
      </c>
      <c r="B68" s="4" t="str">
        <f>IF(ISBLANK(Counts!B68),"-", Counts!B68/234)</f>
        <v>-</v>
      </c>
      <c r="C68" s="4">
        <f>IF(ISBLANK(Counts!C68),"-", Counts!C68/234)</f>
        <v>9.8290598290598288E-2</v>
      </c>
      <c r="D68" s="4" t="str">
        <f>IF(ISBLANK(Counts!D68),"-", Counts!D68/234)</f>
        <v>-</v>
      </c>
      <c r="E68" s="4">
        <f>IF(ISBLANK(Counts!E68),"-", Counts!E68/234)</f>
        <v>9.4017094017094016E-2</v>
      </c>
      <c r="F68" s="4" t="str">
        <f>IF(ISBLANK(Counts!F68),"-", Counts!F68/234)</f>
        <v>-</v>
      </c>
      <c r="G68" s="4" t="str">
        <f>IF(ISBLANK(Counts!G68),"-", Counts!G68/234)</f>
        <v>-</v>
      </c>
      <c r="H68" s="4">
        <f>IF(ISBLANK(Counts!H68),"-", Counts!H68/234)</f>
        <v>0.13675213675213677</v>
      </c>
      <c r="I68" s="4">
        <f>IF(ISBLANK(Counts!I68),"-", Counts!I68/234)</f>
        <v>0.11538461538461539</v>
      </c>
      <c r="J68" s="4" t="str">
        <f>IF(ISBLANK(Counts!J68),"-", Counts!J68/234)</f>
        <v>-</v>
      </c>
      <c r="N68" s="4">
        <f t="shared" si="2"/>
        <v>0.13675213675213677</v>
      </c>
      <c r="O68" s="3" t="str">
        <f t="shared" si="3"/>
        <v>VI.67</v>
      </c>
    </row>
    <row r="69" spans="1:15">
      <c r="A69" s="1" t="s">
        <v>77</v>
      </c>
      <c r="B69" s="4">
        <f>IF(ISBLANK(Counts!B69),"-", Counts!B69/234)</f>
        <v>6.8376068376068383E-2</v>
      </c>
      <c r="C69" s="4">
        <f>IF(ISBLANK(Counts!C69),"-", Counts!C69/234)</f>
        <v>0.84188034188034189</v>
      </c>
      <c r="D69" s="4">
        <f>IF(ISBLANK(Counts!D69),"-", Counts!D69/234)</f>
        <v>0.79059829059829057</v>
      </c>
      <c r="E69" s="4">
        <f>IF(ISBLANK(Counts!E69),"-", Counts!E69/234)</f>
        <v>0.36752136752136755</v>
      </c>
      <c r="F69" s="4">
        <f>IF(ISBLANK(Counts!F69),"-", Counts!F69/234)</f>
        <v>0.41880341880341881</v>
      </c>
      <c r="G69" s="4" t="str">
        <f>IF(ISBLANK(Counts!G69),"-", Counts!G69/234)</f>
        <v>-</v>
      </c>
      <c r="H69" s="4">
        <f>IF(ISBLANK(Counts!H69),"-", Counts!H69/234)</f>
        <v>0.1623931623931624</v>
      </c>
      <c r="I69" s="4">
        <f>IF(ISBLANK(Counts!I69),"-", Counts!I69/234)</f>
        <v>9.8290598290598288E-2</v>
      </c>
      <c r="J69" s="4" t="str">
        <f>IF(ISBLANK(Counts!J69),"-", Counts!J69/234)</f>
        <v>-</v>
      </c>
      <c r="N69" s="4">
        <f t="shared" si="2"/>
        <v>0.84188034188034189</v>
      </c>
      <c r="O69" s="3" t="str">
        <f t="shared" si="3"/>
        <v>c.l.68</v>
      </c>
    </row>
    <row r="70" spans="1:15">
      <c r="A70" s="1" t="s">
        <v>78</v>
      </c>
      <c r="B70" s="4" t="str">
        <f>IF(ISBLANK(Counts!B70),"-", Counts!B70/234)</f>
        <v>-</v>
      </c>
      <c r="C70" s="4">
        <f>IF(ISBLANK(Counts!C70),"-", Counts!C70/234)</f>
        <v>0.11538461538461539</v>
      </c>
      <c r="D70" s="4">
        <f>IF(ISBLANK(Counts!D70),"-", Counts!D70/234)</f>
        <v>1.282051282051282E-2</v>
      </c>
      <c r="E70" s="4">
        <f>IF(ISBLANK(Counts!E70),"-", Counts!E70/234)</f>
        <v>9.8290598290598288E-2</v>
      </c>
      <c r="F70" s="4">
        <f>IF(ISBLANK(Counts!F70),"-", Counts!F70/234)</f>
        <v>1.282051282051282E-2</v>
      </c>
      <c r="G70" s="4" t="str">
        <f>IF(ISBLANK(Counts!G70),"-", Counts!G70/234)</f>
        <v>-</v>
      </c>
      <c r="H70" s="4">
        <f>IF(ISBLANK(Counts!H70),"-", Counts!H70/234)</f>
        <v>8.5470085470085479E-3</v>
      </c>
      <c r="I70" s="4">
        <f>IF(ISBLANK(Counts!I70),"-", Counts!I70/234)</f>
        <v>4.2735042735042739E-3</v>
      </c>
      <c r="J70" s="4" t="str">
        <f>IF(ISBLANK(Counts!J70),"-", Counts!J70/234)</f>
        <v>-</v>
      </c>
      <c r="N70" s="4">
        <f t="shared" si="2"/>
        <v>0.11538461538461539</v>
      </c>
      <c r="O70" s="3" t="str">
        <f t="shared" si="3"/>
        <v>c.l.69</v>
      </c>
    </row>
    <row r="71" spans="1:15">
      <c r="A71" s="1" t="s">
        <v>79</v>
      </c>
      <c r="B71" s="4" t="str">
        <f>IF(ISBLANK(Counts!B71),"-", Counts!B71/234)</f>
        <v>-</v>
      </c>
      <c r="C71" s="4">
        <f>IF(ISBLANK(Counts!C71),"-", Counts!C71/234)</f>
        <v>1.7094017094017096E-2</v>
      </c>
      <c r="D71" s="4">
        <f>IF(ISBLANK(Counts!D71),"-", Counts!D71/234)</f>
        <v>4.2735042735042739E-3</v>
      </c>
      <c r="E71" s="4" t="str">
        <f>IF(ISBLANK(Counts!E71),"-", Counts!E71/234)</f>
        <v>-</v>
      </c>
      <c r="F71" s="4">
        <f>IF(ISBLANK(Counts!F71),"-", Counts!F71/234)</f>
        <v>4.2735042735042739E-3</v>
      </c>
      <c r="G71" s="4" t="str">
        <f>IF(ISBLANK(Counts!G71),"-", Counts!G71/234)</f>
        <v>-</v>
      </c>
      <c r="H71" s="4">
        <f>IF(ISBLANK(Counts!H71),"-", Counts!H71/234)</f>
        <v>2.9914529914529916E-2</v>
      </c>
      <c r="I71" s="4">
        <f>IF(ISBLANK(Counts!I71),"-", Counts!I71/234)</f>
        <v>2.9914529914529916E-2</v>
      </c>
      <c r="J71" s="4" t="str">
        <f>IF(ISBLANK(Counts!J71),"-", Counts!J71/234)</f>
        <v>-</v>
      </c>
      <c r="N71" s="4">
        <f t="shared" si="2"/>
        <v>2.9914529914529916E-2</v>
      </c>
      <c r="O71" s="3" t="str">
        <f t="shared" si="3"/>
        <v/>
      </c>
    </row>
    <row r="72" spans="1:15">
      <c r="A72" s="1" t="s">
        <v>80</v>
      </c>
      <c r="B72" s="4" t="str">
        <f>IF(ISBLANK(Counts!B72),"-", Counts!B72/234)</f>
        <v>-</v>
      </c>
      <c r="C72" s="4">
        <f>IF(ISBLANK(Counts!C72),"-", Counts!C72/234)</f>
        <v>8.5470085470085479E-3</v>
      </c>
      <c r="D72" s="4" t="str">
        <f>IF(ISBLANK(Counts!D72),"-", Counts!D72/234)</f>
        <v>-</v>
      </c>
      <c r="E72" s="4">
        <f>IF(ISBLANK(Counts!E72),"-", Counts!E72/234)</f>
        <v>8.5470085470085479E-3</v>
      </c>
      <c r="F72" s="4" t="str">
        <f>IF(ISBLANK(Counts!F72),"-", Counts!F72/234)</f>
        <v>-</v>
      </c>
      <c r="G72" s="4" t="str">
        <f>IF(ISBLANK(Counts!G72),"-", Counts!G72/234)</f>
        <v>-</v>
      </c>
      <c r="H72" s="4">
        <f>IF(ISBLANK(Counts!H72),"-", Counts!H72/234)</f>
        <v>4.2735042735042739E-3</v>
      </c>
      <c r="I72" s="4" t="str">
        <f>IF(ISBLANK(Counts!I72),"-", Counts!I72/234)</f>
        <v>-</v>
      </c>
      <c r="J72" s="4" t="str">
        <f>IF(ISBLANK(Counts!J72),"-", Counts!J72/234)</f>
        <v>-</v>
      </c>
      <c r="N72" s="4">
        <f t="shared" si="2"/>
        <v>8.5470085470085479E-3</v>
      </c>
      <c r="O72" s="3" t="str">
        <f t="shared" si="3"/>
        <v/>
      </c>
    </row>
    <row r="73" spans="1:15">
      <c r="A73" s="1" t="s">
        <v>81</v>
      </c>
      <c r="B73" s="4" t="str">
        <f>IF(ISBLANK(Counts!B73),"-", Counts!B73/234)</f>
        <v>-</v>
      </c>
      <c r="C73" s="4">
        <f>IF(ISBLANK(Counts!C73),"-", Counts!C73/234)</f>
        <v>4.2735042735042739E-3</v>
      </c>
      <c r="D73" s="4" t="str">
        <f>IF(ISBLANK(Counts!D73),"-", Counts!D73/234)</f>
        <v>-</v>
      </c>
      <c r="E73" s="4">
        <f>IF(ISBLANK(Counts!E73),"-", Counts!E73/234)</f>
        <v>4.2735042735042739E-3</v>
      </c>
      <c r="F73" s="4" t="str">
        <f>IF(ISBLANK(Counts!F73),"-", Counts!F73/234)</f>
        <v>-</v>
      </c>
      <c r="G73" s="4" t="str">
        <f>IF(ISBLANK(Counts!G73),"-", Counts!G73/234)</f>
        <v>-</v>
      </c>
      <c r="H73" s="4">
        <f>IF(ISBLANK(Counts!H73),"-", Counts!H73/234)</f>
        <v>4.2735042735042739E-3</v>
      </c>
      <c r="I73" s="4">
        <f>IF(ISBLANK(Counts!I73),"-", Counts!I73/234)</f>
        <v>4.2735042735042739E-3</v>
      </c>
      <c r="J73" s="4" t="str">
        <f>IF(ISBLANK(Counts!J73),"-", Counts!J73/234)</f>
        <v>-</v>
      </c>
      <c r="N73" s="4">
        <f t="shared" si="2"/>
        <v>4.2735042735042739E-3</v>
      </c>
      <c r="O73" s="3" t="str">
        <f t="shared" si="3"/>
        <v/>
      </c>
    </row>
    <row r="74" spans="1:15">
      <c r="A74" s="1" t="s">
        <v>82</v>
      </c>
      <c r="B74" s="4" t="str">
        <f>IF(ISBLANK(Counts!B74),"-", Counts!B74/234)</f>
        <v>-</v>
      </c>
      <c r="C74" s="4">
        <f>IF(ISBLANK(Counts!C74),"-", Counts!C74/234)</f>
        <v>4.2735042735042739E-3</v>
      </c>
      <c r="D74" s="4" t="str">
        <f>IF(ISBLANK(Counts!D74),"-", Counts!D74/234)</f>
        <v>-</v>
      </c>
      <c r="E74" s="4">
        <f>IF(ISBLANK(Counts!E74),"-", Counts!E74/234)</f>
        <v>4.2735042735042739E-3</v>
      </c>
      <c r="F74" s="4" t="str">
        <f>IF(ISBLANK(Counts!F74),"-", Counts!F74/234)</f>
        <v>-</v>
      </c>
      <c r="G74" s="4" t="str">
        <f>IF(ISBLANK(Counts!G74),"-", Counts!G74/234)</f>
        <v>-</v>
      </c>
      <c r="H74" s="4">
        <f>IF(ISBLANK(Counts!H74),"-", Counts!H74/234)</f>
        <v>4.2735042735042739E-3</v>
      </c>
      <c r="I74" s="4">
        <f>IF(ISBLANK(Counts!I74),"-", Counts!I74/234)</f>
        <v>4.2735042735042739E-3</v>
      </c>
      <c r="J74" s="4" t="str">
        <f>IF(ISBLANK(Counts!J74),"-", Counts!J74/234)</f>
        <v>-</v>
      </c>
      <c r="N74" s="4">
        <f t="shared" si="2"/>
        <v>4.2735042735042739E-3</v>
      </c>
      <c r="O74" s="3" t="str">
        <f t="shared" si="3"/>
        <v/>
      </c>
    </row>
    <row r="75" spans="1:15">
      <c r="A75" s="1" t="s">
        <v>83</v>
      </c>
      <c r="B75" s="4" t="str">
        <f>IF(ISBLANK(Counts!B75),"-", Counts!B75/234)</f>
        <v>-</v>
      </c>
      <c r="C75" s="4">
        <f>IF(ISBLANK(Counts!C75),"-", Counts!C75/234)</f>
        <v>8.5470085470085479E-3</v>
      </c>
      <c r="D75" s="4">
        <f>IF(ISBLANK(Counts!D75),"-", Counts!D75/234)</f>
        <v>4.2735042735042739E-3</v>
      </c>
      <c r="E75" s="4">
        <f>IF(ISBLANK(Counts!E75),"-", Counts!E75/234)</f>
        <v>8.5470085470085479E-3</v>
      </c>
      <c r="F75" s="4">
        <f>IF(ISBLANK(Counts!F75),"-", Counts!F75/234)</f>
        <v>4.2735042735042739E-3</v>
      </c>
      <c r="G75" s="4" t="str">
        <f>IF(ISBLANK(Counts!G75),"-", Counts!G75/234)</f>
        <v>-</v>
      </c>
      <c r="H75" s="4">
        <f>IF(ISBLANK(Counts!H75),"-", Counts!H75/234)</f>
        <v>5.5555555555555552E-2</v>
      </c>
      <c r="I75" s="4" t="str">
        <f>IF(ISBLANK(Counts!I75),"-", Counts!I75/234)</f>
        <v>-</v>
      </c>
      <c r="J75" s="4" t="str">
        <f>IF(ISBLANK(Counts!J75),"-", Counts!J75/234)</f>
        <v>-</v>
      </c>
      <c r="N75" s="4">
        <f t="shared" si="2"/>
        <v>5.5555555555555552E-2</v>
      </c>
      <c r="O75" s="3" t="str">
        <f t="shared" si="3"/>
        <v>c.l.74</v>
      </c>
    </row>
    <row r="76" spans="1:15">
      <c r="A76" s="1" t="s">
        <v>84</v>
      </c>
      <c r="B76" s="4" t="str">
        <f>IF(ISBLANK(Counts!B76),"-", Counts!B76/234)</f>
        <v>-</v>
      </c>
      <c r="C76" s="4">
        <f>IF(ISBLANK(Counts!C76),"-", Counts!C76/234)</f>
        <v>5.128205128205128E-2</v>
      </c>
      <c r="D76" s="4">
        <f>IF(ISBLANK(Counts!D76),"-", Counts!D76/234)</f>
        <v>3.8461538461538464E-2</v>
      </c>
      <c r="E76" s="4" t="str">
        <f>IF(ISBLANK(Counts!E76),"-", Counts!E76/234)</f>
        <v>-</v>
      </c>
      <c r="F76" s="4" t="str">
        <f>IF(ISBLANK(Counts!F76),"-", Counts!F76/234)</f>
        <v>-</v>
      </c>
      <c r="G76" s="4" t="str">
        <f>IF(ISBLANK(Counts!G76),"-", Counts!G76/234)</f>
        <v>-</v>
      </c>
      <c r="H76" s="4">
        <f>IF(ISBLANK(Counts!H76),"-", Counts!H76/234)</f>
        <v>0.13247863247863248</v>
      </c>
      <c r="I76" s="4">
        <f>IF(ISBLANK(Counts!I76),"-", Counts!I76/234)</f>
        <v>0.13247863247863248</v>
      </c>
      <c r="J76" s="4" t="str">
        <f>IF(ISBLANK(Counts!J76),"-", Counts!J76/234)</f>
        <v>-</v>
      </c>
      <c r="N76" s="4">
        <f t="shared" si="2"/>
        <v>0.13247863247863248</v>
      </c>
      <c r="O76" s="3" t="str">
        <f t="shared" si="3"/>
        <v>c.l.75</v>
      </c>
    </row>
    <row r="77" spans="1:15">
      <c r="A77" s="1" t="s">
        <v>85</v>
      </c>
      <c r="B77" s="4" t="str">
        <f>IF(ISBLANK(Counts!B77),"-", Counts!B77/234)</f>
        <v>-</v>
      </c>
      <c r="C77" s="4">
        <f>IF(ISBLANK(Counts!C77),"-", Counts!C77/234)</f>
        <v>4.2735042735042739E-3</v>
      </c>
      <c r="D77" s="4" t="str">
        <f>IF(ISBLANK(Counts!D77),"-", Counts!D77/234)</f>
        <v>-</v>
      </c>
      <c r="E77" s="4">
        <f>IF(ISBLANK(Counts!E77),"-", Counts!E77/234)</f>
        <v>4.2735042735042739E-3</v>
      </c>
      <c r="F77" s="4" t="str">
        <f>IF(ISBLANK(Counts!F77),"-", Counts!F77/234)</f>
        <v>-</v>
      </c>
      <c r="G77" s="4" t="str">
        <f>IF(ISBLANK(Counts!G77),"-", Counts!G77/234)</f>
        <v>-</v>
      </c>
      <c r="H77" s="4">
        <f>IF(ISBLANK(Counts!H77),"-", Counts!H77/234)</f>
        <v>4.2735042735042736E-2</v>
      </c>
      <c r="I77" s="4">
        <f>IF(ISBLANK(Counts!I77),"-", Counts!I77/234)</f>
        <v>4.2735042735042739E-3</v>
      </c>
      <c r="J77" s="4" t="str">
        <f>IF(ISBLANK(Counts!J77),"-", Counts!J77/234)</f>
        <v>-</v>
      </c>
      <c r="N77" s="4">
        <f t="shared" si="2"/>
        <v>4.2735042735042736E-2</v>
      </c>
      <c r="O77" s="3" t="str">
        <f t="shared" si="3"/>
        <v/>
      </c>
    </row>
    <row r="78" spans="1:15">
      <c r="A78" s="1" t="s">
        <v>86</v>
      </c>
      <c r="B78" s="4">
        <f>IF(ISBLANK(Counts!B78),"-", Counts!B78/234)</f>
        <v>8.9743589743589744E-2</v>
      </c>
      <c r="C78" s="4">
        <f>IF(ISBLANK(Counts!C78),"-", Counts!C78/234)</f>
        <v>0.86324786324786329</v>
      </c>
      <c r="D78" s="4" t="str">
        <f>IF(ISBLANK(Counts!D78),"-", Counts!D78/234)</f>
        <v>-</v>
      </c>
      <c r="E78" s="4">
        <f>IF(ISBLANK(Counts!E78),"-", Counts!E78/234)</f>
        <v>0.86324786324786329</v>
      </c>
      <c r="F78" s="4" t="str">
        <f>IF(ISBLANK(Counts!F78),"-", Counts!F78/234)</f>
        <v>-</v>
      </c>
      <c r="G78" s="4" t="str">
        <f>IF(ISBLANK(Counts!G78),"-", Counts!G78/234)</f>
        <v>-</v>
      </c>
      <c r="H78" s="4">
        <f>IF(ISBLANK(Counts!H78),"-", Counts!H78/234)</f>
        <v>3.4188034188034191E-2</v>
      </c>
      <c r="I78" s="4">
        <f>IF(ISBLANK(Counts!I78),"-", Counts!I78/234)</f>
        <v>8.5470085470085479E-3</v>
      </c>
      <c r="J78" s="4" t="str">
        <f>IF(ISBLANK(Counts!J78),"-", Counts!J78/234)</f>
        <v>-</v>
      </c>
      <c r="N78" s="4">
        <f t="shared" si="2"/>
        <v>0.86324786324786329</v>
      </c>
      <c r="O78" s="3" t="str">
        <f t="shared" si="3"/>
        <v>VII.77</v>
      </c>
    </row>
    <row r="79" spans="1:15">
      <c r="A79" s="1" t="s">
        <v>87</v>
      </c>
      <c r="B79" s="4" t="str">
        <f>IF(ISBLANK(Counts!B79),"-", Counts!B79/234)</f>
        <v>-</v>
      </c>
      <c r="C79" s="4">
        <f>IF(ISBLANK(Counts!C79),"-", Counts!C79/234)</f>
        <v>4.2735042735042739E-3</v>
      </c>
      <c r="D79" s="4" t="str">
        <f>IF(ISBLANK(Counts!D79),"-", Counts!D79/234)</f>
        <v>-</v>
      </c>
      <c r="E79" s="4">
        <f>IF(ISBLANK(Counts!E79),"-", Counts!E79/234)</f>
        <v>4.2735042735042739E-3</v>
      </c>
      <c r="F79" s="4" t="str">
        <f>IF(ISBLANK(Counts!F79),"-", Counts!F79/234)</f>
        <v>-</v>
      </c>
      <c r="G79" s="4" t="str">
        <f>IF(ISBLANK(Counts!G79),"-", Counts!G79/234)</f>
        <v>-</v>
      </c>
      <c r="H79" s="4">
        <f>IF(ISBLANK(Counts!H79),"-", Counts!H79/234)</f>
        <v>5.9829059829059832E-2</v>
      </c>
      <c r="I79" s="4">
        <f>IF(ISBLANK(Counts!I79),"-", Counts!I79/234)</f>
        <v>5.5555555555555552E-2</v>
      </c>
      <c r="J79" s="4" t="str">
        <f>IF(ISBLANK(Counts!J79),"-", Counts!J79/234)</f>
        <v>-</v>
      </c>
      <c r="N79" s="4">
        <f t="shared" si="2"/>
        <v>5.9829059829059832E-2</v>
      </c>
      <c r="O79" s="3" t="str">
        <f t="shared" si="3"/>
        <v>VII.78</v>
      </c>
    </row>
    <row r="80" spans="1:15">
      <c r="A80" s="1" t="s">
        <v>88</v>
      </c>
      <c r="B80" s="4" t="str">
        <f>IF(ISBLANK(Counts!B80),"-", Counts!B80/234)</f>
        <v>-</v>
      </c>
      <c r="C80" s="4">
        <f>IF(ISBLANK(Counts!C80),"-", Counts!C80/234)</f>
        <v>0.73076923076923073</v>
      </c>
      <c r="D80" s="4" t="str">
        <f>IF(ISBLANK(Counts!D80),"-", Counts!D80/234)</f>
        <v>-</v>
      </c>
      <c r="E80" s="4">
        <f>IF(ISBLANK(Counts!E80),"-", Counts!E80/234)</f>
        <v>0.69658119658119655</v>
      </c>
      <c r="F80" s="4" t="str">
        <f>IF(ISBLANK(Counts!F80),"-", Counts!F80/234)</f>
        <v>-</v>
      </c>
      <c r="G80" s="4" t="str">
        <f>IF(ISBLANK(Counts!G80),"-", Counts!G80/234)</f>
        <v>-</v>
      </c>
      <c r="H80" s="4">
        <f>IF(ISBLANK(Counts!H80),"-", Counts!H80/234)</f>
        <v>0.79914529914529919</v>
      </c>
      <c r="I80" s="4">
        <f>IF(ISBLANK(Counts!I80),"-", Counts!I80/234)</f>
        <v>0.79487179487179482</v>
      </c>
      <c r="J80" s="4" t="str">
        <f>IF(ISBLANK(Counts!J80),"-", Counts!J80/234)</f>
        <v>-</v>
      </c>
      <c r="N80" s="4">
        <f t="shared" si="2"/>
        <v>0.79914529914529919</v>
      </c>
      <c r="O80" s="3" t="str">
        <f t="shared" si="3"/>
        <v>VIII.79</v>
      </c>
    </row>
    <row r="81" spans="1:15">
      <c r="A81" s="1" t="s">
        <v>89</v>
      </c>
      <c r="B81" s="4" t="str">
        <f>IF(ISBLANK(Counts!B81),"-", Counts!B81/234)</f>
        <v>-</v>
      </c>
      <c r="C81" s="4">
        <f>IF(ISBLANK(Counts!C81),"-", Counts!C81/234)</f>
        <v>0.70085470085470081</v>
      </c>
      <c r="D81" s="4">
        <f>IF(ISBLANK(Counts!D81),"-", Counts!D81/234)</f>
        <v>2.9914529914529916E-2</v>
      </c>
      <c r="E81" s="4">
        <f>IF(ISBLANK(Counts!E81),"-", Counts!E81/234)</f>
        <v>0.67521367521367526</v>
      </c>
      <c r="F81" s="4" t="str">
        <f>IF(ISBLANK(Counts!F81),"-", Counts!F81/234)</f>
        <v>-</v>
      </c>
      <c r="G81" s="4" t="str">
        <f>IF(ISBLANK(Counts!G81),"-", Counts!G81/234)</f>
        <v>-</v>
      </c>
      <c r="H81" s="4">
        <f>IF(ISBLANK(Counts!H81),"-", Counts!H81/234)</f>
        <v>0.87179487179487181</v>
      </c>
      <c r="I81" s="4">
        <f>IF(ISBLANK(Counts!I81),"-", Counts!I81/234)</f>
        <v>0.77350427350427353</v>
      </c>
      <c r="J81" s="4" t="str">
        <f>IF(ISBLANK(Counts!J81),"-", Counts!J81/234)</f>
        <v>-</v>
      </c>
      <c r="N81" s="4">
        <f t="shared" si="2"/>
        <v>0.87179487179487181</v>
      </c>
      <c r="O81" s="3" t="str">
        <f t="shared" si="3"/>
        <v>xDFG.80</v>
      </c>
    </row>
    <row r="82" spans="1:15">
      <c r="A82" s="1" t="s">
        <v>90</v>
      </c>
      <c r="B82" s="4" t="str">
        <f>IF(ISBLANK(Counts!B82),"-", Counts!B82/234)</f>
        <v>-</v>
      </c>
      <c r="C82" s="4">
        <f>IF(ISBLANK(Counts!C82),"-", Counts!C82/234)</f>
        <v>0.90598290598290598</v>
      </c>
      <c r="D82" s="4">
        <f>IF(ISBLANK(Counts!D82),"-", Counts!D82/234)</f>
        <v>0.25213675213675213</v>
      </c>
      <c r="E82" s="4">
        <f>IF(ISBLANK(Counts!E82),"-", Counts!E82/234)</f>
        <v>0.86752136752136755</v>
      </c>
      <c r="F82" s="4">
        <f>IF(ISBLANK(Counts!F82),"-", Counts!F82/234)</f>
        <v>0.45299145299145299</v>
      </c>
      <c r="G82" s="4" t="str">
        <f>IF(ISBLANK(Counts!G82),"-", Counts!G82/234)</f>
        <v>-</v>
      </c>
      <c r="H82" s="4">
        <f>IF(ISBLANK(Counts!H82),"-", Counts!H82/234)</f>
        <v>0.89743589743589747</v>
      </c>
      <c r="I82" s="4">
        <f>IF(ISBLANK(Counts!I82),"-", Counts!I82/234)</f>
        <v>0.88034188034188032</v>
      </c>
      <c r="J82" s="4" t="str">
        <f>IF(ISBLANK(Counts!J82),"-", Counts!J82/234)</f>
        <v>-</v>
      </c>
      <c r="N82" s="4">
        <f t="shared" si="2"/>
        <v>0.90598290598290598</v>
      </c>
      <c r="O82" s="3" t="str">
        <f t="shared" si="3"/>
        <v>xDFG.81</v>
      </c>
    </row>
    <row r="83" spans="1:15">
      <c r="A83" s="1" t="s">
        <v>91</v>
      </c>
      <c r="B83" s="4">
        <f>IF(ISBLANK(Counts!B83),"-", Counts!B83/234)</f>
        <v>0.82478632478632474</v>
      </c>
      <c r="C83" s="4">
        <f>IF(ISBLANK(Counts!C83),"-", Counts!C83/234)</f>
        <v>0.92307692307692313</v>
      </c>
      <c r="D83" s="4" t="str">
        <f>IF(ISBLANK(Counts!D83),"-", Counts!D83/234)</f>
        <v>-</v>
      </c>
      <c r="E83" s="4">
        <f>IF(ISBLANK(Counts!E83),"-", Counts!E83/234)</f>
        <v>0.92307692307692313</v>
      </c>
      <c r="F83" s="4" t="str">
        <f>IF(ISBLANK(Counts!F83),"-", Counts!F83/234)</f>
        <v>-</v>
      </c>
      <c r="G83" s="4" t="str">
        <f>IF(ISBLANK(Counts!G83),"-", Counts!G83/234)</f>
        <v>-</v>
      </c>
      <c r="H83" s="4">
        <f>IF(ISBLANK(Counts!H83),"-", Counts!H83/234)</f>
        <v>0.29487179487179488</v>
      </c>
      <c r="I83" s="4">
        <f>IF(ISBLANK(Counts!I83),"-", Counts!I83/234)</f>
        <v>0.22222222222222221</v>
      </c>
      <c r="J83" s="4" t="str">
        <f>IF(ISBLANK(Counts!J83),"-", Counts!J83/234)</f>
        <v>-</v>
      </c>
      <c r="N83" s="4">
        <f t="shared" si="2"/>
        <v>0.92307692307692313</v>
      </c>
      <c r="O83" s="3" t="str">
        <f t="shared" si="3"/>
        <v>xDFG.82</v>
      </c>
    </row>
    <row r="84" spans="1:15">
      <c r="A84" s="1" t="s">
        <v>92</v>
      </c>
      <c r="B84" s="4" t="str">
        <f>IF(ISBLANK(Counts!B84),"-", Counts!B84/234)</f>
        <v>-</v>
      </c>
      <c r="C84" s="4" t="str">
        <f>IF(ISBLANK(Counts!C84),"-", Counts!C84/234)</f>
        <v>-</v>
      </c>
      <c r="D84" s="4" t="str">
        <f>IF(ISBLANK(Counts!D84),"-", Counts!D84/234)</f>
        <v>-</v>
      </c>
      <c r="E84" s="4" t="str">
        <f>IF(ISBLANK(Counts!E84),"-", Counts!E84/234)</f>
        <v>-</v>
      </c>
      <c r="F84" s="4" t="str">
        <f>IF(ISBLANK(Counts!F84),"-", Counts!F84/234)</f>
        <v>-</v>
      </c>
      <c r="G84" s="4" t="str">
        <f>IF(ISBLANK(Counts!G84),"-", Counts!G84/234)</f>
        <v>-</v>
      </c>
      <c r="H84" s="4">
        <f>IF(ISBLANK(Counts!H84),"-", Counts!H84/234)</f>
        <v>0.29059829059829062</v>
      </c>
      <c r="I84" s="4">
        <f>IF(ISBLANK(Counts!I84),"-", Counts!I84/234)</f>
        <v>0.2264957264957265</v>
      </c>
      <c r="J84" s="4" t="str">
        <f>IF(ISBLANK(Counts!J84),"-", Counts!J84/234)</f>
        <v>-</v>
      </c>
      <c r="N84" s="4">
        <f t="shared" si="2"/>
        <v>0.29059829059829062</v>
      </c>
      <c r="O84" s="3" t="str">
        <f t="shared" si="3"/>
        <v>xDFG.83</v>
      </c>
    </row>
    <row r="85" spans="1:15">
      <c r="A85" s="1" t="s">
        <v>93</v>
      </c>
      <c r="B85" s="4">
        <f>IF(ISBLANK(Counts!B85),"-", Counts!B85/234)</f>
        <v>8.5470085470085479E-3</v>
      </c>
      <c r="C85" s="4">
        <f>IF(ISBLANK(Counts!C85),"-", Counts!C85/234)</f>
        <v>0.18376068376068377</v>
      </c>
      <c r="D85" s="4">
        <f>IF(ISBLANK(Counts!D85),"-", Counts!D85/234)</f>
        <v>4.2735042735042739E-3</v>
      </c>
      <c r="E85" s="4">
        <f>IF(ISBLANK(Counts!E85),"-", Counts!E85/234)</f>
        <v>0.17948717948717949</v>
      </c>
      <c r="F85" s="4" t="str">
        <f>IF(ISBLANK(Counts!F85),"-", Counts!F85/234)</f>
        <v>-</v>
      </c>
      <c r="G85" s="4" t="str">
        <f>IF(ISBLANK(Counts!G85),"-", Counts!G85/234)</f>
        <v>-</v>
      </c>
      <c r="H85" s="4">
        <f>IF(ISBLANK(Counts!H85),"-", Counts!H85/234)</f>
        <v>6.4102564102564097E-2</v>
      </c>
      <c r="I85" s="4">
        <f>IF(ISBLANK(Counts!I85),"-", Counts!I85/234)</f>
        <v>4.7008547008547008E-2</v>
      </c>
      <c r="J85" s="4" t="str">
        <f>IF(ISBLANK(Counts!J85),"-", Counts!J85/234)</f>
        <v>-</v>
      </c>
      <c r="N85" s="4">
        <f t="shared" si="2"/>
        <v>0.18376068376068377</v>
      </c>
      <c r="O85" s="3" t="str">
        <f t="shared" si="3"/>
        <v>a.l.84</v>
      </c>
    </row>
    <row r="86" spans="1:15">
      <c r="A86" s="1" t="s">
        <v>94</v>
      </c>
      <c r="B86" s="4" t="str">
        <f>IF(ISBLANK(Counts!B86),"-", Counts!B86/234)</f>
        <v>-</v>
      </c>
      <c r="C86" s="4">
        <f>IF(ISBLANK(Counts!C86),"-", Counts!C86/234)</f>
        <v>7.2649572649572655E-2</v>
      </c>
      <c r="D86" s="4">
        <f>IF(ISBLANK(Counts!D86),"-", Counts!D86/234)</f>
        <v>1.282051282051282E-2</v>
      </c>
      <c r="E86" s="4">
        <f>IF(ISBLANK(Counts!E86),"-", Counts!E86/234)</f>
        <v>5.9829059829059832E-2</v>
      </c>
      <c r="F86" s="4" t="str">
        <f>IF(ISBLANK(Counts!F86),"-", Counts!F86/234)</f>
        <v>-</v>
      </c>
      <c r="G86" s="4" t="str">
        <f>IF(ISBLANK(Counts!G86),"-", Counts!G86/234)</f>
        <v>-</v>
      </c>
      <c r="H86" s="4">
        <f>IF(ISBLANK(Counts!H86),"-", Counts!H86/234)</f>
        <v>2.1367521367521368E-2</v>
      </c>
      <c r="I86" s="4">
        <f>IF(ISBLANK(Counts!I86),"-", Counts!I86/234)</f>
        <v>1.282051282051282E-2</v>
      </c>
      <c r="J86" s="4" t="str">
        <f>IF(ISBLANK(Counts!J86),"-", Counts!J86/234)</f>
        <v>-</v>
      </c>
      <c r="N86" s="4">
        <f t="shared" si="2"/>
        <v>7.2649572649572655E-2</v>
      </c>
      <c r="O86" s="3" t="str">
        <f t="shared" si="3"/>
        <v>a.l.85</v>
      </c>
    </row>
  </sheetData>
  <conditionalFormatting sqref="B2:J86">
    <cfRule type="colorScale" priority="2">
      <colorScale>
        <cfvo type="min"/>
        <cfvo type="max"/>
        <color rgb="FFFFEF9C"/>
        <color rgb="FF63BE7B"/>
      </colorScale>
    </cfRule>
  </conditionalFormatting>
  <conditionalFormatting sqref="N2:N86">
    <cfRule type="colorScale" priority="1">
      <colorScale>
        <cfvo type="min"/>
        <cfvo type="percent" val="1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Frequencies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Albert</cp:lastModifiedBy>
  <dcterms:created xsi:type="dcterms:W3CDTF">2018-07-27T07:53:06Z</dcterms:created>
  <dcterms:modified xsi:type="dcterms:W3CDTF">2018-07-31T07:00:18Z</dcterms:modified>
</cp:coreProperties>
</file>