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er/Work/Papers/kinome/kinometree/data/"/>
    </mc:Choice>
  </mc:AlternateContent>
  <xr:revisionPtr revIDLastSave="0" documentId="13_ncr:1_{5065D900-2049-AD4B-86E2-9C2B31DE6657}" xr6:coauthVersionLast="36" xr6:coauthVersionMax="36" xr10:uidLastSave="{00000000-0000-0000-0000-000000000000}"/>
  <bookViews>
    <workbookView xWindow="5820" yWindow="460" windowWidth="22980" windowHeight="17540" xr2:uid="{00000000-000D-0000-FFFF-FFFF00000000}"/>
  </bookViews>
  <sheets>
    <sheet name="Counts" sheetId="1" r:id="rId1"/>
    <sheet name="Frequencie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6" i="2" l="1"/>
  <c r="I86" i="2"/>
  <c r="H86" i="2"/>
  <c r="G86" i="2"/>
  <c r="F86" i="2"/>
  <c r="E86" i="2"/>
  <c r="D86" i="2"/>
  <c r="C86" i="2"/>
  <c r="N86" i="2" s="1"/>
  <c r="O86" i="2" s="1"/>
  <c r="B86" i="2"/>
  <c r="J85" i="2"/>
  <c r="I85" i="2"/>
  <c r="H85" i="2"/>
  <c r="G85" i="2"/>
  <c r="F85" i="2"/>
  <c r="E85" i="2"/>
  <c r="D85" i="2"/>
  <c r="C85" i="2"/>
  <c r="B85" i="2"/>
  <c r="J84" i="2"/>
  <c r="I84" i="2"/>
  <c r="H84" i="2"/>
  <c r="G84" i="2"/>
  <c r="F84" i="2"/>
  <c r="E84" i="2"/>
  <c r="D84" i="2"/>
  <c r="C84" i="2"/>
  <c r="N84" i="2" s="1"/>
  <c r="O84" i="2" s="1"/>
  <c r="B84" i="2"/>
  <c r="J83" i="2"/>
  <c r="I83" i="2"/>
  <c r="H83" i="2"/>
  <c r="G83" i="2"/>
  <c r="F83" i="2"/>
  <c r="E83" i="2"/>
  <c r="D83" i="2"/>
  <c r="C83" i="2"/>
  <c r="B83" i="2"/>
  <c r="J82" i="2"/>
  <c r="I82" i="2"/>
  <c r="H82" i="2"/>
  <c r="G82" i="2"/>
  <c r="F82" i="2"/>
  <c r="E82" i="2"/>
  <c r="D82" i="2"/>
  <c r="C82" i="2"/>
  <c r="N82" i="2" s="1"/>
  <c r="O82" i="2" s="1"/>
  <c r="B82" i="2"/>
  <c r="J81" i="2"/>
  <c r="I81" i="2"/>
  <c r="H81" i="2"/>
  <c r="G81" i="2"/>
  <c r="F81" i="2"/>
  <c r="E81" i="2"/>
  <c r="D81" i="2"/>
  <c r="C81" i="2"/>
  <c r="N81" i="2" s="1"/>
  <c r="O81" i="2" s="1"/>
  <c r="B81" i="2"/>
  <c r="J80" i="2"/>
  <c r="I80" i="2"/>
  <c r="H80" i="2"/>
  <c r="G80" i="2"/>
  <c r="F80" i="2"/>
  <c r="E80" i="2"/>
  <c r="D80" i="2"/>
  <c r="C80" i="2"/>
  <c r="N80" i="2" s="1"/>
  <c r="O80" i="2" s="1"/>
  <c r="B80" i="2"/>
  <c r="J79" i="2"/>
  <c r="I79" i="2"/>
  <c r="H79" i="2"/>
  <c r="G79" i="2"/>
  <c r="F79" i="2"/>
  <c r="E79" i="2"/>
  <c r="D79" i="2"/>
  <c r="C79" i="2"/>
  <c r="B79" i="2"/>
  <c r="J78" i="2"/>
  <c r="I78" i="2"/>
  <c r="H78" i="2"/>
  <c r="G78" i="2"/>
  <c r="F78" i="2"/>
  <c r="E78" i="2"/>
  <c r="D78" i="2"/>
  <c r="C78" i="2"/>
  <c r="N78" i="2" s="1"/>
  <c r="O78" i="2" s="1"/>
  <c r="B78" i="2"/>
  <c r="J77" i="2"/>
  <c r="I77" i="2"/>
  <c r="H77" i="2"/>
  <c r="G77" i="2"/>
  <c r="F77" i="2"/>
  <c r="E77" i="2"/>
  <c r="D77" i="2"/>
  <c r="C77" i="2"/>
  <c r="B77" i="2"/>
  <c r="J76" i="2"/>
  <c r="I76" i="2"/>
  <c r="H76" i="2"/>
  <c r="G76" i="2"/>
  <c r="F76" i="2"/>
  <c r="E76" i="2"/>
  <c r="D76" i="2"/>
  <c r="C76" i="2"/>
  <c r="B76" i="2"/>
  <c r="J75" i="2"/>
  <c r="I75" i="2"/>
  <c r="H75" i="2"/>
  <c r="G75" i="2"/>
  <c r="F75" i="2"/>
  <c r="E75" i="2"/>
  <c r="D75" i="2"/>
  <c r="C75" i="2"/>
  <c r="N75" i="2" s="1"/>
  <c r="O75" i="2" s="1"/>
  <c r="B75" i="2"/>
  <c r="J74" i="2"/>
  <c r="I74" i="2"/>
  <c r="H74" i="2"/>
  <c r="G74" i="2"/>
  <c r="F74" i="2"/>
  <c r="E74" i="2"/>
  <c r="D74" i="2"/>
  <c r="C74" i="2"/>
  <c r="N74" i="2" s="1"/>
  <c r="O74" i="2" s="1"/>
  <c r="B74" i="2"/>
  <c r="J73" i="2"/>
  <c r="I73" i="2"/>
  <c r="H73" i="2"/>
  <c r="G73" i="2"/>
  <c r="F73" i="2"/>
  <c r="E73" i="2"/>
  <c r="D73" i="2"/>
  <c r="C73" i="2"/>
  <c r="B73" i="2"/>
  <c r="J72" i="2"/>
  <c r="I72" i="2"/>
  <c r="H72" i="2"/>
  <c r="G72" i="2"/>
  <c r="F72" i="2"/>
  <c r="E72" i="2"/>
  <c r="D72" i="2"/>
  <c r="C72" i="2"/>
  <c r="N72" i="2" s="1"/>
  <c r="O72" i="2" s="1"/>
  <c r="B72" i="2"/>
  <c r="J71" i="2"/>
  <c r="I71" i="2"/>
  <c r="H71" i="2"/>
  <c r="G71" i="2"/>
  <c r="F71" i="2"/>
  <c r="E71" i="2"/>
  <c r="D71" i="2"/>
  <c r="C71" i="2"/>
  <c r="B71" i="2"/>
  <c r="J70" i="2"/>
  <c r="I70" i="2"/>
  <c r="H70" i="2"/>
  <c r="G70" i="2"/>
  <c r="F70" i="2"/>
  <c r="E70" i="2"/>
  <c r="D70" i="2"/>
  <c r="C70" i="2"/>
  <c r="N70" i="2" s="1"/>
  <c r="O70" i="2" s="1"/>
  <c r="B70" i="2"/>
  <c r="J69" i="2"/>
  <c r="I69" i="2"/>
  <c r="H69" i="2"/>
  <c r="G69" i="2"/>
  <c r="F69" i="2"/>
  <c r="E69" i="2"/>
  <c r="D69" i="2"/>
  <c r="C69" i="2"/>
  <c r="N69" i="2" s="1"/>
  <c r="O69" i="2" s="1"/>
  <c r="B69" i="2"/>
  <c r="J68" i="2"/>
  <c r="I68" i="2"/>
  <c r="H68" i="2"/>
  <c r="G68" i="2"/>
  <c r="F68" i="2"/>
  <c r="E68" i="2"/>
  <c r="D68" i="2"/>
  <c r="C68" i="2"/>
  <c r="N68" i="2" s="1"/>
  <c r="O68" i="2" s="1"/>
  <c r="B68" i="2"/>
  <c r="J67" i="2"/>
  <c r="I67" i="2"/>
  <c r="H67" i="2"/>
  <c r="G67" i="2"/>
  <c r="F67" i="2"/>
  <c r="E67" i="2"/>
  <c r="D67" i="2"/>
  <c r="C67" i="2"/>
  <c r="B67" i="2"/>
  <c r="J66" i="2"/>
  <c r="I66" i="2"/>
  <c r="H66" i="2"/>
  <c r="G66" i="2"/>
  <c r="F66" i="2"/>
  <c r="E66" i="2"/>
  <c r="D66" i="2"/>
  <c r="C66" i="2"/>
  <c r="N66" i="2" s="1"/>
  <c r="O66" i="2" s="1"/>
  <c r="B66" i="2"/>
  <c r="J65" i="2"/>
  <c r="I65" i="2"/>
  <c r="H65" i="2"/>
  <c r="G65" i="2"/>
  <c r="F65" i="2"/>
  <c r="E65" i="2"/>
  <c r="D65" i="2"/>
  <c r="C65" i="2"/>
  <c r="B65" i="2"/>
  <c r="J64" i="2"/>
  <c r="I64" i="2"/>
  <c r="H64" i="2"/>
  <c r="G64" i="2"/>
  <c r="F64" i="2"/>
  <c r="E64" i="2"/>
  <c r="D64" i="2"/>
  <c r="C64" i="2"/>
  <c r="B64" i="2"/>
  <c r="J63" i="2"/>
  <c r="I63" i="2"/>
  <c r="H63" i="2"/>
  <c r="G63" i="2"/>
  <c r="F63" i="2"/>
  <c r="E63" i="2"/>
  <c r="D63" i="2"/>
  <c r="C63" i="2"/>
  <c r="N63" i="2" s="1"/>
  <c r="O63" i="2" s="1"/>
  <c r="B63" i="2"/>
  <c r="J62" i="2"/>
  <c r="I62" i="2"/>
  <c r="H62" i="2"/>
  <c r="G62" i="2"/>
  <c r="F62" i="2"/>
  <c r="E62" i="2"/>
  <c r="D62" i="2"/>
  <c r="C62" i="2"/>
  <c r="N62" i="2" s="1"/>
  <c r="O62" i="2" s="1"/>
  <c r="B62" i="2"/>
  <c r="J61" i="2"/>
  <c r="I61" i="2"/>
  <c r="H61" i="2"/>
  <c r="G61" i="2"/>
  <c r="F61" i="2"/>
  <c r="E61" i="2"/>
  <c r="D61" i="2"/>
  <c r="C61" i="2"/>
  <c r="B61" i="2"/>
  <c r="J60" i="2"/>
  <c r="I60" i="2"/>
  <c r="H60" i="2"/>
  <c r="G60" i="2"/>
  <c r="F60" i="2"/>
  <c r="E60" i="2"/>
  <c r="D60" i="2"/>
  <c r="C60" i="2"/>
  <c r="N60" i="2" s="1"/>
  <c r="O60" i="2" s="1"/>
  <c r="B60" i="2"/>
  <c r="J59" i="2"/>
  <c r="I59" i="2"/>
  <c r="H59" i="2"/>
  <c r="G59" i="2"/>
  <c r="F59" i="2"/>
  <c r="E59" i="2"/>
  <c r="D59" i="2"/>
  <c r="C59" i="2"/>
  <c r="B59" i="2"/>
  <c r="J58" i="2"/>
  <c r="I58" i="2"/>
  <c r="H58" i="2"/>
  <c r="G58" i="2"/>
  <c r="F58" i="2"/>
  <c r="E58" i="2"/>
  <c r="D58" i="2"/>
  <c r="C58" i="2"/>
  <c r="N58" i="2" s="1"/>
  <c r="O58" i="2" s="1"/>
  <c r="B58" i="2"/>
  <c r="J57" i="2"/>
  <c r="I57" i="2"/>
  <c r="H57" i="2"/>
  <c r="G57" i="2"/>
  <c r="F57" i="2"/>
  <c r="E57" i="2"/>
  <c r="D57" i="2"/>
  <c r="C57" i="2"/>
  <c r="N57" i="2" s="1"/>
  <c r="O57" i="2" s="1"/>
  <c r="B57" i="2"/>
  <c r="J56" i="2"/>
  <c r="I56" i="2"/>
  <c r="H56" i="2"/>
  <c r="G56" i="2"/>
  <c r="F56" i="2"/>
  <c r="E56" i="2"/>
  <c r="D56" i="2"/>
  <c r="C56" i="2"/>
  <c r="N56" i="2" s="1"/>
  <c r="O56" i="2" s="1"/>
  <c r="B56" i="2"/>
  <c r="J55" i="2"/>
  <c r="I55" i="2"/>
  <c r="H55" i="2"/>
  <c r="G55" i="2"/>
  <c r="F55" i="2"/>
  <c r="E55" i="2"/>
  <c r="D55" i="2"/>
  <c r="C55" i="2"/>
  <c r="B55" i="2"/>
  <c r="J54" i="2"/>
  <c r="I54" i="2"/>
  <c r="H54" i="2"/>
  <c r="G54" i="2"/>
  <c r="F54" i="2"/>
  <c r="E54" i="2"/>
  <c r="D54" i="2"/>
  <c r="C54" i="2"/>
  <c r="N54" i="2" s="1"/>
  <c r="O54" i="2" s="1"/>
  <c r="B54" i="2"/>
  <c r="J53" i="2"/>
  <c r="I53" i="2"/>
  <c r="H53" i="2"/>
  <c r="G53" i="2"/>
  <c r="F53" i="2"/>
  <c r="E53" i="2"/>
  <c r="D53" i="2"/>
  <c r="C53" i="2"/>
  <c r="B53" i="2"/>
  <c r="J52" i="2"/>
  <c r="I52" i="2"/>
  <c r="H52" i="2"/>
  <c r="G52" i="2"/>
  <c r="F52" i="2"/>
  <c r="E52" i="2"/>
  <c r="D52" i="2"/>
  <c r="C52" i="2"/>
  <c r="B52" i="2"/>
  <c r="J51" i="2"/>
  <c r="I51" i="2"/>
  <c r="H51" i="2"/>
  <c r="G51" i="2"/>
  <c r="F51" i="2"/>
  <c r="E51" i="2"/>
  <c r="D51" i="2"/>
  <c r="C51" i="2"/>
  <c r="N51" i="2" s="1"/>
  <c r="O51" i="2" s="1"/>
  <c r="B51" i="2"/>
  <c r="J50" i="2"/>
  <c r="I50" i="2"/>
  <c r="H50" i="2"/>
  <c r="G50" i="2"/>
  <c r="F50" i="2"/>
  <c r="E50" i="2"/>
  <c r="D50" i="2"/>
  <c r="C50" i="2"/>
  <c r="N50" i="2" s="1"/>
  <c r="O50" i="2" s="1"/>
  <c r="B50" i="2"/>
  <c r="J49" i="2"/>
  <c r="I49" i="2"/>
  <c r="H49" i="2"/>
  <c r="G49" i="2"/>
  <c r="F49" i="2"/>
  <c r="E49" i="2"/>
  <c r="D49" i="2"/>
  <c r="C49" i="2"/>
  <c r="B49" i="2"/>
  <c r="J48" i="2"/>
  <c r="I48" i="2"/>
  <c r="H48" i="2"/>
  <c r="G48" i="2"/>
  <c r="F48" i="2"/>
  <c r="E48" i="2"/>
  <c r="D48" i="2"/>
  <c r="C48" i="2"/>
  <c r="N48" i="2" s="1"/>
  <c r="O48" i="2" s="1"/>
  <c r="B48" i="2"/>
  <c r="J47" i="2"/>
  <c r="I47" i="2"/>
  <c r="H47" i="2"/>
  <c r="G47" i="2"/>
  <c r="F47" i="2"/>
  <c r="E47" i="2"/>
  <c r="D47" i="2"/>
  <c r="C47" i="2"/>
  <c r="B47" i="2"/>
  <c r="J46" i="2"/>
  <c r="I46" i="2"/>
  <c r="H46" i="2"/>
  <c r="G46" i="2"/>
  <c r="F46" i="2"/>
  <c r="E46" i="2"/>
  <c r="D46" i="2"/>
  <c r="C46" i="2"/>
  <c r="N46" i="2" s="1"/>
  <c r="O46" i="2" s="1"/>
  <c r="B46" i="2"/>
  <c r="J45" i="2"/>
  <c r="I45" i="2"/>
  <c r="H45" i="2"/>
  <c r="G45" i="2"/>
  <c r="F45" i="2"/>
  <c r="E45" i="2"/>
  <c r="D45" i="2"/>
  <c r="C45" i="2"/>
  <c r="N45" i="2" s="1"/>
  <c r="O45" i="2" s="1"/>
  <c r="B45" i="2"/>
  <c r="J44" i="2"/>
  <c r="I44" i="2"/>
  <c r="H44" i="2"/>
  <c r="G44" i="2"/>
  <c r="F44" i="2"/>
  <c r="E44" i="2"/>
  <c r="D44" i="2"/>
  <c r="C44" i="2"/>
  <c r="N44" i="2" s="1"/>
  <c r="O44" i="2" s="1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N42" i="2" s="1"/>
  <c r="O42" i="2" s="1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N39" i="2" s="1"/>
  <c r="O39" i="2" s="1"/>
  <c r="B39" i="2"/>
  <c r="J38" i="2"/>
  <c r="I38" i="2"/>
  <c r="H38" i="2"/>
  <c r="G38" i="2"/>
  <c r="F38" i="2"/>
  <c r="E38" i="2"/>
  <c r="D38" i="2"/>
  <c r="C38" i="2"/>
  <c r="N38" i="2" s="1"/>
  <c r="O38" i="2" s="1"/>
  <c r="B38" i="2"/>
  <c r="J37" i="2"/>
  <c r="I37" i="2"/>
  <c r="H37" i="2"/>
  <c r="G37" i="2"/>
  <c r="F37" i="2"/>
  <c r="E37" i="2"/>
  <c r="D37" i="2"/>
  <c r="C37" i="2"/>
  <c r="B37" i="2"/>
  <c r="J36" i="2"/>
  <c r="I36" i="2"/>
  <c r="H36" i="2"/>
  <c r="G36" i="2"/>
  <c r="F36" i="2"/>
  <c r="E36" i="2"/>
  <c r="D36" i="2"/>
  <c r="C36" i="2"/>
  <c r="N36" i="2" s="1"/>
  <c r="O36" i="2" s="1"/>
  <c r="B36" i="2"/>
  <c r="J35" i="2"/>
  <c r="I35" i="2"/>
  <c r="H35" i="2"/>
  <c r="G35" i="2"/>
  <c r="F35" i="2"/>
  <c r="E35" i="2"/>
  <c r="D35" i="2"/>
  <c r="C35" i="2"/>
  <c r="B35" i="2"/>
  <c r="J34" i="2"/>
  <c r="I34" i="2"/>
  <c r="H34" i="2"/>
  <c r="G34" i="2"/>
  <c r="F34" i="2"/>
  <c r="E34" i="2"/>
  <c r="D34" i="2"/>
  <c r="C34" i="2"/>
  <c r="N34" i="2" s="1"/>
  <c r="O34" i="2" s="1"/>
  <c r="B34" i="2"/>
  <c r="J33" i="2"/>
  <c r="I33" i="2"/>
  <c r="H33" i="2"/>
  <c r="G33" i="2"/>
  <c r="F33" i="2"/>
  <c r="E33" i="2"/>
  <c r="D33" i="2"/>
  <c r="C33" i="2"/>
  <c r="N33" i="2" s="1"/>
  <c r="O33" i="2" s="1"/>
  <c r="B33" i="2"/>
  <c r="J32" i="2"/>
  <c r="I32" i="2"/>
  <c r="H32" i="2"/>
  <c r="G32" i="2"/>
  <c r="F32" i="2"/>
  <c r="E32" i="2"/>
  <c r="D32" i="2"/>
  <c r="C32" i="2"/>
  <c r="N32" i="2" s="1"/>
  <c r="O32" i="2" s="1"/>
  <c r="B32" i="2"/>
  <c r="J31" i="2"/>
  <c r="I31" i="2"/>
  <c r="H31" i="2"/>
  <c r="G31" i="2"/>
  <c r="F31" i="2"/>
  <c r="E31" i="2"/>
  <c r="D31" i="2"/>
  <c r="C31" i="2"/>
  <c r="B31" i="2"/>
  <c r="J30" i="2"/>
  <c r="I30" i="2"/>
  <c r="H30" i="2"/>
  <c r="G30" i="2"/>
  <c r="F30" i="2"/>
  <c r="E30" i="2"/>
  <c r="D30" i="2"/>
  <c r="C30" i="2"/>
  <c r="N30" i="2" s="1"/>
  <c r="O30" i="2" s="1"/>
  <c r="B30" i="2"/>
  <c r="J29" i="2"/>
  <c r="I29" i="2"/>
  <c r="H29" i="2"/>
  <c r="G29" i="2"/>
  <c r="F29" i="2"/>
  <c r="E29" i="2"/>
  <c r="D29" i="2"/>
  <c r="C29" i="2"/>
  <c r="B29" i="2"/>
  <c r="J28" i="2"/>
  <c r="I28" i="2"/>
  <c r="H28" i="2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N27" i="2" s="1"/>
  <c r="O27" i="2" s="1"/>
  <c r="B27" i="2"/>
  <c r="J26" i="2"/>
  <c r="I26" i="2"/>
  <c r="H26" i="2"/>
  <c r="G26" i="2"/>
  <c r="F26" i="2"/>
  <c r="E26" i="2"/>
  <c r="D26" i="2"/>
  <c r="C26" i="2"/>
  <c r="N26" i="2" s="1"/>
  <c r="O26" i="2" s="1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N24" i="2" s="1"/>
  <c r="O24" i="2" s="1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N22" i="2" s="1"/>
  <c r="O22" i="2" s="1"/>
  <c r="B22" i="2"/>
  <c r="J21" i="2"/>
  <c r="I21" i="2"/>
  <c r="H21" i="2"/>
  <c r="G21" i="2"/>
  <c r="F21" i="2"/>
  <c r="E21" i="2"/>
  <c r="D21" i="2"/>
  <c r="C21" i="2"/>
  <c r="N21" i="2" s="1"/>
  <c r="O21" i="2" s="1"/>
  <c r="B21" i="2"/>
  <c r="J20" i="2"/>
  <c r="I20" i="2"/>
  <c r="H20" i="2"/>
  <c r="G20" i="2"/>
  <c r="F20" i="2"/>
  <c r="E20" i="2"/>
  <c r="D20" i="2"/>
  <c r="C20" i="2"/>
  <c r="N20" i="2" s="1"/>
  <c r="O20" i="2" s="1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N18" i="2" s="1"/>
  <c r="O18" i="2" s="1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N16" i="2" s="1"/>
  <c r="O16" i="2" s="1"/>
  <c r="B16" i="2"/>
  <c r="J15" i="2"/>
  <c r="I15" i="2"/>
  <c r="H15" i="2"/>
  <c r="G15" i="2"/>
  <c r="F15" i="2"/>
  <c r="E15" i="2"/>
  <c r="D15" i="2"/>
  <c r="C15" i="2"/>
  <c r="N15" i="2" s="1"/>
  <c r="O15" i="2" s="1"/>
  <c r="B15" i="2"/>
  <c r="J14" i="2"/>
  <c r="I14" i="2"/>
  <c r="H14" i="2"/>
  <c r="G14" i="2"/>
  <c r="F14" i="2"/>
  <c r="E14" i="2"/>
  <c r="D14" i="2"/>
  <c r="C14" i="2"/>
  <c r="N14" i="2" s="1"/>
  <c r="O14" i="2" s="1"/>
  <c r="B14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N12" i="2" s="1"/>
  <c r="O12" i="2" s="1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N10" i="2" s="1"/>
  <c r="O10" i="2" s="1"/>
  <c r="B10" i="2"/>
  <c r="J9" i="2"/>
  <c r="I9" i="2"/>
  <c r="H9" i="2"/>
  <c r="G9" i="2"/>
  <c r="F9" i="2"/>
  <c r="E9" i="2"/>
  <c r="D9" i="2"/>
  <c r="C9" i="2"/>
  <c r="N9" i="2" s="1"/>
  <c r="O9" i="2" s="1"/>
  <c r="B9" i="2"/>
  <c r="J8" i="2"/>
  <c r="I8" i="2"/>
  <c r="H8" i="2"/>
  <c r="G8" i="2"/>
  <c r="F8" i="2"/>
  <c r="E8" i="2"/>
  <c r="D8" i="2"/>
  <c r="C8" i="2"/>
  <c r="N8" i="2" s="1"/>
  <c r="O8" i="2" s="1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N6" i="2" s="1"/>
  <c r="O6" i="2" s="1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N4" i="2" s="1"/>
  <c r="O4" i="2" s="1"/>
  <c r="B4" i="2"/>
  <c r="J3" i="2"/>
  <c r="I3" i="2"/>
  <c r="H3" i="2"/>
  <c r="G3" i="2"/>
  <c r="F3" i="2"/>
  <c r="E3" i="2"/>
  <c r="D3" i="2"/>
  <c r="C3" i="2"/>
  <c r="B3" i="2"/>
  <c r="J2" i="2"/>
  <c r="I2" i="2"/>
  <c r="H2" i="2"/>
  <c r="G2" i="2"/>
  <c r="F2" i="2"/>
  <c r="E2" i="2"/>
  <c r="D2" i="2"/>
  <c r="C2" i="2"/>
  <c r="N2" i="2" s="1"/>
  <c r="O2" i="2" s="1"/>
  <c r="B2" i="2"/>
  <c r="N5" i="2" l="1"/>
  <c r="O5" i="2" s="1"/>
  <c r="N13" i="2"/>
  <c r="O13" i="2" s="1"/>
  <c r="N17" i="2"/>
  <c r="O17" i="2" s="1"/>
  <c r="N25" i="2"/>
  <c r="O25" i="2" s="1"/>
  <c r="N28" i="2"/>
  <c r="O28" i="2" s="1"/>
  <c r="N29" i="2"/>
  <c r="O29" i="2" s="1"/>
  <c r="N37" i="2"/>
  <c r="O37" i="2" s="1"/>
  <c r="N40" i="2"/>
  <c r="O40" i="2" s="1"/>
  <c r="N41" i="2"/>
  <c r="O41" i="2" s="1"/>
  <c r="N49" i="2"/>
  <c r="O49" i="2" s="1"/>
  <c r="N52" i="2"/>
  <c r="O52" i="2" s="1"/>
  <c r="N53" i="2"/>
  <c r="O53" i="2" s="1"/>
  <c r="N61" i="2"/>
  <c r="O61" i="2" s="1"/>
  <c r="N64" i="2"/>
  <c r="O64" i="2" s="1"/>
  <c r="N65" i="2"/>
  <c r="O65" i="2" s="1"/>
  <c r="N73" i="2"/>
  <c r="O73" i="2" s="1"/>
  <c r="N76" i="2"/>
  <c r="O76" i="2" s="1"/>
  <c r="N77" i="2"/>
  <c r="O77" i="2" s="1"/>
  <c r="N85" i="2"/>
  <c r="O85" i="2" s="1"/>
  <c r="R3" i="2"/>
  <c r="N3" i="2"/>
  <c r="O3" i="2" s="1"/>
  <c r="N7" i="2"/>
  <c r="O7" i="2" s="1"/>
  <c r="N11" i="2"/>
  <c r="O11" i="2" s="1"/>
  <c r="N19" i="2"/>
  <c r="O19" i="2" s="1"/>
  <c r="N23" i="2"/>
  <c r="O23" i="2" s="1"/>
  <c r="N31" i="2"/>
  <c r="O31" i="2" s="1"/>
  <c r="N35" i="2"/>
  <c r="O35" i="2" s="1"/>
  <c r="N43" i="2"/>
  <c r="O43" i="2" s="1"/>
  <c r="N47" i="2"/>
  <c r="O47" i="2" s="1"/>
  <c r="N55" i="2"/>
  <c r="O55" i="2" s="1"/>
  <c r="N59" i="2"/>
  <c r="O59" i="2" s="1"/>
  <c r="N67" i="2"/>
  <c r="O67" i="2" s="1"/>
  <c r="N71" i="2"/>
  <c r="O71" i="2" s="1"/>
  <c r="N79" i="2"/>
  <c r="O79" i="2" s="1"/>
  <c r="N83" i="2"/>
  <c r="O83" i="2" s="1"/>
</calcChain>
</file>

<file path=xl/sharedStrings.xml><?xml version="1.0" encoding="utf-8"?>
<sst xmlns="http://schemas.openxmlformats.org/spreadsheetml/2006/main" count="243" uniqueCount="128">
  <si>
    <t>KLIFS position</t>
  </si>
  <si>
    <t>Aromatic_sidechain</t>
  </si>
  <si>
    <t>H-bond_sidechain</t>
  </si>
  <si>
    <t>Halogen bond_sidechain</t>
  </si>
  <si>
    <t>Hydrophobic_sidechain</t>
  </si>
  <si>
    <t>Ionic_sidechain</t>
  </si>
  <si>
    <t>H-bond_backbone</t>
  </si>
  <si>
    <t>Halogen bond_backbone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</si>
  <si>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</si>
  <si>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</si>
  <si>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</si>
  <si>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</si>
  <si>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</si>
  <si>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</si>
  <si>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</si>
  <si>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</si>
  <si>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</si>
  <si>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</si>
  <si>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</si>
  <si>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</si>
  <si>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</si>
  <si>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</si>
  <si>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</si>
  <si>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</si>
  <si>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</si>
  <si>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</si>
  <si>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</si>
  <si>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</si>
  <si>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</si>
  <si>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</si>
  <si>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</si>
  <si>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</si>
  <si>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</si>
  <si>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</si>
  <si>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</si>
  <si>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</si>
  <si>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</si>
  <si>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</si>
  <si>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</si>
  <si>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</si>
  <si>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</si>
  <si>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</si>
  <si>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</si>
  <si>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</si>
  <si>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</si>
  <si>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</si>
  <si>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</si>
  <si>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</si>
  <si>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</si>
  <si>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</si>
  <si>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</si>
  <si>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</si>
  <si>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</si>
  <si>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</si>
  <si>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</si>
  <si>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</si>
  <si>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</si>
  <si>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</si>
  <si>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</si>
  <si>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</si>
  <si>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</si>
  <si>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</si>
  <si>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</si>
  <si>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</si>
  <si>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</si>
  <si>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</si>
  <si>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</si>
  <si>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</si>
  <si>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</si>
  <si>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</si>
  <si>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</si>
  <si>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</si>
  <si>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</si>
  <si>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</si>
  <si>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</si>
  <si>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</si>
  <si>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</si>
  <si>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</si>
  <si>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</si>
  <si>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</si>
  <si>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</si>
  <si>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</si>
  <si>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</si>
  <si>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</si>
  <si>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</si>
  <si>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</si>
  <si>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</si>
  <si>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</si>
  <si>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</si>
  <si>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</si>
  <si>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</si>
  <si>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</si>
  <si>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</si>
  <si>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MAX contacts (BB or SC)</t>
  </si>
  <si>
    <t>Abundance cutoff</t>
  </si>
  <si>
    <t>Matches</t>
  </si>
  <si>
    <t>Proximity_sidechain</t>
  </si>
  <si>
    <t>Proximity_backbone</t>
  </si>
  <si>
    <t>5dls</t>
  </si>
  <si>
    <t>L15</t>
  </si>
  <si>
    <t>ok</t>
  </si>
  <si>
    <t>comment</t>
  </si>
  <si>
    <t>very dependent on the conformation</t>
  </si>
  <si>
    <t>V23</t>
  </si>
  <si>
    <t>A36</t>
  </si>
  <si>
    <t>K38</t>
  </si>
  <si>
    <t>Q</t>
  </si>
  <si>
    <t>T</t>
  </si>
  <si>
    <t>G</t>
  </si>
  <si>
    <t>E</t>
  </si>
  <si>
    <t>Y</t>
  </si>
  <si>
    <t>I</t>
  </si>
  <si>
    <t>N</t>
  </si>
  <si>
    <t>K</t>
  </si>
  <si>
    <t>E55</t>
  </si>
  <si>
    <t>a bit far away for type I no?</t>
  </si>
  <si>
    <t>N59</t>
  </si>
  <si>
    <t>V68</t>
  </si>
  <si>
    <t>V</t>
  </si>
  <si>
    <t>L84</t>
  </si>
  <si>
    <t>F83</t>
  </si>
  <si>
    <t>E85</t>
  </si>
  <si>
    <t>Y86</t>
  </si>
  <si>
    <t>C87</t>
  </si>
  <si>
    <t>I don't understand the sidechain interactions -&gt; examples of structures here?</t>
  </si>
  <si>
    <t>same, rather not directly in contact with sidechain</t>
  </si>
  <si>
    <t>S88</t>
  </si>
  <si>
    <t>same, example where the sidechain is in contact?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</si>
</sst>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b/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18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39" workbookViewId="0">
      <selection activeCell="K52" sqref="K52"/>
    </sheetView>
  </sheetViews>
  <sheetFormatPr baseColWidth="10" defaultColWidth="8.83203125" defaultRowHeight="15" x14ac:dyDescent="0.2"/>
  <cols>
    <col min="1" max="1" width="13.5" style="3" customWidth="1"/>
    <col min="2" max="4" width="5.1640625" bestFit="1" customWidth="1"/>
    <col min="5" max="5" width="4" bestFit="1" customWidth="1"/>
    <col min="6" max="9" width="5.1640625" bestFit="1" customWidth="1"/>
    <col min="10" max="10" width="4" bestFit="1" customWidth="1"/>
  </cols>
  <sheetData>
    <row r="1" spans="1:12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  <c r="K1" s="2" t="s">
        <v>98</v>
      </c>
      <c r="L1" s="2" t="s">
        <v>101</v>
      </c>
    </row>
    <row r="2" spans="1:12" x14ac:dyDescent="0.2">
      <c r="A2" s="6" t="s">
        <v>8</v>
      </c>
      <c r="B2" s="4"/>
      <c r="C2" s="4">
        <v>242</v>
      </c>
      <c r="D2" s="4">
        <v>99</v>
      </c>
      <c r="E2" s="4"/>
      <c r="F2" s="4">
        <v>127</v>
      </c>
      <c r="G2" s="4">
        <v>69</v>
      </c>
      <c r="H2" s="4">
        <v>24</v>
      </c>
      <c r="I2" s="4">
        <v>20</v>
      </c>
      <c r="J2" s="4"/>
      <c r="K2" t="s">
        <v>106</v>
      </c>
    </row>
    <row r="3" spans="1:12" x14ac:dyDescent="0.2">
      <c r="A3" s="6" t="s">
        <v>9</v>
      </c>
      <c r="B3" s="4">
        <v>2</v>
      </c>
      <c r="C3" s="4">
        <v>23</v>
      </c>
      <c r="D3" s="4">
        <v>11</v>
      </c>
      <c r="E3" s="4"/>
      <c r="F3" s="4">
        <v>15</v>
      </c>
      <c r="G3" s="4">
        <v>4</v>
      </c>
      <c r="H3" s="4">
        <v>25</v>
      </c>
      <c r="I3" s="4">
        <v>6</v>
      </c>
      <c r="J3" s="4"/>
      <c r="K3" t="s">
        <v>107</v>
      </c>
    </row>
    <row r="4" spans="1:12" x14ac:dyDescent="0.2">
      <c r="A4" s="6" t="s">
        <v>10</v>
      </c>
      <c r="B4" s="4"/>
      <c r="C4" s="4">
        <v>2641</v>
      </c>
      <c r="D4" s="4">
        <v>1</v>
      </c>
      <c r="E4" s="4"/>
      <c r="F4" s="4">
        <v>2639</v>
      </c>
      <c r="G4" s="4"/>
      <c r="H4" s="4">
        <v>1029</v>
      </c>
      <c r="I4" s="4">
        <v>835</v>
      </c>
      <c r="J4" s="4">
        <v>7</v>
      </c>
      <c r="K4" t="s">
        <v>99</v>
      </c>
      <c r="L4" t="s">
        <v>100</v>
      </c>
    </row>
    <row r="5" spans="1:12" x14ac:dyDescent="0.2">
      <c r="A5" s="6" t="s">
        <v>11</v>
      </c>
      <c r="B5" s="4"/>
      <c r="C5" s="4">
        <v>23</v>
      </c>
      <c r="D5" s="4"/>
      <c r="E5" s="4"/>
      <c r="F5" s="4">
        <v>16</v>
      </c>
      <c r="G5" s="4"/>
      <c r="H5" s="4">
        <v>1589</v>
      </c>
      <c r="I5" s="4">
        <v>1492</v>
      </c>
      <c r="J5" s="4">
        <v>2</v>
      </c>
      <c r="K5" t="s">
        <v>108</v>
      </c>
    </row>
    <row r="6" spans="1:12" x14ac:dyDescent="0.2">
      <c r="A6" s="6" t="s">
        <v>12</v>
      </c>
      <c r="B6" s="4"/>
      <c r="C6" s="4">
        <v>107</v>
      </c>
      <c r="D6" s="4">
        <v>14</v>
      </c>
      <c r="E6" s="4"/>
      <c r="F6" s="4">
        <v>74</v>
      </c>
      <c r="G6" s="4">
        <v>12</v>
      </c>
      <c r="H6" s="4">
        <v>418</v>
      </c>
      <c r="I6" s="4">
        <v>108</v>
      </c>
      <c r="J6" s="4">
        <v>1</v>
      </c>
      <c r="K6" t="s">
        <v>109</v>
      </c>
    </row>
    <row r="7" spans="1:12" x14ac:dyDescent="0.2">
      <c r="A7" s="6" t="s">
        <v>13</v>
      </c>
      <c r="B7" s="4"/>
      <c r="C7" s="4">
        <v>2</v>
      </c>
      <c r="D7" s="4"/>
      <c r="E7" s="4"/>
      <c r="F7" s="4">
        <v>1</v>
      </c>
      <c r="G7" s="4"/>
      <c r="H7" s="4">
        <v>861</v>
      </c>
      <c r="I7" s="4">
        <v>735</v>
      </c>
      <c r="J7" s="4"/>
      <c r="K7" t="s">
        <v>108</v>
      </c>
    </row>
    <row r="8" spans="1:12" x14ac:dyDescent="0.2">
      <c r="A8" s="6" t="s">
        <v>14</v>
      </c>
      <c r="B8" s="4">
        <v>1</v>
      </c>
      <c r="C8" s="4">
        <v>178</v>
      </c>
      <c r="D8" s="4">
        <v>68</v>
      </c>
      <c r="E8" s="4"/>
      <c r="F8" s="4">
        <v>53</v>
      </c>
      <c r="G8" s="4">
        <v>9</v>
      </c>
      <c r="H8" s="4">
        <v>376</v>
      </c>
      <c r="I8" s="4">
        <v>290</v>
      </c>
      <c r="J8" s="4"/>
      <c r="K8" t="s">
        <v>104</v>
      </c>
    </row>
    <row r="9" spans="1:12" x14ac:dyDescent="0.2">
      <c r="A9" s="6" t="s">
        <v>15</v>
      </c>
      <c r="B9" s="4">
        <v>232</v>
      </c>
      <c r="C9" s="4">
        <v>736</v>
      </c>
      <c r="D9" s="4">
        <v>47</v>
      </c>
      <c r="E9" s="4"/>
      <c r="F9" s="4">
        <v>672</v>
      </c>
      <c r="G9" s="4">
        <v>1</v>
      </c>
      <c r="H9" s="4">
        <v>459</v>
      </c>
      <c r="I9" s="4">
        <v>185</v>
      </c>
      <c r="J9" s="4"/>
      <c r="K9" t="s">
        <v>110</v>
      </c>
      <c r="L9" t="s">
        <v>102</v>
      </c>
    </row>
    <row r="10" spans="1:12" x14ac:dyDescent="0.2">
      <c r="A10" s="6" t="s">
        <v>16</v>
      </c>
      <c r="B10" s="4"/>
      <c r="C10" s="4">
        <v>157</v>
      </c>
      <c r="D10" s="4">
        <v>29</v>
      </c>
      <c r="E10" s="4"/>
      <c r="F10" s="4">
        <v>82</v>
      </c>
      <c r="G10" s="4">
        <v>2</v>
      </c>
      <c r="H10" s="4">
        <v>772</v>
      </c>
      <c r="I10" s="4">
        <v>709</v>
      </c>
      <c r="J10" s="4">
        <v>5</v>
      </c>
      <c r="K10" t="s">
        <v>108</v>
      </c>
    </row>
    <row r="11" spans="1:12" x14ac:dyDescent="0.2">
      <c r="A11" s="6" t="s">
        <v>17</v>
      </c>
      <c r="B11" s="4"/>
      <c r="C11" s="4">
        <v>95</v>
      </c>
      <c r="D11" s="4">
        <v>13</v>
      </c>
      <c r="E11" s="4"/>
      <c r="F11" s="4">
        <v>60</v>
      </c>
      <c r="G11" s="4">
        <v>6</v>
      </c>
      <c r="H11" s="4">
        <v>191</v>
      </c>
      <c r="I11" s="4">
        <v>166</v>
      </c>
      <c r="J11" s="4"/>
      <c r="K11" t="s">
        <v>109</v>
      </c>
    </row>
    <row r="12" spans="1:12" x14ac:dyDescent="0.2">
      <c r="A12" s="6" t="s">
        <v>18</v>
      </c>
      <c r="B12" s="4"/>
      <c r="C12" s="4">
        <v>2659</v>
      </c>
      <c r="D12" s="4">
        <v>4</v>
      </c>
      <c r="E12" s="4"/>
      <c r="F12" s="4">
        <v>2657</v>
      </c>
      <c r="G12" s="4"/>
      <c r="H12" s="4">
        <v>1620</v>
      </c>
      <c r="I12" s="4">
        <v>1516</v>
      </c>
      <c r="J12" s="4"/>
      <c r="K12" t="s">
        <v>103</v>
      </c>
      <c r="L12" t="s">
        <v>100</v>
      </c>
    </row>
    <row r="13" spans="1:12" x14ac:dyDescent="0.2">
      <c r="A13" s="6" t="s">
        <v>19</v>
      </c>
      <c r="B13" s="4">
        <v>3</v>
      </c>
      <c r="C13" s="4">
        <v>31</v>
      </c>
      <c r="D13" s="4">
        <v>7</v>
      </c>
      <c r="E13" s="4"/>
      <c r="F13" s="4">
        <v>31</v>
      </c>
      <c r="G13" s="4"/>
      <c r="H13" s="4">
        <v>107</v>
      </c>
      <c r="I13" s="4">
        <v>103</v>
      </c>
      <c r="J13" s="4"/>
      <c r="K13" t="s">
        <v>106</v>
      </c>
    </row>
    <row r="14" spans="1:12" x14ac:dyDescent="0.2">
      <c r="A14" s="6" t="s">
        <v>20</v>
      </c>
      <c r="B14" s="4">
        <v>15</v>
      </c>
      <c r="C14" s="4">
        <v>376</v>
      </c>
      <c r="D14" s="4">
        <v>83</v>
      </c>
      <c r="E14" s="4"/>
      <c r="F14" s="4">
        <v>309</v>
      </c>
      <c r="G14" s="4">
        <v>53</v>
      </c>
      <c r="H14" s="4">
        <v>25</v>
      </c>
      <c r="I14" s="4">
        <v>23</v>
      </c>
      <c r="J14" s="4"/>
      <c r="K14" t="s">
        <v>99</v>
      </c>
    </row>
    <row r="15" spans="1:12" x14ac:dyDescent="0.2">
      <c r="A15" s="6" t="s">
        <v>21</v>
      </c>
      <c r="B15" s="4">
        <v>1</v>
      </c>
      <c r="C15" s="4">
        <v>26</v>
      </c>
      <c r="D15" s="4"/>
      <c r="E15" s="4"/>
      <c r="F15" s="4">
        <v>26</v>
      </c>
      <c r="G15" s="4"/>
      <c r="H15" s="4">
        <v>97</v>
      </c>
      <c r="I15" s="4">
        <v>65</v>
      </c>
      <c r="J15" s="4"/>
      <c r="K15" t="s">
        <v>103</v>
      </c>
    </row>
    <row r="16" spans="1:12" x14ac:dyDescent="0.2">
      <c r="A16" s="6" t="s">
        <v>22</v>
      </c>
      <c r="B16" s="4"/>
      <c r="C16" s="4">
        <v>2654</v>
      </c>
      <c r="D16" s="4"/>
      <c r="E16" s="4"/>
      <c r="F16" s="4">
        <v>2642</v>
      </c>
      <c r="G16" s="4"/>
      <c r="H16" s="4">
        <v>2504</v>
      </c>
      <c r="I16" s="4">
        <v>2499</v>
      </c>
      <c r="J16" s="4">
        <v>11</v>
      </c>
      <c r="K16" t="s">
        <v>104</v>
      </c>
      <c r="L16" t="s">
        <v>100</v>
      </c>
    </row>
    <row r="17" spans="1:12" x14ac:dyDescent="0.2">
      <c r="A17" s="6" t="s">
        <v>23</v>
      </c>
      <c r="B17" s="4"/>
      <c r="C17" s="4">
        <v>28</v>
      </c>
      <c r="D17" s="4"/>
      <c r="E17" s="4"/>
      <c r="F17" s="4">
        <v>28</v>
      </c>
      <c r="G17" s="4"/>
      <c r="H17" s="4">
        <v>280</v>
      </c>
      <c r="I17" s="4">
        <v>97</v>
      </c>
      <c r="J17" s="4"/>
      <c r="K17" t="s">
        <v>103</v>
      </c>
    </row>
    <row r="18" spans="1:12" x14ac:dyDescent="0.2">
      <c r="A18" s="6" t="s">
        <v>24</v>
      </c>
      <c r="B18" s="4"/>
      <c r="C18" s="4">
        <v>2436</v>
      </c>
      <c r="D18" s="4">
        <v>1755</v>
      </c>
      <c r="E18" s="4"/>
      <c r="F18" s="4">
        <v>2394</v>
      </c>
      <c r="G18" s="4">
        <v>1803</v>
      </c>
      <c r="H18" s="4">
        <v>334</v>
      </c>
      <c r="I18" s="4">
        <v>318</v>
      </c>
      <c r="J18" s="4"/>
      <c r="K18" t="s">
        <v>105</v>
      </c>
      <c r="L18" t="s">
        <v>100</v>
      </c>
    </row>
    <row r="19" spans="1:12" x14ac:dyDescent="0.2">
      <c r="A19" s="6" t="s">
        <v>25</v>
      </c>
      <c r="B19" s="4"/>
      <c r="C19" s="4">
        <v>28</v>
      </c>
      <c r="D19" s="4">
        <v>3</v>
      </c>
      <c r="E19" s="4"/>
      <c r="F19" s="4">
        <v>28</v>
      </c>
      <c r="G19" s="4"/>
      <c r="H19" s="4">
        <v>163</v>
      </c>
      <c r="I19" s="4">
        <v>162</v>
      </c>
      <c r="J19" s="4">
        <v>1</v>
      </c>
      <c r="K19" t="s">
        <v>111</v>
      </c>
    </row>
    <row r="20" spans="1:12" x14ac:dyDescent="0.2">
      <c r="A20" s="6" t="s">
        <v>26</v>
      </c>
      <c r="B20" s="4"/>
      <c r="C20" s="4">
        <v>286</v>
      </c>
      <c r="D20" s="4"/>
      <c r="E20" s="4"/>
      <c r="F20" s="4">
        <v>284</v>
      </c>
      <c r="G20" s="4"/>
      <c r="H20" s="4">
        <v>25</v>
      </c>
      <c r="I20" s="4">
        <v>15</v>
      </c>
      <c r="J20" s="4"/>
      <c r="K20" t="s">
        <v>103</v>
      </c>
    </row>
    <row r="21" spans="1:12" x14ac:dyDescent="0.2">
      <c r="A21" s="6" t="s">
        <v>27</v>
      </c>
      <c r="B21" s="4">
        <v>12</v>
      </c>
      <c r="C21" s="4">
        <v>77</v>
      </c>
      <c r="D21" s="4">
        <v>23</v>
      </c>
      <c r="E21" s="4"/>
      <c r="F21" s="4">
        <v>55</v>
      </c>
      <c r="G21" s="4">
        <v>20</v>
      </c>
      <c r="H21" s="4">
        <v>45</v>
      </c>
      <c r="I21" s="4">
        <v>38</v>
      </c>
      <c r="J21" s="4"/>
      <c r="K21" t="s">
        <v>112</v>
      </c>
    </row>
    <row r="22" spans="1:12" x14ac:dyDescent="0.2">
      <c r="A22" s="6" t="s">
        <v>28</v>
      </c>
      <c r="B22" s="4">
        <v>5</v>
      </c>
      <c r="C22" s="4">
        <v>102</v>
      </c>
      <c r="D22" s="4">
        <v>2</v>
      </c>
      <c r="E22" s="4"/>
      <c r="F22" s="4">
        <v>101</v>
      </c>
      <c r="G22" s="4"/>
      <c r="H22" s="4">
        <v>75</v>
      </c>
      <c r="I22" s="4">
        <v>71</v>
      </c>
      <c r="J22" s="4"/>
    </row>
    <row r="23" spans="1:12" x14ac:dyDescent="0.2">
      <c r="A23" s="6" t="s">
        <v>29</v>
      </c>
      <c r="B23" s="4">
        <v>1</v>
      </c>
      <c r="C23" s="4">
        <v>39</v>
      </c>
      <c r="D23" s="4">
        <v>7</v>
      </c>
      <c r="E23" s="4"/>
      <c r="F23" s="4">
        <v>33</v>
      </c>
      <c r="G23" s="4">
        <v>4</v>
      </c>
      <c r="H23" s="4">
        <v>45</v>
      </c>
      <c r="I23" s="4">
        <v>43</v>
      </c>
      <c r="J23" s="4"/>
    </row>
    <row r="24" spans="1:12" x14ac:dyDescent="0.2">
      <c r="A24" s="6" t="s">
        <v>30</v>
      </c>
      <c r="B24" s="4">
        <v>1</v>
      </c>
      <c r="C24" s="4">
        <v>12</v>
      </c>
      <c r="D24" s="4">
        <v>7</v>
      </c>
      <c r="E24" s="4"/>
      <c r="F24" s="4">
        <v>8</v>
      </c>
      <c r="G24" s="4">
        <v>2</v>
      </c>
      <c r="H24" s="4">
        <v>22</v>
      </c>
      <c r="I24" s="4">
        <v>16</v>
      </c>
      <c r="J24" s="4"/>
      <c r="K24" t="s">
        <v>113</v>
      </c>
    </row>
    <row r="25" spans="1:12" x14ac:dyDescent="0.2">
      <c r="A25" s="6" t="s">
        <v>31</v>
      </c>
      <c r="B25" s="4"/>
      <c r="C25" s="4">
        <v>1288</v>
      </c>
      <c r="D25" s="4">
        <v>1208</v>
      </c>
      <c r="E25" s="4">
        <v>3</v>
      </c>
      <c r="F25" s="4">
        <v>288</v>
      </c>
      <c r="G25" s="4">
        <v>1210</v>
      </c>
      <c r="H25" s="4">
        <v>35</v>
      </c>
      <c r="I25" s="4">
        <v>29</v>
      </c>
      <c r="J25" s="4"/>
      <c r="K25" t="s">
        <v>114</v>
      </c>
      <c r="L25" t="s">
        <v>115</v>
      </c>
    </row>
    <row r="26" spans="1:12" x14ac:dyDescent="0.2">
      <c r="A26" s="6" t="s">
        <v>32</v>
      </c>
      <c r="B26" s="4"/>
      <c r="C26" s="4">
        <v>52</v>
      </c>
      <c r="D26" s="4">
        <v>5</v>
      </c>
      <c r="E26" s="4"/>
      <c r="F26" s="4">
        <v>52</v>
      </c>
      <c r="G26" s="4">
        <v>7</v>
      </c>
      <c r="H26" s="4">
        <v>38</v>
      </c>
      <c r="I26" s="4">
        <v>38</v>
      </c>
      <c r="J26" s="4"/>
      <c r="K26" t="s">
        <v>111</v>
      </c>
    </row>
    <row r="27" spans="1:12" x14ac:dyDescent="0.2">
      <c r="A27" s="6" t="s">
        <v>33</v>
      </c>
      <c r="B27" s="4"/>
      <c r="C27" s="4">
        <v>19</v>
      </c>
      <c r="D27" s="4">
        <v>5</v>
      </c>
      <c r="E27" s="4"/>
      <c r="F27" s="4">
        <v>8</v>
      </c>
      <c r="G27" s="4">
        <v>2</v>
      </c>
      <c r="H27" s="4">
        <v>23</v>
      </c>
      <c r="I27" s="4">
        <v>20</v>
      </c>
      <c r="J27" s="4"/>
    </row>
    <row r="28" spans="1:12" x14ac:dyDescent="0.2">
      <c r="A28" s="6" t="s">
        <v>34</v>
      </c>
      <c r="B28" s="4"/>
      <c r="C28" s="4">
        <v>15</v>
      </c>
      <c r="D28" s="4">
        <v>1</v>
      </c>
      <c r="E28" s="4"/>
      <c r="F28" s="4">
        <v>13</v>
      </c>
      <c r="G28" s="4"/>
      <c r="H28" s="4">
        <v>15</v>
      </c>
      <c r="I28" s="4">
        <v>15</v>
      </c>
      <c r="J28" s="4"/>
      <c r="K28" t="s">
        <v>111</v>
      </c>
    </row>
    <row r="29" spans="1:12" x14ac:dyDescent="0.2">
      <c r="A29" s="6" t="s">
        <v>35</v>
      </c>
      <c r="B29" s="4">
        <v>14</v>
      </c>
      <c r="C29" s="4">
        <v>526</v>
      </c>
      <c r="D29" s="4">
        <v>33</v>
      </c>
      <c r="E29" s="4"/>
      <c r="F29" s="4">
        <v>500</v>
      </c>
      <c r="G29" s="4"/>
      <c r="H29" s="4">
        <v>18</v>
      </c>
      <c r="I29" s="4">
        <v>18</v>
      </c>
      <c r="J29" s="4"/>
      <c r="K29" t="s">
        <v>116</v>
      </c>
      <c r="L29" t="s">
        <v>115</v>
      </c>
    </row>
    <row r="30" spans="1:12" x14ac:dyDescent="0.2">
      <c r="A30" s="6" t="s">
        <v>36</v>
      </c>
      <c r="B30" s="4"/>
      <c r="C30" s="4">
        <v>17</v>
      </c>
      <c r="D30" s="4">
        <v>2</v>
      </c>
      <c r="E30" s="4"/>
      <c r="F30" s="4">
        <v>14</v>
      </c>
      <c r="G30" s="4">
        <v>1</v>
      </c>
      <c r="H30" s="4">
        <v>16</v>
      </c>
      <c r="I30" s="4">
        <v>16</v>
      </c>
      <c r="J30" s="4"/>
      <c r="K30" t="s">
        <v>113</v>
      </c>
    </row>
    <row r="31" spans="1:12" x14ac:dyDescent="0.2">
      <c r="A31" s="6" t="s">
        <v>37</v>
      </c>
      <c r="B31" s="4"/>
      <c r="C31" s="4">
        <v>10</v>
      </c>
      <c r="D31" s="4">
        <v>3</v>
      </c>
      <c r="E31" s="4"/>
      <c r="F31" s="4">
        <v>3</v>
      </c>
      <c r="G31" s="4"/>
      <c r="H31" s="4">
        <v>17</v>
      </c>
      <c r="I31" s="4">
        <v>14</v>
      </c>
      <c r="J31" s="4"/>
    </row>
    <row r="32" spans="1:12" x14ac:dyDescent="0.2">
      <c r="A32" s="6" t="s">
        <v>38</v>
      </c>
      <c r="B32" s="4">
        <v>1</v>
      </c>
      <c r="C32" s="4">
        <v>18</v>
      </c>
      <c r="D32" s="4">
        <v>4</v>
      </c>
      <c r="E32" s="4"/>
      <c r="F32" s="4">
        <v>16</v>
      </c>
      <c r="G32" s="4"/>
      <c r="H32" s="4">
        <v>17</v>
      </c>
      <c r="I32" s="4">
        <v>17</v>
      </c>
      <c r="J32" s="4"/>
    </row>
    <row r="33" spans="1:12" x14ac:dyDescent="0.2">
      <c r="A33" s="6" t="s">
        <v>39</v>
      </c>
      <c r="B33" s="4"/>
      <c r="C33" s="4">
        <v>6</v>
      </c>
      <c r="D33" s="4">
        <v>3</v>
      </c>
      <c r="E33" s="4"/>
      <c r="F33" s="4">
        <v>2</v>
      </c>
      <c r="G33" s="4"/>
      <c r="H33" s="4">
        <v>14</v>
      </c>
      <c r="I33" s="4">
        <v>10</v>
      </c>
      <c r="J33" s="4"/>
    </row>
    <row r="34" spans="1:12" x14ac:dyDescent="0.2">
      <c r="A34" s="6" t="s">
        <v>40</v>
      </c>
      <c r="B34" s="4"/>
      <c r="C34" s="4">
        <v>6</v>
      </c>
      <c r="D34" s="4">
        <v>1</v>
      </c>
      <c r="E34" s="4"/>
      <c r="F34" s="4">
        <v>5</v>
      </c>
      <c r="G34" s="4">
        <v>1</v>
      </c>
      <c r="H34" s="4">
        <v>10</v>
      </c>
      <c r="I34" s="4">
        <v>8</v>
      </c>
      <c r="J34" s="4"/>
    </row>
    <row r="35" spans="1:12" x14ac:dyDescent="0.2">
      <c r="A35" s="6" t="s">
        <v>41</v>
      </c>
      <c r="B35" s="4">
        <v>2</v>
      </c>
      <c r="C35" s="4">
        <v>14</v>
      </c>
      <c r="D35" s="4">
        <v>12</v>
      </c>
      <c r="E35" s="4"/>
      <c r="F35" s="4">
        <v>9</v>
      </c>
      <c r="G35" s="4">
        <v>3</v>
      </c>
      <c r="H35" s="4">
        <v>14</v>
      </c>
      <c r="I35" s="4">
        <v>14</v>
      </c>
      <c r="J35" s="4"/>
    </row>
    <row r="36" spans="1:12" x14ac:dyDescent="0.2">
      <c r="A36" s="6" t="s">
        <v>42</v>
      </c>
      <c r="B36" s="4"/>
      <c r="C36" s="4">
        <v>19</v>
      </c>
      <c r="D36" s="4"/>
      <c r="E36" s="4"/>
      <c r="F36" s="4">
        <v>19</v>
      </c>
      <c r="G36" s="4"/>
      <c r="H36" s="4">
        <v>15</v>
      </c>
      <c r="I36" s="4">
        <v>13</v>
      </c>
      <c r="J36" s="4"/>
      <c r="K36" t="s">
        <v>118</v>
      </c>
    </row>
    <row r="37" spans="1:12" x14ac:dyDescent="0.2">
      <c r="A37" s="6" t="s">
        <v>43</v>
      </c>
      <c r="B37" s="4"/>
      <c r="C37" s="4">
        <v>2578</v>
      </c>
      <c r="D37" s="4">
        <v>10</v>
      </c>
      <c r="E37" s="4"/>
      <c r="F37" s="4">
        <v>2571</v>
      </c>
      <c r="G37" s="4"/>
      <c r="H37" s="4">
        <v>48</v>
      </c>
      <c r="I37" s="4">
        <v>40</v>
      </c>
      <c r="J37" s="4"/>
      <c r="K37" t="s">
        <v>117</v>
      </c>
      <c r="L37" t="s">
        <v>100</v>
      </c>
    </row>
    <row r="38" spans="1:12" x14ac:dyDescent="0.2">
      <c r="A38" s="6" t="s">
        <v>44</v>
      </c>
      <c r="B38" s="4"/>
      <c r="C38" s="4">
        <v>15</v>
      </c>
      <c r="D38" s="4">
        <v>7</v>
      </c>
      <c r="E38" s="4"/>
      <c r="F38" s="4">
        <v>14</v>
      </c>
      <c r="G38" s="4">
        <v>1</v>
      </c>
      <c r="H38" s="4">
        <v>170</v>
      </c>
      <c r="I38" s="4">
        <v>163</v>
      </c>
      <c r="J38" s="4"/>
      <c r="K38" t="s">
        <v>113</v>
      </c>
    </row>
    <row r="39" spans="1:12" x14ac:dyDescent="0.2">
      <c r="A39" s="6" t="s">
        <v>45</v>
      </c>
      <c r="B39" s="4">
        <v>4</v>
      </c>
      <c r="C39" s="4">
        <v>116</v>
      </c>
      <c r="D39" s="4">
        <v>3</v>
      </c>
      <c r="E39" s="4"/>
      <c r="F39" s="4">
        <v>116</v>
      </c>
      <c r="G39" s="4"/>
      <c r="H39" s="4">
        <v>10</v>
      </c>
      <c r="I39" s="4">
        <v>4</v>
      </c>
      <c r="J39" s="4"/>
    </row>
    <row r="40" spans="1:12" x14ac:dyDescent="0.2">
      <c r="A40" s="6" t="s">
        <v>46</v>
      </c>
      <c r="B40" s="4">
        <v>8</v>
      </c>
      <c r="C40" s="4">
        <v>25</v>
      </c>
      <c r="D40" s="4">
        <v>2</v>
      </c>
      <c r="E40" s="4"/>
      <c r="F40" s="4">
        <v>25</v>
      </c>
      <c r="G40" s="4">
        <v>1</v>
      </c>
      <c r="H40" s="4">
        <v>16</v>
      </c>
      <c r="I40" s="4">
        <v>14</v>
      </c>
      <c r="J40" s="4"/>
    </row>
    <row r="41" spans="1:12" x14ac:dyDescent="0.2">
      <c r="A41" s="6" t="s">
        <v>47</v>
      </c>
      <c r="B41" s="4">
        <v>1</v>
      </c>
      <c r="C41" s="4">
        <v>8</v>
      </c>
      <c r="D41" s="4">
        <v>2</v>
      </c>
      <c r="E41" s="4"/>
      <c r="F41" s="4">
        <v>8</v>
      </c>
      <c r="G41" s="4">
        <v>3</v>
      </c>
      <c r="H41" s="4">
        <v>21</v>
      </c>
      <c r="I41" s="4">
        <v>19</v>
      </c>
      <c r="J41" s="4"/>
    </row>
    <row r="42" spans="1:12" x14ac:dyDescent="0.2">
      <c r="A42" s="6" t="s">
        <v>48</v>
      </c>
      <c r="B42" s="4">
        <v>13</v>
      </c>
      <c r="C42" s="4">
        <v>40</v>
      </c>
      <c r="D42" s="4">
        <v>4</v>
      </c>
      <c r="E42" s="4"/>
      <c r="F42" s="4">
        <v>37</v>
      </c>
      <c r="G42" s="4"/>
      <c r="H42" s="4">
        <v>19</v>
      </c>
      <c r="I42" s="4">
        <v>13</v>
      </c>
      <c r="J42" s="4"/>
    </row>
    <row r="43" spans="1:12" x14ac:dyDescent="0.2">
      <c r="A43" s="6" t="s">
        <v>49</v>
      </c>
      <c r="B43" s="4">
        <v>5</v>
      </c>
      <c r="C43" s="4">
        <v>28</v>
      </c>
      <c r="D43" s="4">
        <v>6</v>
      </c>
      <c r="E43" s="4"/>
      <c r="F43" s="4">
        <v>28</v>
      </c>
      <c r="G43" s="4"/>
      <c r="H43" s="4">
        <v>27</v>
      </c>
      <c r="I43" s="4">
        <v>27</v>
      </c>
      <c r="J43" s="4"/>
    </row>
    <row r="44" spans="1:12" x14ac:dyDescent="0.2">
      <c r="A44" s="6" t="s">
        <v>50</v>
      </c>
      <c r="B44" s="4">
        <v>6</v>
      </c>
      <c r="C44" s="4">
        <v>478</v>
      </c>
      <c r="D44" s="4"/>
      <c r="E44" s="4"/>
      <c r="F44" s="4">
        <v>478</v>
      </c>
      <c r="G44" s="4"/>
      <c r="H44" s="4">
        <v>320</v>
      </c>
      <c r="I44" s="4">
        <v>320</v>
      </c>
      <c r="J44" s="4">
        <v>15</v>
      </c>
    </row>
    <row r="45" spans="1:12" x14ac:dyDescent="0.2">
      <c r="A45" s="6" t="s">
        <v>51</v>
      </c>
      <c r="B45" s="4">
        <v>2</v>
      </c>
      <c r="C45" s="4">
        <v>33</v>
      </c>
      <c r="D45" s="4"/>
      <c r="E45" s="4"/>
      <c r="F45" s="4">
        <v>32</v>
      </c>
      <c r="G45" s="4"/>
      <c r="H45" s="4">
        <v>58</v>
      </c>
      <c r="I45" s="4">
        <v>20</v>
      </c>
      <c r="J45" s="4"/>
      <c r="K45" t="s">
        <v>120</v>
      </c>
    </row>
    <row r="46" spans="1:12" x14ac:dyDescent="0.2">
      <c r="A46" s="6" t="s">
        <v>52</v>
      </c>
      <c r="B46" s="4">
        <v>257</v>
      </c>
      <c r="C46" s="4">
        <v>2599</v>
      </c>
      <c r="D46" s="4">
        <v>286</v>
      </c>
      <c r="E46" s="4">
        <v>5</v>
      </c>
      <c r="F46" s="4">
        <v>2554</v>
      </c>
      <c r="G46" s="4"/>
      <c r="H46" s="4">
        <v>2502</v>
      </c>
      <c r="I46" s="4">
        <v>2498</v>
      </c>
      <c r="J46" s="4"/>
      <c r="K46" t="s">
        <v>119</v>
      </c>
      <c r="L46" t="s">
        <v>100</v>
      </c>
    </row>
    <row r="47" spans="1:12" x14ac:dyDescent="0.2">
      <c r="A47" s="6" t="s">
        <v>53</v>
      </c>
      <c r="B47" s="4"/>
      <c r="C47" s="4">
        <v>1563</v>
      </c>
      <c r="D47" s="4">
        <v>13</v>
      </c>
      <c r="E47" s="4"/>
      <c r="F47" s="4">
        <v>1553</v>
      </c>
      <c r="G47" s="4">
        <v>11</v>
      </c>
      <c r="H47" s="4">
        <v>2202</v>
      </c>
      <c r="I47" s="4">
        <v>1430</v>
      </c>
      <c r="J47" s="4">
        <v>22</v>
      </c>
      <c r="K47" t="s">
        <v>121</v>
      </c>
      <c r="L47" t="s">
        <v>124</v>
      </c>
    </row>
    <row r="48" spans="1:12" x14ac:dyDescent="0.2">
      <c r="A48" s="6" t="s">
        <v>54</v>
      </c>
      <c r="B48" s="4">
        <v>1217</v>
      </c>
      <c r="C48" s="4">
        <v>2576</v>
      </c>
      <c r="D48" s="4">
        <v>173</v>
      </c>
      <c r="E48" s="4"/>
      <c r="F48" s="4">
        <v>2528</v>
      </c>
      <c r="G48" s="4">
        <v>13</v>
      </c>
      <c r="H48" s="4">
        <v>1363</v>
      </c>
      <c r="I48" s="4">
        <v>60</v>
      </c>
      <c r="J48" s="4"/>
      <c r="K48" t="s">
        <v>122</v>
      </c>
      <c r="L48" t="s">
        <v>125</v>
      </c>
    </row>
    <row r="49" spans="1:12" x14ac:dyDescent="0.2">
      <c r="A49" s="6" t="s">
        <v>55</v>
      </c>
      <c r="B49" s="4">
        <v>21</v>
      </c>
      <c r="C49" s="4">
        <v>2546</v>
      </c>
      <c r="D49" s="4">
        <v>190</v>
      </c>
      <c r="E49" s="4"/>
      <c r="F49" s="4">
        <v>2544</v>
      </c>
      <c r="G49" s="4"/>
      <c r="H49" s="4">
        <v>2525</v>
      </c>
      <c r="I49" s="4">
        <v>2444</v>
      </c>
      <c r="J49" s="4">
        <v>15</v>
      </c>
      <c r="K49" t="s">
        <v>123</v>
      </c>
      <c r="L49" t="s">
        <v>125</v>
      </c>
    </row>
    <row r="50" spans="1:12" x14ac:dyDescent="0.2">
      <c r="A50" s="6" t="s">
        <v>56</v>
      </c>
      <c r="B50" s="4">
        <v>52</v>
      </c>
      <c r="C50" s="4">
        <v>543</v>
      </c>
      <c r="D50" s="4">
        <v>15</v>
      </c>
      <c r="E50" s="4"/>
      <c r="F50" s="4">
        <v>444</v>
      </c>
      <c r="G50" s="4">
        <v>21</v>
      </c>
      <c r="H50" s="4">
        <v>1205</v>
      </c>
      <c r="I50" s="4">
        <v>193</v>
      </c>
      <c r="J50" s="4">
        <v>3</v>
      </c>
      <c r="K50" t="s">
        <v>126</v>
      </c>
      <c r="L50" t="s">
        <v>127</v>
      </c>
    </row>
    <row r="51" spans="1:12" x14ac:dyDescent="0.2">
      <c r="A51" s="6" t="s">
        <v>57</v>
      </c>
      <c r="B51" s="4">
        <v>2</v>
      </c>
      <c r="C51" s="4">
        <v>157</v>
      </c>
      <c r="D51" s="4">
        <v>4</v>
      </c>
      <c r="E51" s="4"/>
      <c r="F51" s="4">
        <v>155</v>
      </c>
      <c r="G51" s="4"/>
      <c r="H51" s="4">
        <v>954</v>
      </c>
      <c r="I51" s="4">
        <v>209</v>
      </c>
      <c r="J51" s="4"/>
    </row>
    <row r="52" spans="1:12" x14ac:dyDescent="0.2">
      <c r="A52" s="6" t="s">
        <v>58</v>
      </c>
      <c r="B52" s="4">
        <v>5</v>
      </c>
      <c r="C52" s="4">
        <v>411</v>
      </c>
      <c r="D52" s="4">
        <v>49</v>
      </c>
      <c r="E52" s="4">
        <v>1</v>
      </c>
      <c r="F52" s="4">
        <v>330</v>
      </c>
      <c r="G52" s="4">
        <v>28</v>
      </c>
      <c r="H52" s="4">
        <v>1630</v>
      </c>
      <c r="I52" s="4">
        <v>1371</v>
      </c>
      <c r="J52" s="4"/>
    </row>
    <row r="53" spans="1:12" x14ac:dyDescent="0.2">
      <c r="A53" s="6" t="s">
        <v>59</v>
      </c>
      <c r="B53" s="4"/>
      <c r="C53" s="4">
        <v>1941</v>
      </c>
      <c r="D53" s="4">
        <v>661</v>
      </c>
      <c r="E53" s="4">
        <v>2</v>
      </c>
      <c r="F53" s="4">
        <v>1652</v>
      </c>
      <c r="G53" s="4">
        <v>282</v>
      </c>
      <c r="H53" s="4">
        <v>607</v>
      </c>
      <c r="I53" s="4">
        <v>339</v>
      </c>
      <c r="J53" s="4"/>
    </row>
    <row r="54" spans="1:12" x14ac:dyDescent="0.2">
      <c r="A54" s="6" t="s">
        <v>60</v>
      </c>
      <c r="B54" s="4"/>
      <c r="C54" s="4">
        <v>21</v>
      </c>
      <c r="D54" s="4">
        <v>3</v>
      </c>
      <c r="E54" s="4"/>
      <c r="F54" s="4">
        <v>15</v>
      </c>
      <c r="G54" s="4">
        <v>3</v>
      </c>
      <c r="H54" s="4">
        <v>53</v>
      </c>
      <c r="I54" s="4">
        <v>44</v>
      </c>
      <c r="J54" s="4"/>
    </row>
    <row r="55" spans="1:12" x14ac:dyDescent="0.2">
      <c r="A55" s="6" t="s">
        <v>61</v>
      </c>
      <c r="B55" s="4">
        <v>16</v>
      </c>
      <c r="C55" s="4">
        <v>178</v>
      </c>
      <c r="D55" s="4">
        <v>22</v>
      </c>
      <c r="E55" s="4"/>
      <c r="F55" s="4">
        <v>131</v>
      </c>
      <c r="G55" s="4">
        <v>7</v>
      </c>
      <c r="H55" s="4">
        <v>89</v>
      </c>
      <c r="I55" s="4">
        <v>59</v>
      </c>
      <c r="J55" s="4"/>
    </row>
    <row r="56" spans="1:12" x14ac:dyDescent="0.2">
      <c r="A56" s="6" t="s">
        <v>62</v>
      </c>
      <c r="B56" s="4">
        <v>7</v>
      </c>
      <c r="C56" s="4">
        <v>1037</v>
      </c>
      <c r="D56" s="4">
        <v>484</v>
      </c>
      <c r="E56" s="4">
        <v>1</v>
      </c>
      <c r="F56" s="4">
        <v>315</v>
      </c>
      <c r="G56" s="4">
        <v>273</v>
      </c>
      <c r="H56" s="4">
        <v>243</v>
      </c>
      <c r="I56" s="4">
        <v>238</v>
      </c>
      <c r="J56" s="4"/>
    </row>
    <row r="57" spans="1:12" x14ac:dyDescent="0.2">
      <c r="A57" s="6" t="s">
        <v>63</v>
      </c>
      <c r="B57" s="4">
        <v>6</v>
      </c>
      <c r="C57" s="4">
        <v>43</v>
      </c>
      <c r="D57" s="4">
        <v>23</v>
      </c>
      <c r="E57" s="4"/>
      <c r="F57" s="4">
        <v>25</v>
      </c>
      <c r="G57" s="4">
        <v>1</v>
      </c>
      <c r="H57" s="4">
        <v>90</v>
      </c>
      <c r="I57" s="4">
        <v>89</v>
      </c>
      <c r="J57" s="4"/>
    </row>
    <row r="58" spans="1:12" x14ac:dyDescent="0.2">
      <c r="A58" s="6" t="s">
        <v>64</v>
      </c>
      <c r="B58" s="4"/>
      <c r="C58" s="4">
        <v>16</v>
      </c>
      <c r="D58" s="4"/>
      <c r="E58" s="4"/>
      <c r="F58" s="4">
        <v>15</v>
      </c>
      <c r="G58" s="4"/>
      <c r="H58" s="4">
        <v>17</v>
      </c>
      <c r="I58" s="4">
        <v>16</v>
      </c>
      <c r="J58" s="4"/>
    </row>
    <row r="59" spans="1:12" x14ac:dyDescent="0.2">
      <c r="A59" s="6" t="s">
        <v>65</v>
      </c>
      <c r="B59" s="4"/>
      <c r="C59" s="4">
        <v>26</v>
      </c>
      <c r="D59" s="4">
        <v>13</v>
      </c>
      <c r="E59" s="4"/>
      <c r="F59" s="4">
        <v>8</v>
      </c>
      <c r="G59" s="4">
        <v>8</v>
      </c>
      <c r="H59" s="4">
        <v>17</v>
      </c>
      <c r="I59" s="4">
        <v>17</v>
      </c>
      <c r="J59" s="4"/>
    </row>
    <row r="60" spans="1:12" x14ac:dyDescent="0.2">
      <c r="A60" s="6" t="s">
        <v>66</v>
      </c>
      <c r="B60" s="4"/>
      <c r="C60" s="4">
        <v>72</v>
      </c>
      <c r="D60" s="4">
        <v>18</v>
      </c>
      <c r="E60" s="4"/>
      <c r="F60" s="4">
        <v>41</v>
      </c>
      <c r="G60" s="4">
        <v>19</v>
      </c>
      <c r="H60" s="4">
        <v>27</v>
      </c>
      <c r="I60" s="4">
        <v>21</v>
      </c>
      <c r="J60" s="4"/>
    </row>
    <row r="61" spans="1:12" x14ac:dyDescent="0.2">
      <c r="A61" s="6" t="s">
        <v>67</v>
      </c>
      <c r="B61" s="4">
        <v>13</v>
      </c>
      <c r="C61" s="4">
        <v>15</v>
      </c>
      <c r="D61" s="4">
        <v>8</v>
      </c>
      <c r="E61" s="4"/>
      <c r="F61" s="4">
        <v>15</v>
      </c>
      <c r="G61" s="4"/>
      <c r="H61" s="4">
        <v>15</v>
      </c>
      <c r="I61" s="4">
        <v>14</v>
      </c>
      <c r="J61" s="4"/>
    </row>
    <row r="62" spans="1:12" x14ac:dyDescent="0.2">
      <c r="A62" s="6" t="s">
        <v>68</v>
      </c>
      <c r="B62" s="4"/>
      <c r="C62" s="4">
        <v>14</v>
      </c>
      <c r="D62" s="4"/>
      <c r="E62" s="4"/>
      <c r="F62" s="4">
        <v>13</v>
      </c>
      <c r="G62" s="4"/>
      <c r="H62" s="4">
        <v>14</v>
      </c>
      <c r="I62" s="4">
        <v>14</v>
      </c>
      <c r="J62" s="4"/>
    </row>
    <row r="63" spans="1:12" x14ac:dyDescent="0.2">
      <c r="A63" s="6" t="s">
        <v>69</v>
      </c>
      <c r="B63" s="4">
        <v>1</v>
      </c>
      <c r="C63" s="4">
        <v>13</v>
      </c>
      <c r="D63" s="4">
        <v>12</v>
      </c>
      <c r="E63" s="4"/>
      <c r="F63" s="4">
        <v>9</v>
      </c>
      <c r="G63" s="4">
        <v>11</v>
      </c>
      <c r="H63" s="4">
        <v>14</v>
      </c>
      <c r="I63" s="4">
        <v>13</v>
      </c>
      <c r="J63" s="4"/>
    </row>
    <row r="64" spans="1:12" x14ac:dyDescent="0.2">
      <c r="A64" s="6" t="s">
        <v>70</v>
      </c>
      <c r="B64" s="4"/>
      <c r="C64" s="4">
        <v>11</v>
      </c>
      <c r="D64" s="4">
        <v>8</v>
      </c>
      <c r="E64" s="4"/>
      <c r="F64" s="4"/>
      <c r="G64" s="4">
        <v>1</v>
      </c>
      <c r="H64" s="4">
        <v>13</v>
      </c>
      <c r="I64" s="4">
        <v>13</v>
      </c>
      <c r="J64" s="4"/>
    </row>
    <row r="65" spans="1:10" x14ac:dyDescent="0.2">
      <c r="A65" s="6" t="s">
        <v>71</v>
      </c>
      <c r="B65" s="4">
        <v>3</v>
      </c>
      <c r="C65" s="4">
        <v>14</v>
      </c>
      <c r="D65" s="4">
        <v>5</v>
      </c>
      <c r="E65" s="4"/>
      <c r="F65" s="4">
        <v>13</v>
      </c>
      <c r="G65" s="4"/>
      <c r="H65" s="4">
        <v>13</v>
      </c>
      <c r="I65" s="4">
        <v>13</v>
      </c>
      <c r="J65" s="4"/>
    </row>
    <row r="66" spans="1:10" x14ac:dyDescent="0.2">
      <c r="A66" s="6" t="s">
        <v>72</v>
      </c>
      <c r="B66" s="4"/>
      <c r="C66" s="4">
        <v>6</v>
      </c>
      <c r="D66" s="4">
        <v>4</v>
      </c>
      <c r="E66" s="4"/>
      <c r="F66" s="4">
        <v>3</v>
      </c>
      <c r="G66" s="4">
        <v>2</v>
      </c>
      <c r="H66" s="4">
        <v>13</v>
      </c>
      <c r="I66" s="4">
        <v>13</v>
      </c>
      <c r="J66" s="4"/>
    </row>
    <row r="67" spans="1:10" x14ac:dyDescent="0.2">
      <c r="A67" s="6" t="s">
        <v>73</v>
      </c>
      <c r="B67" s="4">
        <v>2</v>
      </c>
      <c r="C67" s="4">
        <v>17</v>
      </c>
      <c r="D67" s="4">
        <v>1</v>
      </c>
      <c r="E67" s="4"/>
      <c r="F67" s="4">
        <v>17</v>
      </c>
      <c r="G67" s="4"/>
      <c r="H67" s="4">
        <v>13</v>
      </c>
      <c r="I67" s="4">
        <v>12</v>
      </c>
      <c r="J67" s="4"/>
    </row>
    <row r="68" spans="1:10" x14ac:dyDescent="0.2">
      <c r="A68" s="6" t="s">
        <v>74</v>
      </c>
      <c r="B68" s="4"/>
      <c r="C68" s="4">
        <v>13</v>
      </c>
      <c r="D68" s="4"/>
      <c r="E68" s="4"/>
      <c r="F68" s="4">
        <v>13</v>
      </c>
      <c r="G68" s="4"/>
      <c r="H68" s="4">
        <v>9</v>
      </c>
      <c r="I68" s="4">
        <v>8</v>
      </c>
      <c r="J68" s="4"/>
    </row>
    <row r="69" spans="1:10" x14ac:dyDescent="0.2">
      <c r="A69" s="6" t="s">
        <v>75</v>
      </c>
      <c r="B69" s="4">
        <v>10</v>
      </c>
      <c r="C69" s="4">
        <v>33</v>
      </c>
      <c r="D69" s="4">
        <v>22</v>
      </c>
      <c r="E69" s="4"/>
      <c r="F69" s="4">
        <v>13</v>
      </c>
      <c r="G69" s="4">
        <v>1</v>
      </c>
      <c r="H69" s="4">
        <v>14</v>
      </c>
      <c r="I69" s="4">
        <v>14</v>
      </c>
      <c r="J69" s="4"/>
    </row>
    <row r="70" spans="1:10" x14ac:dyDescent="0.2">
      <c r="A70" s="6" t="s">
        <v>76</v>
      </c>
      <c r="B70" s="4"/>
      <c r="C70" s="4">
        <v>13</v>
      </c>
      <c r="D70" s="4">
        <v>10</v>
      </c>
      <c r="E70" s="4"/>
      <c r="F70" s="4">
        <v>12</v>
      </c>
      <c r="G70" s="4">
        <v>4</v>
      </c>
      <c r="H70" s="4">
        <v>13</v>
      </c>
      <c r="I70" s="4">
        <v>13</v>
      </c>
      <c r="J70" s="4"/>
    </row>
    <row r="71" spans="1:10" x14ac:dyDescent="0.2">
      <c r="A71" s="6" t="s">
        <v>77</v>
      </c>
      <c r="B71" s="4"/>
      <c r="C71" s="4">
        <v>330</v>
      </c>
      <c r="D71" s="4">
        <v>291</v>
      </c>
      <c r="E71" s="4"/>
      <c r="F71" s="4">
        <v>56</v>
      </c>
      <c r="G71" s="4">
        <v>156</v>
      </c>
      <c r="H71" s="4">
        <v>73</v>
      </c>
      <c r="I71" s="4">
        <v>68</v>
      </c>
      <c r="J71" s="4"/>
    </row>
    <row r="72" spans="1:10" x14ac:dyDescent="0.2">
      <c r="A72" s="6" t="s">
        <v>78</v>
      </c>
      <c r="B72" s="4"/>
      <c r="C72" s="4">
        <v>13</v>
      </c>
      <c r="D72" s="4"/>
      <c r="E72" s="4"/>
      <c r="F72" s="4">
        <v>13</v>
      </c>
      <c r="G72" s="4"/>
      <c r="H72" s="4">
        <v>9</v>
      </c>
      <c r="I72" s="4">
        <v>1</v>
      </c>
      <c r="J72" s="4"/>
    </row>
    <row r="73" spans="1:10" x14ac:dyDescent="0.2">
      <c r="A73" s="6" t="s">
        <v>79</v>
      </c>
      <c r="B73" s="4">
        <v>1</v>
      </c>
      <c r="C73" s="4">
        <v>237</v>
      </c>
      <c r="D73" s="4">
        <v>138</v>
      </c>
      <c r="E73" s="4"/>
      <c r="F73" s="4">
        <v>133</v>
      </c>
      <c r="G73" s="4">
        <v>162</v>
      </c>
      <c r="H73" s="4">
        <v>42</v>
      </c>
      <c r="I73" s="4">
        <v>39</v>
      </c>
      <c r="J73" s="4"/>
    </row>
    <row r="74" spans="1:10" x14ac:dyDescent="0.2">
      <c r="A74" s="6" t="s">
        <v>80</v>
      </c>
      <c r="B74" s="4">
        <v>1</v>
      </c>
      <c r="C74" s="4">
        <v>44</v>
      </c>
      <c r="D74" s="4">
        <v>3</v>
      </c>
      <c r="E74" s="4"/>
      <c r="F74" s="4">
        <v>42</v>
      </c>
      <c r="G74" s="4">
        <v>1</v>
      </c>
      <c r="H74" s="4">
        <v>142</v>
      </c>
      <c r="I74" s="4">
        <v>95</v>
      </c>
      <c r="J74" s="4"/>
    </row>
    <row r="75" spans="1:10" x14ac:dyDescent="0.2">
      <c r="A75" s="6" t="s">
        <v>81</v>
      </c>
      <c r="B75" s="4">
        <v>21</v>
      </c>
      <c r="C75" s="4">
        <v>448</v>
      </c>
      <c r="D75" s="4">
        <v>120</v>
      </c>
      <c r="E75" s="4"/>
      <c r="F75" s="4">
        <v>284</v>
      </c>
      <c r="G75" s="4">
        <v>111</v>
      </c>
      <c r="H75" s="4">
        <v>890</v>
      </c>
      <c r="I75" s="4">
        <v>255</v>
      </c>
      <c r="J75" s="4">
        <v>1</v>
      </c>
    </row>
    <row r="76" spans="1:10" x14ac:dyDescent="0.2">
      <c r="A76" s="6" t="s">
        <v>82</v>
      </c>
      <c r="B76" s="4"/>
      <c r="C76" s="4">
        <v>1237</v>
      </c>
      <c r="D76" s="4">
        <v>500</v>
      </c>
      <c r="E76" s="4">
        <v>1</v>
      </c>
      <c r="F76" s="4">
        <v>866</v>
      </c>
      <c r="G76" s="4"/>
      <c r="H76" s="4">
        <v>605</v>
      </c>
      <c r="I76" s="4">
        <v>463</v>
      </c>
      <c r="J76" s="4"/>
    </row>
    <row r="77" spans="1:10" x14ac:dyDescent="0.2">
      <c r="A77" s="6" t="s">
        <v>83</v>
      </c>
      <c r="B77" s="4"/>
      <c r="C77" s="4">
        <v>40</v>
      </c>
      <c r="D77" s="4">
        <v>1</v>
      </c>
      <c r="E77" s="4"/>
      <c r="F77" s="4">
        <v>40</v>
      </c>
      <c r="G77" s="4"/>
      <c r="H77" s="4">
        <v>319</v>
      </c>
      <c r="I77" s="4">
        <v>101</v>
      </c>
      <c r="J77" s="4"/>
    </row>
    <row r="78" spans="1:10" x14ac:dyDescent="0.2">
      <c r="A78" s="6" t="s">
        <v>84</v>
      </c>
      <c r="B78" s="4">
        <v>74</v>
      </c>
      <c r="C78" s="4">
        <v>2677</v>
      </c>
      <c r="D78" s="4">
        <v>11</v>
      </c>
      <c r="E78" s="4"/>
      <c r="F78" s="4">
        <v>2676</v>
      </c>
      <c r="G78" s="4"/>
      <c r="H78" s="4">
        <v>93</v>
      </c>
      <c r="I78" s="4">
        <v>43</v>
      </c>
      <c r="J78" s="4"/>
    </row>
    <row r="79" spans="1:10" x14ac:dyDescent="0.2">
      <c r="A79" s="6" t="s">
        <v>85</v>
      </c>
      <c r="B79" s="4"/>
      <c r="C79" s="4">
        <v>40</v>
      </c>
      <c r="D79" s="4"/>
      <c r="E79" s="4"/>
      <c r="F79" s="4">
        <v>40</v>
      </c>
      <c r="G79" s="4"/>
      <c r="H79" s="4">
        <v>154</v>
      </c>
      <c r="I79" s="4">
        <v>144</v>
      </c>
      <c r="J79" s="4"/>
    </row>
    <row r="80" spans="1:10" x14ac:dyDescent="0.2">
      <c r="A80" s="6" t="s">
        <v>86</v>
      </c>
      <c r="B80" s="4"/>
      <c r="C80" s="4">
        <v>13</v>
      </c>
      <c r="D80" s="4"/>
      <c r="E80" s="4"/>
      <c r="F80" s="4">
        <v>13</v>
      </c>
      <c r="G80" s="4"/>
      <c r="H80" s="4">
        <v>62</v>
      </c>
      <c r="I80" s="4">
        <v>45</v>
      </c>
      <c r="J80" s="4"/>
    </row>
    <row r="81" spans="1:10" x14ac:dyDescent="0.2">
      <c r="A81" s="6" t="s">
        <v>87</v>
      </c>
      <c r="B81" s="4"/>
      <c r="C81" s="4">
        <v>2141</v>
      </c>
      <c r="D81" s="4">
        <v>148</v>
      </c>
      <c r="E81" s="4">
        <v>2</v>
      </c>
      <c r="F81" s="4">
        <v>1936</v>
      </c>
      <c r="G81" s="4"/>
      <c r="H81" s="4">
        <v>497</v>
      </c>
      <c r="I81" s="4">
        <v>373</v>
      </c>
      <c r="J81" s="4">
        <v>6</v>
      </c>
    </row>
    <row r="82" spans="1:10" x14ac:dyDescent="0.2">
      <c r="A82" s="6" t="s">
        <v>88</v>
      </c>
      <c r="B82" s="4"/>
      <c r="C82" s="4">
        <v>1990</v>
      </c>
      <c r="D82" s="4">
        <v>1290</v>
      </c>
      <c r="E82" s="4">
        <v>10</v>
      </c>
      <c r="F82" s="4">
        <v>1203</v>
      </c>
      <c r="G82" s="4">
        <v>1374</v>
      </c>
      <c r="H82" s="4">
        <v>662</v>
      </c>
      <c r="I82" s="4">
        <v>430</v>
      </c>
      <c r="J82" s="4"/>
    </row>
    <row r="83" spans="1:10" x14ac:dyDescent="0.2">
      <c r="A83" s="6" t="s">
        <v>89</v>
      </c>
      <c r="B83" s="4">
        <v>37</v>
      </c>
      <c r="C83" s="4">
        <v>224</v>
      </c>
      <c r="D83" s="4">
        <v>5</v>
      </c>
      <c r="E83" s="4"/>
      <c r="F83" s="4">
        <v>219</v>
      </c>
      <c r="G83" s="4"/>
      <c r="H83" s="4">
        <v>443</v>
      </c>
      <c r="I83" s="4">
        <v>333</v>
      </c>
      <c r="J83" s="4"/>
    </row>
    <row r="84" spans="1:10" x14ac:dyDescent="0.2">
      <c r="A84" s="6" t="s">
        <v>90</v>
      </c>
      <c r="B84" s="4"/>
      <c r="C84" s="4">
        <v>4</v>
      </c>
      <c r="D84" s="4">
        <v>3</v>
      </c>
      <c r="E84" s="4"/>
      <c r="F84" s="4"/>
      <c r="G84" s="4">
        <v>1</v>
      </c>
      <c r="H84" s="4">
        <v>352</v>
      </c>
      <c r="I84" s="4">
        <v>324</v>
      </c>
      <c r="J84" s="4"/>
    </row>
    <row r="85" spans="1:10" x14ac:dyDescent="0.2">
      <c r="A85" s="6" t="s">
        <v>91</v>
      </c>
      <c r="B85" s="4">
        <v>22</v>
      </c>
      <c r="C85" s="4">
        <v>189</v>
      </c>
      <c r="D85" s="4">
        <v>3</v>
      </c>
      <c r="E85" s="4"/>
      <c r="F85" s="4">
        <v>183</v>
      </c>
      <c r="G85" s="4">
        <v>1</v>
      </c>
      <c r="H85" s="4">
        <v>104</v>
      </c>
      <c r="I85" s="4">
        <v>50</v>
      </c>
      <c r="J85" s="4"/>
    </row>
    <row r="86" spans="1:10" x14ac:dyDescent="0.2">
      <c r="A86" s="6" t="s">
        <v>92</v>
      </c>
      <c r="B86" s="4"/>
      <c r="C86" s="4">
        <v>86</v>
      </c>
      <c r="D86" s="4">
        <v>15</v>
      </c>
      <c r="E86" s="4"/>
      <c r="F86" s="4">
        <v>60</v>
      </c>
      <c r="G86" s="4"/>
      <c r="H86" s="4">
        <v>78</v>
      </c>
      <c r="I86" s="4">
        <v>57</v>
      </c>
      <c r="J86" s="4"/>
    </row>
  </sheetData>
  <conditionalFormatting sqref="B2:J8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"/>
  <sheetViews>
    <sheetView workbookViewId="0">
      <selection activeCell="J1" sqref="A1:J1"/>
    </sheetView>
  </sheetViews>
  <sheetFormatPr baseColWidth="10" defaultRowHeight="15" x14ac:dyDescent="0.2"/>
  <cols>
    <col min="1" max="1" width="13.5" customWidth="1"/>
    <col min="2" max="10" width="6.1640625" customWidth="1"/>
    <col min="14" max="14" width="6.1640625" customWidth="1"/>
    <col min="17" max="17" width="17.5" customWidth="1"/>
  </cols>
  <sheetData>
    <row r="1" spans="1:18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  <c r="N1" s="2" t="s">
        <v>93</v>
      </c>
    </row>
    <row r="2" spans="1:18" x14ac:dyDescent="0.2">
      <c r="A2" s="1" t="s">
        <v>8</v>
      </c>
      <c r="B2" s="5" t="str">
        <f>IF(ISBLANK(Counts!B2),"-",Counts!B2/2755)</f>
        <v>-</v>
      </c>
      <c r="C2" s="5">
        <f>IF(ISBLANK(Counts!C2),"-",Counts!C2/2755)</f>
        <v>8.784029038112523E-2</v>
      </c>
      <c r="D2" s="5">
        <f>IF(ISBLANK(Counts!D2),"-",Counts!D2/2755)</f>
        <v>3.5934664246823955E-2</v>
      </c>
      <c r="E2" s="5" t="str">
        <f>IF(ISBLANK(Counts!E2),"-",Counts!E2/2755)</f>
        <v>-</v>
      </c>
      <c r="F2" s="5">
        <f>IF(ISBLANK(Counts!F2),"-",Counts!F2/2755)</f>
        <v>4.6098003629764066E-2</v>
      </c>
      <c r="G2" s="5">
        <f>IF(ISBLANK(Counts!G2),"-",Counts!G2/2755)</f>
        <v>2.5045372050816698E-2</v>
      </c>
      <c r="H2" s="5">
        <f>IF(ISBLANK(Counts!H2),"-",Counts!H2/2755)</f>
        <v>8.7114337568058083E-3</v>
      </c>
      <c r="I2" s="5">
        <f>IF(ISBLANK(Counts!I2),"-",Counts!I2/2755)</f>
        <v>7.2595281306715061E-3</v>
      </c>
      <c r="J2" s="5" t="str">
        <f>IF(ISBLANK(Counts!J2),"-",Counts!J2/2755)</f>
        <v>-</v>
      </c>
      <c r="N2" s="5">
        <f>MAX(C2,H2)</f>
        <v>8.784029038112523E-2</v>
      </c>
      <c r="O2" s="4" t="str">
        <f>IF(N2&gt;=R$2,A2,"")</f>
        <v>I.1</v>
      </c>
      <c r="Q2" s="1" t="s">
        <v>94</v>
      </c>
      <c r="R2" s="7">
        <v>0.05</v>
      </c>
    </row>
    <row r="3" spans="1:18" x14ac:dyDescent="0.2">
      <c r="A3" s="1" t="s">
        <v>9</v>
      </c>
      <c r="B3" s="5">
        <f>IF(ISBLANK(Counts!B3),"-",Counts!B3/2755)</f>
        <v>7.2595281306715059E-4</v>
      </c>
      <c r="C3" s="5">
        <f>IF(ISBLANK(Counts!C3),"-",Counts!C3/2755)</f>
        <v>8.3484573502722315E-3</v>
      </c>
      <c r="D3" s="5">
        <f>IF(ISBLANK(Counts!D3),"-",Counts!D3/2755)</f>
        <v>3.9927404718693282E-3</v>
      </c>
      <c r="E3" s="5" t="str">
        <f>IF(ISBLANK(Counts!E3),"-",Counts!E3/2755)</f>
        <v>-</v>
      </c>
      <c r="F3" s="5">
        <f>IF(ISBLANK(Counts!F3),"-",Counts!F3/2755)</f>
        <v>5.4446460980036296E-3</v>
      </c>
      <c r="G3" s="5">
        <f>IF(ISBLANK(Counts!G3),"-",Counts!G3/2755)</f>
        <v>1.4519056261343012E-3</v>
      </c>
      <c r="H3" s="5">
        <f>IF(ISBLANK(Counts!H3),"-",Counts!H3/2755)</f>
        <v>9.0744101633393835E-3</v>
      </c>
      <c r="I3" s="5">
        <f>IF(ISBLANK(Counts!I3),"-",Counts!I3/2755)</f>
        <v>2.1778584392014521E-3</v>
      </c>
      <c r="J3" s="5" t="str">
        <f>IF(ISBLANK(Counts!J3),"-",Counts!J3/2755)</f>
        <v>-</v>
      </c>
      <c r="N3" s="5">
        <f t="shared" ref="N3:N66" si="0">MAX(C3,H3)</f>
        <v>9.0744101633393835E-3</v>
      </c>
      <c r="O3" s="4" t="str">
        <f t="shared" ref="O3:O66" si="1">IF(N3&gt;=R$2,A3,"")</f>
        <v/>
      </c>
      <c r="Q3" s="1" t="s">
        <v>95</v>
      </c>
      <c r="R3">
        <f>COUNTIF(O2:O86,"*.*")</f>
        <v>44</v>
      </c>
    </row>
    <row r="4" spans="1:18" x14ac:dyDescent="0.2">
      <c r="A4" s="1" t="s">
        <v>10</v>
      </c>
      <c r="B4" s="5" t="str">
        <f>IF(ISBLANK(Counts!B4),"-",Counts!B4/2755)</f>
        <v>-</v>
      </c>
      <c r="C4" s="5">
        <f>IF(ISBLANK(Counts!C4),"-",Counts!C4/2755)</f>
        <v>0.95862068965517244</v>
      </c>
      <c r="D4" s="5">
        <f>IF(ISBLANK(Counts!D4),"-",Counts!D4/2755)</f>
        <v>3.6297640653357529E-4</v>
      </c>
      <c r="E4" s="5" t="str">
        <f>IF(ISBLANK(Counts!E4),"-",Counts!E4/2755)</f>
        <v>-</v>
      </c>
      <c r="F4" s="5">
        <f>IF(ISBLANK(Counts!F4),"-",Counts!F4/2755)</f>
        <v>0.95789473684210524</v>
      </c>
      <c r="G4" s="5" t="str">
        <f>IF(ISBLANK(Counts!G4),"-",Counts!G4/2755)</f>
        <v>-</v>
      </c>
      <c r="H4" s="5">
        <f>IF(ISBLANK(Counts!H4),"-",Counts!H4/2755)</f>
        <v>0.37350272232304899</v>
      </c>
      <c r="I4" s="5">
        <f>IF(ISBLANK(Counts!I4),"-",Counts!I4/2755)</f>
        <v>0.30308529945553542</v>
      </c>
      <c r="J4" s="5">
        <f>IF(ISBLANK(Counts!J4),"-",Counts!J4/2755)</f>
        <v>2.5408348457350272E-3</v>
      </c>
      <c r="N4" s="5">
        <f t="shared" si="0"/>
        <v>0.95862068965517244</v>
      </c>
      <c r="O4" s="4" t="str">
        <f t="shared" si="1"/>
        <v>I.3</v>
      </c>
    </row>
    <row r="5" spans="1:18" x14ac:dyDescent="0.2">
      <c r="A5" s="1" t="s">
        <v>11</v>
      </c>
      <c r="B5" s="5" t="str">
        <f>IF(ISBLANK(Counts!B5),"-",Counts!B5/2755)</f>
        <v>-</v>
      </c>
      <c r="C5" s="5">
        <f>IF(ISBLANK(Counts!C5),"-",Counts!C5/2755)</f>
        <v>8.3484573502722315E-3</v>
      </c>
      <c r="D5" s="5" t="str">
        <f>IF(ISBLANK(Counts!D5),"-",Counts!D5/2755)</f>
        <v>-</v>
      </c>
      <c r="E5" s="5" t="str">
        <f>IF(ISBLANK(Counts!E5),"-",Counts!E5/2755)</f>
        <v>-</v>
      </c>
      <c r="F5" s="5">
        <f>IF(ISBLANK(Counts!F5),"-",Counts!F5/2755)</f>
        <v>5.8076225045372047E-3</v>
      </c>
      <c r="G5" s="5" t="str">
        <f>IF(ISBLANK(Counts!G5),"-",Counts!G5/2755)</f>
        <v>-</v>
      </c>
      <c r="H5" s="5">
        <f>IF(ISBLANK(Counts!H5),"-",Counts!H5/2755)</f>
        <v>0.57676950998185117</v>
      </c>
      <c r="I5" s="5">
        <f>IF(ISBLANK(Counts!I5),"-",Counts!I5/2755)</f>
        <v>0.54156079854809436</v>
      </c>
      <c r="J5" s="5">
        <f>IF(ISBLANK(Counts!J5),"-",Counts!J5/2755)</f>
        <v>7.2595281306715059E-4</v>
      </c>
      <c r="N5" s="5">
        <f t="shared" si="0"/>
        <v>0.57676950998185117</v>
      </c>
      <c r="O5" s="4" t="str">
        <f t="shared" si="1"/>
        <v>g.l.4</v>
      </c>
    </row>
    <row r="6" spans="1:18" x14ac:dyDescent="0.2">
      <c r="A6" s="1" t="s">
        <v>12</v>
      </c>
      <c r="B6" s="5" t="str">
        <f>IF(ISBLANK(Counts!B6),"-",Counts!B6/2755)</f>
        <v>-</v>
      </c>
      <c r="C6" s="5">
        <f>IF(ISBLANK(Counts!C6),"-",Counts!C6/2755)</f>
        <v>3.8838475499092556E-2</v>
      </c>
      <c r="D6" s="5">
        <f>IF(ISBLANK(Counts!D6),"-",Counts!D6/2755)</f>
        <v>5.0816696914700544E-3</v>
      </c>
      <c r="E6" s="5" t="str">
        <f>IF(ISBLANK(Counts!E6),"-",Counts!E6/2755)</f>
        <v>-</v>
      </c>
      <c r="F6" s="5">
        <f>IF(ISBLANK(Counts!F6),"-",Counts!F6/2755)</f>
        <v>2.6860254083484573E-2</v>
      </c>
      <c r="G6" s="5">
        <f>IF(ISBLANK(Counts!G6),"-",Counts!G6/2755)</f>
        <v>4.3557168784029042E-3</v>
      </c>
      <c r="H6" s="5">
        <f>IF(ISBLANK(Counts!H6),"-",Counts!H6/2755)</f>
        <v>0.15172413793103448</v>
      </c>
      <c r="I6" s="5">
        <f>IF(ISBLANK(Counts!I6),"-",Counts!I6/2755)</f>
        <v>3.9201451905626135E-2</v>
      </c>
      <c r="J6" s="5">
        <f>IF(ISBLANK(Counts!J6),"-",Counts!J6/2755)</f>
        <v>3.6297640653357529E-4</v>
      </c>
      <c r="N6" s="5">
        <f t="shared" si="0"/>
        <v>0.15172413793103448</v>
      </c>
      <c r="O6" s="4" t="str">
        <f t="shared" si="1"/>
        <v>g.l.5</v>
      </c>
    </row>
    <row r="7" spans="1:18" x14ac:dyDescent="0.2">
      <c r="A7" s="1" t="s">
        <v>13</v>
      </c>
      <c r="B7" s="5" t="str">
        <f>IF(ISBLANK(Counts!B7),"-",Counts!B7/2755)</f>
        <v>-</v>
      </c>
      <c r="C7" s="5">
        <f>IF(ISBLANK(Counts!C7),"-",Counts!C7/2755)</f>
        <v>7.2595281306715059E-4</v>
      </c>
      <c r="D7" s="5" t="str">
        <f>IF(ISBLANK(Counts!D7),"-",Counts!D7/2755)</f>
        <v>-</v>
      </c>
      <c r="E7" s="5" t="str">
        <f>IF(ISBLANK(Counts!E7),"-",Counts!E7/2755)</f>
        <v>-</v>
      </c>
      <c r="F7" s="5">
        <f>IF(ISBLANK(Counts!F7),"-",Counts!F7/2755)</f>
        <v>3.6297640653357529E-4</v>
      </c>
      <c r="G7" s="5" t="str">
        <f>IF(ISBLANK(Counts!G7),"-",Counts!G7/2755)</f>
        <v>-</v>
      </c>
      <c r="H7" s="5">
        <f>IF(ISBLANK(Counts!H7),"-",Counts!H7/2755)</f>
        <v>0.31252268602540834</v>
      </c>
      <c r="I7" s="5">
        <f>IF(ISBLANK(Counts!I7),"-",Counts!I7/2755)</f>
        <v>0.26678765880217786</v>
      </c>
      <c r="J7" s="5" t="str">
        <f>IF(ISBLANK(Counts!J7),"-",Counts!J7/2755)</f>
        <v>-</v>
      </c>
      <c r="N7" s="5">
        <f t="shared" si="0"/>
        <v>0.31252268602540834</v>
      </c>
      <c r="O7" s="4" t="str">
        <f t="shared" si="1"/>
        <v>g.l.6</v>
      </c>
    </row>
    <row r="8" spans="1:18" x14ac:dyDescent="0.2">
      <c r="A8" s="1" t="s">
        <v>14</v>
      </c>
      <c r="B8" s="5">
        <f>IF(ISBLANK(Counts!B8),"-",Counts!B8/2755)</f>
        <v>3.6297640653357529E-4</v>
      </c>
      <c r="C8" s="5">
        <f>IF(ISBLANK(Counts!C8),"-",Counts!C8/2755)</f>
        <v>6.4609800362976408E-2</v>
      </c>
      <c r="D8" s="5">
        <f>IF(ISBLANK(Counts!D8),"-",Counts!D8/2755)</f>
        <v>2.4682395644283123E-2</v>
      </c>
      <c r="E8" s="5" t="str">
        <f>IF(ISBLANK(Counts!E8),"-",Counts!E8/2755)</f>
        <v>-</v>
      </c>
      <c r="F8" s="5">
        <f>IF(ISBLANK(Counts!F8),"-",Counts!F8/2755)</f>
        <v>1.9237749546279492E-2</v>
      </c>
      <c r="G8" s="5">
        <f>IF(ISBLANK(Counts!G8),"-",Counts!G8/2755)</f>
        <v>3.2667876588021779E-3</v>
      </c>
      <c r="H8" s="5">
        <f>IF(ISBLANK(Counts!H8),"-",Counts!H8/2755)</f>
        <v>0.13647912885662433</v>
      </c>
      <c r="I8" s="5">
        <f>IF(ISBLANK(Counts!I8),"-",Counts!I8/2755)</f>
        <v>0.10526315789473684</v>
      </c>
      <c r="J8" s="5" t="str">
        <f>IF(ISBLANK(Counts!J8),"-",Counts!J8/2755)</f>
        <v>-</v>
      </c>
      <c r="N8" s="5">
        <f t="shared" si="0"/>
        <v>0.13647912885662433</v>
      </c>
      <c r="O8" s="4" t="str">
        <f t="shared" si="1"/>
        <v>g.l.7</v>
      </c>
    </row>
    <row r="9" spans="1:18" x14ac:dyDescent="0.2">
      <c r="A9" s="1" t="s">
        <v>15</v>
      </c>
      <c r="B9" s="5">
        <f>IF(ISBLANK(Counts!B9),"-",Counts!B9/2755)</f>
        <v>8.4210526315789472E-2</v>
      </c>
      <c r="C9" s="5">
        <f>IF(ISBLANK(Counts!C9),"-",Counts!C9/2755)</f>
        <v>0.26715063520871141</v>
      </c>
      <c r="D9" s="5">
        <f>IF(ISBLANK(Counts!D9),"-",Counts!D9/2755)</f>
        <v>1.7059891107078042E-2</v>
      </c>
      <c r="E9" s="5" t="str">
        <f>IF(ISBLANK(Counts!E9),"-",Counts!E9/2755)</f>
        <v>-</v>
      </c>
      <c r="F9" s="5">
        <f>IF(ISBLANK(Counts!F9),"-",Counts!F9/2755)</f>
        <v>0.24392014519056263</v>
      </c>
      <c r="G9" s="5">
        <f>IF(ISBLANK(Counts!G9),"-",Counts!G9/2755)</f>
        <v>3.6297640653357529E-4</v>
      </c>
      <c r="H9" s="5">
        <f>IF(ISBLANK(Counts!H9),"-",Counts!H9/2755)</f>
        <v>0.16660617059891106</v>
      </c>
      <c r="I9" s="5">
        <f>IF(ISBLANK(Counts!I9),"-",Counts!I9/2755)</f>
        <v>6.7150635208711437E-2</v>
      </c>
      <c r="J9" s="5" t="str">
        <f>IF(ISBLANK(Counts!J9),"-",Counts!J9/2755)</f>
        <v>-</v>
      </c>
      <c r="N9" s="5">
        <f t="shared" si="0"/>
        <v>0.26715063520871141</v>
      </c>
      <c r="O9" s="4" t="str">
        <f t="shared" si="1"/>
        <v>g.l.8</v>
      </c>
    </row>
    <row r="10" spans="1:18" x14ac:dyDescent="0.2">
      <c r="A10" s="1" t="s">
        <v>16</v>
      </c>
      <c r="B10" s="5" t="str">
        <f>IF(ISBLANK(Counts!B10),"-",Counts!B10/2755)</f>
        <v>-</v>
      </c>
      <c r="C10" s="5">
        <f>IF(ISBLANK(Counts!C10),"-",Counts!C10/2755)</f>
        <v>5.6987295825771327E-2</v>
      </c>
      <c r="D10" s="5">
        <f>IF(ISBLANK(Counts!D10),"-",Counts!D10/2755)</f>
        <v>1.0526315789473684E-2</v>
      </c>
      <c r="E10" s="5" t="str">
        <f>IF(ISBLANK(Counts!E10),"-",Counts!E10/2755)</f>
        <v>-</v>
      </c>
      <c r="F10" s="5">
        <f>IF(ISBLANK(Counts!F10),"-",Counts!F10/2755)</f>
        <v>2.9764065335753175E-2</v>
      </c>
      <c r="G10" s="5">
        <f>IF(ISBLANK(Counts!G10),"-",Counts!G10/2755)</f>
        <v>7.2595281306715059E-4</v>
      </c>
      <c r="H10" s="5">
        <f>IF(ISBLANK(Counts!H10),"-",Counts!H10/2755)</f>
        <v>0.28021778584392015</v>
      </c>
      <c r="I10" s="5">
        <f>IF(ISBLANK(Counts!I10),"-",Counts!I10/2755)</f>
        <v>0.25735027223230489</v>
      </c>
      <c r="J10" s="5">
        <f>IF(ISBLANK(Counts!J10),"-",Counts!J10/2755)</f>
        <v>1.8148820326678765E-3</v>
      </c>
      <c r="N10" s="5">
        <f t="shared" si="0"/>
        <v>0.28021778584392015</v>
      </c>
      <c r="O10" s="4" t="str">
        <f t="shared" si="1"/>
        <v>g.l.9</v>
      </c>
    </row>
    <row r="11" spans="1:18" x14ac:dyDescent="0.2">
      <c r="A11" s="1" t="s">
        <v>17</v>
      </c>
      <c r="B11" s="5" t="str">
        <f>IF(ISBLANK(Counts!B11),"-",Counts!B11/2755)</f>
        <v>-</v>
      </c>
      <c r="C11" s="5">
        <f>IF(ISBLANK(Counts!C11),"-",Counts!C11/2755)</f>
        <v>3.4482758620689655E-2</v>
      </c>
      <c r="D11" s="5">
        <f>IF(ISBLANK(Counts!D11),"-",Counts!D11/2755)</f>
        <v>4.7186932849364793E-3</v>
      </c>
      <c r="E11" s="5" t="str">
        <f>IF(ISBLANK(Counts!E11),"-",Counts!E11/2755)</f>
        <v>-</v>
      </c>
      <c r="F11" s="5">
        <f>IF(ISBLANK(Counts!F11),"-",Counts!F11/2755)</f>
        <v>2.1778584392014518E-2</v>
      </c>
      <c r="G11" s="5">
        <f>IF(ISBLANK(Counts!G11),"-",Counts!G11/2755)</f>
        <v>2.1778584392014521E-3</v>
      </c>
      <c r="H11" s="5">
        <f>IF(ISBLANK(Counts!H11),"-",Counts!H11/2755)</f>
        <v>6.9328493647912881E-2</v>
      </c>
      <c r="I11" s="5">
        <f>IF(ISBLANK(Counts!I11),"-",Counts!I11/2755)</f>
        <v>6.0254083484573499E-2</v>
      </c>
      <c r="J11" s="5" t="str">
        <f>IF(ISBLANK(Counts!J11),"-",Counts!J11/2755)</f>
        <v>-</v>
      </c>
      <c r="N11" s="5">
        <f t="shared" si="0"/>
        <v>6.9328493647912881E-2</v>
      </c>
      <c r="O11" s="4" t="str">
        <f t="shared" si="1"/>
        <v>II.10</v>
      </c>
    </row>
    <row r="12" spans="1:18" x14ac:dyDescent="0.2">
      <c r="A12" s="1" t="s">
        <v>18</v>
      </c>
      <c r="B12" s="5" t="str">
        <f>IF(ISBLANK(Counts!B12),"-",Counts!B12/2755)</f>
        <v>-</v>
      </c>
      <c r="C12" s="5">
        <f>IF(ISBLANK(Counts!C12),"-",Counts!C12/2755)</f>
        <v>0.96515426497277679</v>
      </c>
      <c r="D12" s="5">
        <f>IF(ISBLANK(Counts!D12),"-",Counts!D12/2755)</f>
        <v>1.4519056261343012E-3</v>
      </c>
      <c r="E12" s="5" t="str">
        <f>IF(ISBLANK(Counts!E12),"-",Counts!E12/2755)</f>
        <v>-</v>
      </c>
      <c r="F12" s="5">
        <f>IF(ISBLANK(Counts!F12),"-",Counts!F12/2755)</f>
        <v>0.96442831215970959</v>
      </c>
      <c r="G12" s="5" t="str">
        <f>IF(ISBLANK(Counts!G12),"-",Counts!G12/2755)</f>
        <v>-</v>
      </c>
      <c r="H12" s="5">
        <f>IF(ISBLANK(Counts!H12),"-",Counts!H12/2755)</f>
        <v>0.58802177858439197</v>
      </c>
      <c r="I12" s="5">
        <f>IF(ISBLANK(Counts!I12),"-",Counts!I12/2755)</f>
        <v>0.55027223230490019</v>
      </c>
      <c r="J12" s="5" t="str">
        <f>IF(ISBLANK(Counts!J12),"-",Counts!J12/2755)</f>
        <v>-</v>
      </c>
      <c r="N12" s="5">
        <f t="shared" si="0"/>
        <v>0.96515426497277679</v>
      </c>
      <c r="O12" s="4" t="str">
        <f t="shared" si="1"/>
        <v>II.11</v>
      </c>
    </row>
    <row r="13" spans="1:18" x14ac:dyDescent="0.2">
      <c r="A13" s="1" t="s">
        <v>19</v>
      </c>
      <c r="B13" s="5">
        <f>IF(ISBLANK(Counts!B13),"-",Counts!B13/2755)</f>
        <v>1.088929219600726E-3</v>
      </c>
      <c r="C13" s="5">
        <f>IF(ISBLANK(Counts!C13),"-",Counts!C13/2755)</f>
        <v>1.1252268602540834E-2</v>
      </c>
      <c r="D13" s="5">
        <f>IF(ISBLANK(Counts!D13),"-",Counts!D13/2755)</f>
        <v>2.5408348457350272E-3</v>
      </c>
      <c r="E13" s="5" t="str">
        <f>IF(ISBLANK(Counts!E13),"-",Counts!E13/2755)</f>
        <v>-</v>
      </c>
      <c r="F13" s="5">
        <f>IF(ISBLANK(Counts!F13),"-",Counts!F13/2755)</f>
        <v>1.1252268602540834E-2</v>
      </c>
      <c r="G13" s="5" t="str">
        <f>IF(ISBLANK(Counts!G13),"-",Counts!G13/2755)</f>
        <v>-</v>
      </c>
      <c r="H13" s="5">
        <f>IF(ISBLANK(Counts!H13),"-",Counts!H13/2755)</f>
        <v>3.8838475499092556E-2</v>
      </c>
      <c r="I13" s="5">
        <f>IF(ISBLANK(Counts!I13),"-",Counts!I13/2755)</f>
        <v>3.7386569872958256E-2</v>
      </c>
      <c r="J13" s="5" t="str">
        <f>IF(ISBLANK(Counts!J13),"-",Counts!J13/2755)</f>
        <v>-</v>
      </c>
      <c r="N13" s="5">
        <f t="shared" si="0"/>
        <v>3.8838475499092556E-2</v>
      </c>
      <c r="O13" s="4" t="str">
        <f t="shared" si="1"/>
        <v/>
      </c>
    </row>
    <row r="14" spans="1:18" x14ac:dyDescent="0.2">
      <c r="A14" s="1" t="s">
        <v>20</v>
      </c>
      <c r="B14" s="5">
        <f>IF(ISBLANK(Counts!B14),"-",Counts!B14/2755)</f>
        <v>5.4446460980036296E-3</v>
      </c>
      <c r="C14" s="5">
        <f>IF(ISBLANK(Counts!C14),"-",Counts!C14/2755)</f>
        <v>0.13647912885662433</v>
      </c>
      <c r="D14" s="5">
        <f>IF(ISBLANK(Counts!D14),"-",Counts!D14/2755)</f>
        <v>3.012704174228675E-2</v>
      </c>
      <c r="E14" s="5" t="str">
        <f>IF(ISBLANK(Counts!E14),"-",Counts!E14/2755)</f>
        <v>-</v>
      </c>
      <c r="F14" s="5">
        <f>IF(ISBLANK(Counts!F14),"-",Counts!F14/2755)</f>
        <v>0.11215970961887477</v>
      </c>
      <c r="G14" s="5">
        <f>IF(ISBLANK(Counts!G14),"-",Counts!G14/2755)</f>
        <v>1.9237749546279492E-2</v>
      </c>
      <c r="H14" s="5">
        <f>IF(ISBLANK(Counts!H14),"-",Counts!H14/2755)</f>
        <v>9.0744101633393835E-3</v>
      </c>
      <c r="I14" s="5">
        <f>IF(ISBLANK(Counts!I14),"-",Counts!I14/2755)</f>
        <v>8.3484573502722315E-3</v>
      </c>
      <c r="J14" s="5" t="str">
        <f>IF(ISBLANK(Counts!J14),"-",Counts!J14/2755)</f>
        <v>-</v>
      </c>
      <c r="N14" s="5">
        <f t="shared" si="0"/>
        <v>0.13647912885662433</v>
      </c>
      <c r="O14" s="4" t="str">
        <f t="shared" si="1"/>
        <v>II.13</v>
      </c>
    </row>
    <row r="15" spans="1:18" x14ac:dyDescent="0.2">
      <c r="A15" s="1" t="s">
        <v>21</v>
      </c>
      <c r="B15" s="5">
        <f>IF(ISBLANK(Counts!B15),"-",Counts!B15/2755)</f>
        <v>3.6297640653357529E-4</v>
      </c>
      <c r="C15" s="5">
        <f>IF(ISBLANK(Counts!C15),"-",Counts!C15/2755)</f>
        <v>9.4373865698729586E-3</v>
      </c>
      <c r="D15" s="5" t="str">
        <f>IF(ISBLANK(Counts!D15),"-",Counts!D15/2755)</f>
        <v>-</v>
      </c>
      <c r="E15" s="5" t="str">
        <f>IF(ISBLANK(Counts!E15),"-",Counts!E15/2755)</f>
        <v>-</v>
      </c>
      <c r="F15" s="5">
        <f>IF(ISBLANK(Counts!F15),"-",Counts!F15/2755)</f>
        <v>9.4373865698729586E-3</v>
      </c>
      <c r="G15" s="5" t="str">
        <f>IF(ISBLANK(Counts!G15),"-",Counts!G15/2755)</f>
        <v>-</v>
      </c>
      <c r="H15" s="5">
        <f>IF(ISBLANK(Counts!H15),"-",Counts!H15/2755)</f>
        <v>3.5208711433756805E-2</v>
      </c>
      <c r="I15" s="5">
        <f>IF(ISBLANK(Counts!I15),"-",Counts!I15/2755)</f>
        <v>2.3593466424682397E-2</v>
      </c>
      <c r="J15" s="5" t="str">
        <f>IF(ISBLANK(Counts!J15),"-",Counts!J15/2755)</f>
        <v>-</v>
      </c>
      <c r="N15" s="5">
        <f t="shared" si="0"/>
        <v>3.5208711433756805E-2</v>
      </c>
      <c r="O15" s="4" t="str">
        <f t="shared" si="1"/>
        <v/>
      </c>
    </row>
    <row r="16" spans="1:18" x14ac:dyDescent="0.2">
      <c r="A16" s="1" t="s">
        <v>22</v>
      </c>
      <c r="B16" s="5" t="str">
        <f>IF(ISBLANK(Counts!B16),"-",Counts!B16/2755)</f>
        <v>-</v>
      </c>
      <c r="C16" s="5">
        <f>IF(ISBLANK(Counts!C16),"-",Counts!C16/2755)</f>
        <v>0.9633393829401089</v>
      </c>
      <c r="D16" s="5" t="str">
        <f>IF(ISBLANK(Counts!D16),"-",Counts!D16/2755)</f>
        <v>-</v>
      </c>
      <c r="E16" s="5" t="str">
        <f>IF(ISBLANK(Counts!E16),"-",Counts!E16/2755)</f>
        <v>-</v>
      </c>
      <c r="F16" s="5">
        <f>IF(ISBLANK(Counts!F16),"-",Counts!F16/2755)</f>
        <v>0.95898366606170604</v>
      </c>
      <c r="G16" s="5" t="str">
        <f>IF(ISBLANK(Counts!G16),"-",Counts!G16/2755)</f>
        <v>-</v>
      </c>
      <c r="H16" s="5">
        <f>IF(ISBLANK(Counts!H16),"-",Counts!H16/2755)</f>
        <v>0.90889292196007254</v>
      </c>
      <c r="I16" s="5">
        <f>IF(ISBLANK(Counts!I16),"-",Counts!I16/2755)</f>
        <v>0.90707803992740477</v>
      </c>
      <c r="J16" s="5">
        <f>IF(ISBLANK(Counts!J16),"-",Counts!J16/2755)</f>
        <v>3.9927404718693282E-3</v>
      </c>
      <c r="N16" s="5">
        <f t="shared" si="0"/>
        <v>0.9633393829401089</v>
      </c>
      <c r="O16" s="4" t="str">
        <f t="shared" si="1"/>
        <v>III.15</v>
      </c>
    </row>
    <row r="17" spans="1:15" x14ac:dyDescent="0.2">
      <c r="A17" s="1" t="s">
        <v>23</v>
      </c>
      <c r="B17" s="5" t="str">
        <f>IF(ISBLANK(Counts!B17),"-",Counts!B17/2755)</f>
        <v>-</v>
      </c>
      <c r="C17" s="5">
        <f>IF(ISBLANK(Counts!C17),"-",Counts!C17/2755)</f>
        <v>1.0163339382940109E-2</v>
      </c>
      <c r="D17" s="5" t="str">
        <f>IF(ISBLANK(Counts!D17),"-",Counts!D17/2755)</f>
        <v>-</v>
      </c>
      <c r="E17" s="5" t="str">
        <f>IF(ISBLANK(Counts!E17),"-",Counts!E17/2755)</f>
        <v>-</v>
      </c>
      <c r="F17" s="5">
        <f>IF(ISBLANK(Counts!F17),"-",Counts!F17/2755)</f>
        <v>1.0163339382940109E-2</v>
      </c>
      <c r="G17" s="5" t="str">
        <f>IF(ISBLANK(Counts!G17),"-",Counts!G17/2755)</f>
        <v>-</v>
      </c>
      <c r="H17" s="5">
        <f>IF(ISBLANK(Counts!H17),"-",Counts!H17/2755)</f>
        <v>0.10163339382940109</v>
      </c>
      <c r="I17" s="5">
        <f>IF(ISBLANK(Counts!I17),"-",Counts!I17/2755)</f>
        <v>3.5208711433756805E-2</v>
      </c>
      <c r="J17" s="5" t="str">
        <f>IF(ISBLANK(Counts!J17),"-",Counts!J17/2755)</f>
        <v>-</v>
      </c>
      <c r="N17" s="5">
        <f t="shared" si="0"/>
        <v>0.10163339382940109</v>
      </c>
      <c r="O17" s="4" t="str">
        <f t="shared" si="1"/>
        <v>III.16</v>
      </c>
    </row>
    <row r="18" spans="1:15" x14ac:dyDescent="0.2">
      <c r="A18" s="1" t="s">
        <v>24</v>
      </c>
      <c r="B18" s="5" t="str">
        <f>IF(ISBLANK(Counts!B18),"-",Counts!B18/2755)</f>
        <v>-</v>
      </c>
      <c r="C18" s="5">
        <f>IF(ISBLANK(Counts!C18),"-",Counts!C18/2755)</f>
        <v>0.88421052631578945</v>
      </c>
      <c r="D18" s="5">
        <f>IF(ISBLANK(Counts!D18),"-",Counts!D18/2755)</f>
        <v>0.63702359346642468</v>
      </c>
      <c r="E18" s="5" t="str">
        <f>IF(ISBLANK(Counts!E18),"-",Counts!E18/2755)</f>
        <v>-</v>
      </c>
      <c r="F18" s="5">
        <f>IF(ISBLANK(Counts!F18),"-",Counts!F18/2755)</f>
        <v>0.86896551724137927</v>
      </c>
      <c r="G18" s="5">
        <f>IF(ISBLANK(Counts!G18),"-",Counts!G18/2755)</f>
        <v>0.65444646098003634</v>
      </c>
      <c r="H18" s="5">
        <f>IF(ISBLANK(Counts!H18),"-",Counts!H18/2755)</f>
        <v>0.12123411978221416</v>
      </c>
      <c r="I18" s="5">
        <f>IF(ISBLANK(Counts!I18),"-",Counts!I18/2755)</f>
        <v>0.11542649727767695</v>
      </c>
      <c r="J18" s="5" t="str">
        <f>IF(ISBLANK(Counts!J18),"-",Counts!J18/2755)</f>
        <v>-</v>
      </c>
      <c r="N18" s="5">
        <f t="shared" si="0"/>
        <v>0.88421052631578945</v>
      </c>
      <c r="O18" s="4" t="str">
        <f t="shared" si="1"/>
        <v>III.17</v>
      </c>
    </row>
    <row r="19" spans="1:15" x14ac:dyDescent="0.2">
      <c r="A19" s="1" t="s">
        <v>25</v>
      </c>
      <c r="B19" s="5" t="str">
        <f>IF(ISBLANK(Counts!B19),"-",Counts!B19/2755)</f>
        <v>-</v>
      </c>
      <c r="C19" s="5">
        <f>IF(ISBLANK(Counts!C19),"-",Counts!C19/2755)</f>
        <v>1.0163339382940109E-2</v>
      </c>
      <c r="D19" s="5">
        <f>IF(ISBLANK(Counts!D19),"-",Counts!D19/2755)</f>
        <v>1.088929219600726E-3</v>
      </c>
      <c r="E19" s="5" t="str">
        <f>IF(ISBLANK(Counts!E19),"-",Counts!E19/2755)</f>
        <v>-</v>
      </c>
      <c r="F19" s="5">
        <f>IF(ISBLANK(Counts!F19),"-",Counts!F19/2755)</f>
        <v>1.0163339382940109E-2</v>
      </c>
      <c r="G19" s="5" t="str">
        <f>IF(ISBLANK(Counts!G19),"-",Counts!G19/2755)</f>
        <v>-</v>
      </c>
      <c r="H19" s="5">
        <f>IF(ISBLANK(Counts!H19),"-",Counts!H19/2755)</f>
        <v>5.9165154264972777E-2</v>
      </c>
      <c r="I19" s="5">
        <f>IF(ISBLANK(Counts!I19),"-",Counts!I19/2755)</f>
        <v>5.8802177858439199E-2</v>
      </c>
      <c r="J19" s="5">
        <f>IF(ISBLANK(Counts!J19),"-",Counts!J19/2755)</f>
        <v>3.6297640653357529E-4</v>
      </c>
      <c r="N19" s="5">
        <f t="shared" si="0"/>
        <v>5.9165154264972777E-2</v>
      </c>
      <c r="O19" s="4" t="str">
        <f t="shared" si="1"/>
        <v>III.18</v>
      </c>
    </row>
    <row r="20" spans="1:15" x14ac:dyDescent="0.2">
      <c r="A20" s="1" t="s">
        <v>26</v>
      </c>
      <c r="B20" s="5" t="str">
        <f>IF(ISBLANK(Counts!B20),"-",Counts!B20/2755)</f>
        <v>-</v>
      </c>
      <c r="C20" s="5">
        <f>IF(ISBLANK(Counts!C20),"-",Counts!C20/2755)</f>
        <v>0.10381125226860254</v>
      </c>
      <c r="D20" s="5" t="str">
        <f>IF(ISBLANK(Counts!D20),"-",Counts!D20/2755)</f>
        <v>-</v>
      </c>
      <c r="E20" s="5" t="str">
        <f>IF(ISBLANK(Counts!E20),"-",Counts!E20/2755)</f>
        <v>-</v>
      </c>
      <c r="F20" s="5">
        <f>IF(ISBLANK(Counts!F20),"-",Counts!F20/2755)</f>
        <v>0.10308529945553539</v>
      </c>
      <c r="G20" s="5" t="str">
        <f>IF(ISBLANK(Counts!G20),"-",Counts!G20/2755)</f>
        <v>-</v>
      </c>
      <c r="H20" s="5">
        <f>IF(ISBLANK(Counts!H20),"-",Counts!H20/2755)</f>
        <v>9.0744101633393835E-3</v>
      </c>
      <c r="I20" s="5">
        <f>IF(ISBLANK(Counts!I20),"-",Counts!I20/2755)</f>
        <v>5.4446460980036296E-3</v>
      </c>
      <c r="J20" s="5" t="str">
        <f>IF(ISBLANK(Counts!J20),"-",Counts!J20/2755)</f>
        <v>-</v>
      </c>
      <c r="N20" s="5">
        <f t="shared" si="0"/>
        <v>0.10381125226860254</v>
      </c>
      <c r="O20" s="4" t="str">
        <f t="shared" si="1"/>
        <v>III.19</v>
      </c>
    </row>
    <row r="21" spans="1:15" x14ac:dyDescent="0.2">
      <c r="A21" s="1" t="s">
        <v>27</v>
      </c>
      <c r="B21" s="5">
        <f>IF(ISBLANK(Counts!B21),"-",Counts!B21/2755)</f>
        <v>4.3557168784029042E-3</v>
      </c>
      <c r="C21" s="5">
        <f>IF(ISBLANK(Counts!C21),"-",Counts!C21/2755)</f>
        <v>2.7949183303085299E-2</v>
      </c>
      <c r="D21" s="5">
        <f>IF(ISBLANK(Counts!D21),"-",Counts!D21/2755)</f>
        <v>8.3484573502722315E-3</v>
      </c>
      <c r="E21" s="5" t="str">
        <f>IF(ISBLANK(Counts!E21),"-",Counts!E21/2755)</f>
        <v>-</v>
      </c>
      <c r="F21" s="5">
        <f>IF(ISBLANK(Counts!F21),"-",Counts!F21/2755)</f>
        <v>1.9963702359346643E-2</v>
      </c>
      <c r="G21" s="5">
        <f>IF(ISBLANK(Counts!G21),"-",Counts!G21/2755)</f>
        <v>7.2595281306715061E-3</v>
      </c>
      <c r="H21" s="5">
        <f>IF(ISBLANK(Counts!H21),"-",Counts!H21/2755)</f>
        <v>1.6333938294010888E-2</v>
      </c>
      <c r="I21" s="5">
        <f>IF(ISBLANK(Counts!I21),"-",Counts!I21/2755)</f>
        <v>1.3793103448275862E-2</v>
      </c>
      <c r="J21" s="5" t="str">
        <f>IF(ISBLANK(Counts!J21),"-",Counts!J21/2755)</f>
        <v>-</v>
      </c>
      <c r="N21" s="5">
        <f t="shared" si="0"/>
        <v>2.7949183303085299E-2</v>
      </c>
      <c r="O21" s="4" t="str">
        <f t="shared" si="1"/>
        <v/>
      </c>
    </row>
    <row r="22" spans="1:15" x14ac:dyDescent="0.2">
      <c r="A22" s="1" t="s">
        <v>28</v>
      </c>
      <c r="B22" s="5">
        <f>IF(ISBLANK(Counts!B22),"-",Counts!B22/2755)</f>
        <v>1.8148820326678765E-3</v>
      </c>
      <c r="C22" s="5">
        <f>IF(ISBLANK(Counts!C22),"-",Counts!C22/2755)</f>
        <v>3.7023593466424684E-2</v>
      </c>
      <c r="D22" s="5">
        <f>IF(ISBLANK(Counts!D22),"-",Counts!D22/2755)</f>
        <v>7.2595281306715059E-4</v>
      </c>
      <c r="E22" s="5" t="str">
        <f>IF(ISBLANK(Counts!E22),"-",Counts!E22/2755)</f>
        <v>-</v>
      </c>
      <c r="F22" s="5">
        <f>IF(ISBLANK(Counts!F22),"-",Counts!F22/2755)</f>
        <v>3.6660617059891105E-2</v>
      </c>
      <c r="G22" s="5" t="str">
        <f>IF(ISBLANK(Counts!G22),"-",Counts!G22/2755)</f>
        <v>-</v>
      </c>
      <c r="H22" s="5">
        <f>IF(ISBLANK(Counts!H22),"-",Counts!H22/2755)</f>
        <v>2.7223230490018149E-2</v>
      </c>
      <c r="I22" s="5">
        <f>IF(ISBLANK(Counts!I22),"-",Counts!I22/2755)</f>
        <v>2.5771324863883848E-2</v>
      </c>
      <c r="J22" s="5" t="str">
        <f>IF(ISBLANK(Counts!J22),"-",Counts!J22/2755)</f>
        <v>-</v>
      </c>
      <c r="N22" s="5">
        <f t="shared" si="0"/>
        <v>3.7023593466424684E-2</v>
      </c>
      <c r="O22" s="4" t="str">
        <f t="shared" si="1"/>
        <v/>
      </c>
    </row>
    <row r="23" spans="1:15" x14ac:dyDescent="0.2">
      <c r="A23" s="1" t="s">
        <v>29</v>
      </c>
      <c r="B23" s="5">
        <f>IF(ISBLANK(Counts!B23),"-",Counts!B23/2755)</f>
        <v>3.6297640653357529E-4</v>
      </c>
      <c r="C23" s="5">
        <f>IF(ISBLANK(Counts!C23),"-",Counts!C23/2755)</f>
        <v>1.4156079854809437E-2</v>
      </c>
      <c r="D23" s="5">
        <f>IF(ISBLANK(Counts!D23),"-",Counts!D23/2755)</f>
        <v>2.5408348457350272E-3</v>
      </c>
      <c r="E23" s="5" t="str">
        <f>IF(ISBLANK(Counts!E23),"-",Counts!E23/2755)</f>
        <v>-</v>
      </c>
      <c r="F23" s="5">
        <f>IF(ISBLANK(Counts!F23),"-",Counts!F23/2755)</f>
        <v>1.1978221415607986E-2</v>
      </c>
      <c r="G23" s="5">
        <f>IF(ISBLANK(Counts!G23),"-",Counts!G23/2755)</f>
        <v>1.4519056261343012E-3</v>
      </c>
      <c r="H23" s="5">
        <f>IF(ISBLANK(Counts!H23),"-",Counts!H23/2755)</f>
        <v>1.6333938294010888E-2</v>
      </c>
      <c r="I23" s="5">
        <f>IF(ISBLANK(Counts!I23),"-",Counts!I23/2755)</f>
        <v>1.5607985480943739E-2</v>
      </c>
      <c r="J23" s="5" t="str">
        <f>IF(ISBLANK(Counts!J23),"-",Counts!J23/2755)</f>
        <v>-</v>
      </c>
      <c r="N23" s="5">
        <f t="shared" si="0"/>
        <v>1.6333938294010888E-2</v>
      </c>
      <c r="O23" s="4" t="str">
        <f t="shared" si="1"/>
        <v/>
      </c>
    </row>
    <row r="24" spans="1:15" x14ac:dyDescent="0.2">
      <c r="A24" s="1" t="s">
        <v>30</v>
      </c>
      <c r="B24" s="5">
        <f>IF(ISBLANK(Counts!B24),"-",Counts!B24/2755)</f>
        <v>3.6297640653357529E-4</v>
      </c>
      <c r="C24" s="5">
        <f>IF(ISBLANK(Counts!C24),"-",Counts!C24/2755)</f>
        <v>4.3557168784029042E-3</v>
      </c>
      <c r="D24" s="5">
        <f>IF(ISBLANK(Counts!D24),"-",Counts!D24/2755)</f>
        <v>2.5408348457350272E-3</v>
      </c>
      <c r="E24" s="5" t="str">
        <f>IF(ISBLANK(Counts!E24),"-",Counts!E24/2755)</f>
        <v>-</v>
      </c>
      <c r="F24" s="5">
        <f>IF(ISBLANK(Counts!F24),"-",Counts!F24/2755)</f>
        <v>2.9038112522686023E-3</v>
      </c>
      <c r="G24" s="5">
        <f>IF(ISBLANK(Counts!G24),"-",Counts!G24/2755)</f>
        <v>7.2595281306715059E-4</v>
      </c>
      <c r="H24" s="5">
        <f>IF(ISBLANK(Counts!H24),"-",Counts!H24/2755)</f>
        <v>7.9854809437386563E-3</v>
      </c>
      <c r="I24" s="5">
        <f>IF(ISBLANK(Counts!I24),"-",Counts!I24/2755)</f>
        <v>5.8076225045372047E-3</v>
      </c>
      <c r="J24" s="5" t="str">
        <f>IF(ISBLANK(Counts!J24),"-",Counts!J24/2755)</f>
        <v>-</v>
      </c>
      <c r="N24" s="5">
        <f t="shared" si="0"/>
        <v>7.9854809437386563E-3</v>
      </c>
      <c r="O24" s="4" t="str">
        <f t="shared" si="1"/>
        <v/>
      </c>
    </row>
    <row r="25" spans="1:15" x14ac:dyDescent="0.2">
      <c r="A25" s="1" t="s">
        <v>31</v>
      </c>
      <c r="B25" s="5" t="str">
        <f>IF(ISBLANK(Counts!B25),"-",Counts!B25/2755)</f>
        <v>-</v>
      </c>
      <c r="C25" s="5">
        <f>IF(ISBLANK(Counts!C25),"-",Counts!C25/2755)</f>
        <v>0.46751361161524502</v>
      </c>
      <c r="D25" s="5">
        <f>IF(ISBLANK(Counts!D25),"-",Counts!D25/2755)</f>
        <v>0.43847549909255901</v>
      </c>
      <c r="E25" s="5">
        <f>IF(ISBLANK(Counts!E25),"-",Counts!E25/2755)</f>
        <v>1.088929219600726E-3</v>
      </c>
      <c r="F25" s="5">
        <f>IF(ISBLANK(Counts!F25),"-",Counts!F25/2755)</f>
        <v>0.10453720508166969</v>
      </c>
      <c r="G25" s="5">
        <f>IF(ISBLANK(Counts!G25),"-",Counts!G25/2755)</f>
        <v>0.43920145190562615</v>
      </c>
      <c r="H25" s="5">
        <f>IF(ISBLANK(Counts!H25),"-",Counts!H25/2755)</f>
        <v>1.2704174228675136E-2</v>
      </c>
      <c r="I25" s="5">
        <f>IF(ISBLANK(Counts!I25),"-",Counts!I25/2755)</f>
        <v>1.0526315789473684E-2</v>
      </c>
      <c r="J25" s="5" t="str">
        <f>IF(ISBLANK(Counts!J25),"-",Counts!J25/2755)</f>
        <v>-</v>
      </c>
      <c r="N25" s="5">
        <f t="shared" si="0"/>
        <v>0.46751361161524502</v>
      </c>
      <c r="O25" s="4" t="str">
        <f t="shared" si="1"/>
        <v>αC.24</v>
      </c>
    </row>
    <row r="26" spans="1:15" x14ac:dyDescent="0.2">
      <c r="A26" s="1" t="s">
        <v>32</v>
      </c>
      <c r="B26" s="5" t="str">
        <f>IF(ISBLANK(Counts!B26),"-",Counts!B26/2755)</f>
        <v>-</v>
      </c>
      <c r="C26" s="5">
        <f>IF(ISBLANK(Counts!C26),"-",Counts!C26/2755)</f>
        <v>1.8874773139745917E-2</v>
      </c>
      <c r="D26" s="5">
        <f>IF(ISBLANK(Counts!D26),"-",Counts!D26/2755)</f>
        <v>1.8148820326678765E-3</v>
      </c>
      <c r="E26" s="5" t="str">
        <f>IF(ISBLANK(Counts!E26),"-",Counts!E26/2755)</f>
        <v>-</v>
      </c>
      <c r="F26" s="5">
        <f>IF(ISBLANK(Counts!F26),"-",Counts!F26/2755)</f>
        <v>1.8874773139745917E-2</v>
      </c>
      <c r="G26" s="5">
        <f>IF(ISBLANK(Counts!G26),"-",Counts!G26/2755)</f>
        <v>2.5408348457350272E-3</v>
      </c>
      <c r="H26" s="5">
        <f>IF(ISBLANK(Counts!H26),"-",Counts!H26/2755)</f>
        <v>1.3793103448275862E-2</v>
      </c>
      <c r="I26" s="5">
        <f>IF(ISBLANK(Counts!I26),"-",Counts!I26/2755)</f>
        <v>1.3793103448275862E-2</v>
      </c>
      <c r="J26" s="5" t="str">
        <f>IF(ISBLANK(Counts!J26),"-",Counts!J26/2755)</f>
        <v>-</v>
      </c>
      <c r="N26" s="5">
        <f t="shared" si="0"/>
        <v>1.8874773139745917E-2</v>
      </c>
      <c r="O26" s="4" t="str">
        <f t="shared" si="1"/>
        <v/>
      </c>
    </row>
    <row r="27" spans="1:15" x14ac:dyDescent="0.2">
      <c r="A27" s="1" t="s">
        <v>33</v>
      </c>
      <c r="B27" s="5" t="str">
        <f>IF(ISBLANK(Counts!B27),"-",Counts!B27/2755)</f>
        <v>-</v>
      </c>
      <c r="C27" s="5">
        <f>IF(ISBLANK(Counts!C27),"-",Counts!C27/2755)</f>
        <v>6.8965517241379309E-3</v>
      </c>
      <c r="D27" s="5">
        <f>IF(ISBLANK(Counts!D27),"-",Counts!D27/2755)</f>
        <v>1.8148820326678765E-3</v>
      </c>
      <c r="E27" s="5" t="str">
        <f>IF(ISBLANK(Counts!E27),"-",Counts!E27/2755)</f>
        <v>-</v>
      </c>
      <c r="F27" s="5">
        <f>IF(ISBLANK(Counts!F27),"-",Counts!F27/2755)</f>
        <v>2.9038112522686023E-3</v>
      </c>
      <c r="G27" s="5">
        <f>IF(ISBLANK(Counts!G27),"-",Counts!G27/2755)</f>
        <v>7.2595281306715059E-4</v>
      </c>
      <c r="H27" s="5">
        <f>IF(ISBLANK(Counts!H27),"-",Counts!H27/2755)</f>
        <v>8.3484573502722315E-3</v>
      </c>
      <c r="I27" s="5">
        <f>IF(ISBLANK(Counts!I27),"-",Counts!I27/2755)</f>
        <v>7.2595281306715061E-3</v>
      </c>
      <c r="J27" s="5" t="str">
        <f>IF(ISBLANK(Counts!J27),"-",Counts!J27/2755)</f>
        <v>-</v>
      </c>
      <c r="N27" s="5">
        <f t="shared" si="0"/>
        <v>8.3484573502722315E-3</v>
      </c>
      <c r="O27" s="4" t="str">
        <f t="shared" si="1"/>
        <v/>
      </c>
    </row>
    <row r="28" spans="1:15" x14ac:dyDescent="0.2">
      <c r="A28" s="1" t="s">
        <v>34</v>
      </c>
      <c r="B28" s="5" t="str">
        <f>IF(ISBLANK(Counts!B28),"-",Counts!B28/2755)</f>
        <v>-</v>
      </c>
      <c r="C28" s="5">
        <f>IF(ISBLANK(Counts!C28),"-",Counts!C28/2755)</f>
        <v>5.4446460980036296E-3</v>
      </c>
      <c r="D28" s="5">
        <f>IF(ISBLANK(Counts!D28),"-",Counts!D28/2755)</f>
        <v>3.6297640653357529E-4</v>
      </c>
      <c r="E28" s="5" t="str">
        <f>IF(ISBLANK(Counts!E28),"-",Counts!E28/2755)</f>
        <v>-</v>
      </c>
      <c r="F28" s="5">
        <f>IF(ISBLANK(Counts!F28),"-",Counts!F28/2755)</f>
        <v>4.7186932849364793E-3</v>
      </c>
      <c r="G28" s="5" t="str">
        <f>IF(ISBLANK(Counts!G28),"-",Counts!G28/2755)</f>
        <v>-</v>
      </c>
      <c r="H28" s="5">
        <f>IF(ISBLANK(Counts!H28),"-",Counts!H28/2755)</f>
        <v>5.4446460980036296E-3</v>
      </c>
      <c r="I28" s="5">
        <f>IF(ISBLANK(Counts!I28),"-",Counts!I28/2755)</f>
        <v>5.4446460980036296E-3</v>
      </c>
      <c r="J28" s="5" t="str">
        <f>IF(ISBLANK(Counts!J28),"-",Counts!J28/2755)</f>
        <v>-</v>
      </c>
      <c r="N28" s="5">
        <f t="shared" si="0"/>
        <v>5.4446460980036296E-3</v>
      </c>
      <c r="O28" s="4" t="str">
        <f t="shared" si="1"/>
        <v/>
      </c>
    </row>
    <row r="29" spans="1:15" x14ac:dyDescent="0.2">
      <c r="A29" s="1" t="s">
        <v>35</v>
      </c>
      <c r="B29" s="5">
        <f>IF(ISBLANK(Counts!B29),"-",Counts!B29/2755)</f>
        <v>5.0816696914700544E-3</v>
      </c>
      <c r="C29" s="5">
        <f>IF(ISBLANK(Counts!C29),"-",Counts!C29/2755)</f>
        <v>0.19092558983666061</v>
      </c>
      <c r="D29" s="5">
        <f>IF(ISBLANK(Counts!D29),"-",Counts!D29/2755)</f>
        <v>1.1978221415607986E-2</v>
      </c>
      <c r="E29" s="5" t="str">
        <f>IF(ISBLANK(Counts!E29),"-",Counts!E29/2755)</f>
        <v>-</v>
      </c>
      <c r="F29" s="5">
        <f>IF(ISBLANK(Counts!F29),"-",Counts!F29/2755)</f>
        <v>0.18148820326678766</v>
      </c>
      <c r="G29" s="5" t="str">
        <f>IF(ISBLANK(Counts!G29),"-",Counts!G29/2755)</f>
        <v>-</v>
      </c>
      <c r="H29" s="5">
        <f>IF(ISBLANK(Counts!H29),"-",Counts!H29/2755)</f>
        <v>6.5335753176043558E-3</v>
      </c>
      <c r="I29" s="5">
        <f>IF(ISBLANK(Counts!I29),"-",Counts!I29/2755)</f>
        <v>6.5335753176043558E-3</v>
      </c>
      <c r="J29" s="5" t="str">
        <f>IF(ISBLANK(Counts!J29),"-",Counts!J29/2755)</f>
        <v>-</v>
      </c>
      <c r="N29" s="5">
        <f t="shared" si="0"/>
        <v>0.19092558983666061</v>
      </c>
      <c r="O29" s="4" t="str">
        <f t="shared" si="1"/>
        <v>αC.28</v>
      </c>
    </row>
    <row r="30" spans="1:15" x14ac:dyDescent="0.2">
      <c r="A30" s="1" t="s">
        <v>36</v>
      </c>
      <c r="B30" s="5" t="str">
        <f>IF(ISBLANK(Counts!B30),"-",Counts!B30/2755)</f>
        <v>-</v>
      </c>
      <c r="C30" s="5">
        <f>IF(ISBLANK(Counts!C30),"-",Counts!C30/2755)</f>
        <v>6.1705989110707807E-3</v>
      </c>
      <c r="D30" s="5">
        <f>IF(ISBLANK(Counts!D30),"-",Counts!D30/2755)</f>
        <v>7.2595281306715059E-4</v>
      </c>
      <c r="E30" s="5" t="str">
        <f>IF(ISBLANK(Counts!E30),"-",Counts!E30/2755)</f>
        <v>-</v>
      </c>
      <c r="F30" s="5">
        <f>IF(ISBLANK(Counts!F30),"-",Counts!F30/2755)</f>
        <v>5.0816696914700544E-3</v>
      </c>
      <c r="G30" s="5">
        <f>IF(ISBLANK(Counts!G30),"-",Counts!G30/2755)</f>
        <v>3.6297640653357529E-4</v>
      </c>
      <c r="H30" s="5">
        <f>IF(ISBLANK(Counts!H30),"-",Counts!H30/2755)</f>
        <v>5.8076225045372047E-3</v>
      </c>
      <c r="I30" s="5">
        <f>IF(ISBLANK(Counts!I30),"-",Counts!I30/2755)</f>
        <v>5.8076225045372047E-3</v>
      </c>
      <c r="J30" s="5" t="str">
        <f>IF(ISBLANK(Counts!J30),"-",Counts!J30/2755)</f>
        <v>-</v>
      </c>
      <c r="N30" s="5">
        <f t="shared" si="0"/>
        <v>6.1705989110707807E-3</v>
      </c>
      <c r="O30" s="4" t="str">
        <f t="shared" si="1"/>
        <v/>
      </c>
    </row>
    <row r="31" spans="1:15" x14ac:dyDescent="0.2">
      <c r="A31" s="1" t="s">
        <v>37</v>
      </c>
      <c r="B31" s="5" t="str">
        <f>IF(ISBLANK(Counts!B31),"-",Counts!B31/2755)</f>
        <v>-</v>
      </c>
      <c r="C31" s="5">
        <f>IF(ISBLANK(Counts!C31),"-",Counts!C31/2755)</f>
        <v>3.629764065335753E-3</v>
      </c>
      <c r="D31" s="5">
        <f>IF(ISBLANK(Counts!D31),"-",Counts!D31/2755)</f>
        <v>1.088929219600726E-3</v>
      </c>
      <c r="E31" s="5" t="str">
        <f>IF(ISBLANK(Counts!E31),"-",Counts!E31/2755)</f>
        <v>-</v>
      </c>
      <c r="F31" s="5">
        <f>IF(ISBLANK(Counts!F31),"-",Counts!F31/2755)</f>
        <v>1.088929219600726E-3</v>
      </c>
      <c r="G31" s="5" t="str">
        <f>IF(ISBLANK(Counts!G31),"-",Counts!G31/2755)</f>
        <v>-</v>
      </c>
      <c r="H31" s="5">
        <f>IF(ISBLANK(Counts!H31),"-",Counts!H31/2755)</f>
        <v>6.1705989110707807E-3</v>
      </c>
      <c r="I31" s="5">
        <f>IF(ISBLANK(Counts!I31),"-",Counts!I31/2755)</f>
        <v>5.0816696914700544E-3</v>
      </c>
      <c r="J31" s="5" t="str">
        <f>IF(ISBLANK(Counts!J31),"-",Counts!J31/2755)</f>
        <v>-</v>
      </c>
      <c r="N31" s="5">
        <f t="shared" si="0"/>
        <v>6.1705989110707807E-3</v>
      </c>
      <c r="O31" s="4" t="str">
        <f t="shared" si="1"/>
        <v/>
      </c>
    </row>
    <row r="32" spans="1:15" x14ac:dyDescent="0.2">
      <c r="A32" s="1" t="s">
        <v>38</v>
      </c>
      <c r="B32" s="5">
        <f>IF(ISBLANK(Counts!B32),"-",Counts!B32/2755)</f>
        <v>3.6297640653357529E-4</v>
      </c>
      <c r="C32" s="5">
        <f>IF(ISBLANK(Counts!C32),"-",Counts!C32/2755)</f>
        <v>6.5335753176043558E-3</v>
      </c>
      <c r="D32" s="5">
        <f>IF(ISBLANK(Counts!D32),"-",Counts!D32/2755)</f>
        <v>1.4519056261343012E-3</v>
      </c>
      <c r="E32" s="5" t="str">
        <f>IF(ISBLANK(Counts!E32),"-",Counts!E32/2755)</f>
        <v>-</v>
      </c>
      <c r="F32" s="5">
        <f>IF(ISBLANK(Counts!F32),"-",Counts!F32/2755)</f>
        <v>5.8076225045372047E-3</v>
      </c>
      <c r="G32" s="5" t="str">
        <f>IF(ISBLANK(Counts!G32),"-",Counts!G32/2755)</f>
        <v>-</v>
      </c>
      <c r="H32" s="5">
        <f>IF(ISBLANK(Counts!H32),"-",Counts!H32/2755)</f>
        <v>6.1705989110707807E-3</v>
      </c>
      <c r="I32" s="5">
        <f>IF(ISBLANK(Counts!I32),"-",Counts!I32/2755)</f>
        <v>6.1705989110707807E-3</v>
      </c>
      <c r="J32" s="5" t="str">
        <f>IF(ISBLANK(Counts!J32),"-",Counts!J32/2755)</f>
        <v>-</v>
      </c>
      <c r="N32" s="5">
        <f t="shared" si="0"/>
        <v>6.5335753176043558E-3</v>
      </c>
      <c r="O32" s="4" t="str">
        <f t="shared" si="1"/>
        <v/>
      </c>
    </row>
    <row r="33" spans="1:15" x14ac:dyDescent="0.2">
      <c r="A33" s="1" t="s">
        <v>39</v>
      </c>
      <c r="B33" s="5" t="str">
        <f>IF(ISBLANK(Counts!B33),"-",Counts!B33/2755)</f>
        <v>-</v>
      </c>
      <c r="C33" s="5">
        <f>IF(ISBLANK(Counts!C33),"-",Counts!C33/2755)</f>
        <v>2.1778584392014521E-3</v>
      </c>
      <c r="D33" s="5">
        <f>IF(ISBLANK(Counts!D33),"-",Counts!D33/2755)</f>
        <v>1.088929219600726E-3</v>
      </c>
      <c r="E33" s="5" t="str">
        <f>IF(ISBLANK(Counts!E33),"-",Counts!E33/2755)</f>
        <v>-</v>
      </c>
      <c r="F33" s="5">
        <f>IF(ISBLANK(Counts!F33),"-",Counts!F33/2755)</f>
        <v>7.2595281306715059E-4</v>
      </c>
      <c r="G33" s="5" t="str">
        <f>IF(ISBLANK(Counts!G33),"-",Counts!G33/2755)</f>
        <v>-</v>
      </c>
      <c r="H33" s="5">
        <f>IF(ISBLANK(Counts!H33),"-",Counts!H33/2755)</f>
        <v>5.0816696914700544E-3</v>
      </c>
      <c r="I33" s="5">
        <f>IF(ISBLANK(Counts!I33),"-",Counts!I33/2755)</f>
        <v>3.629764065335753E-3</v>
      </c>
      <c r="J33" s="5" t="str">
        <f>IF(ISBLANK(Counts!J33),"-",Counts!J33/2755)</f>
        <v>-</v>
      </c>
      <c r="N33" s="5">
        <f t="shared" si="0"/>
        <v>5.0816696914700544E-3</v>
      </c>
      <c r="O33" s="4" t="str">
        <f t="shared" si="1"/>
        <v/>
      </c>
    </row>
    <row r="34" spans="1:15" x14ac:dyDescent="0.2">
      <c r="A34" s="1" t="s">
        <v>40</v>
      </c>
      <c r="B34" s="5" t="str">
        <f>IF(ISBLANK(Counts!B34),"-",Counts!B34/2755)</f>
        <v>-</v>
      </c>
      <c r="C34" s="5">
        <f>IF(ISBLANK(Counts!C34),"-",Counts!C34/2755)</f>
        <v>2.1778584392014521E-3</v>
      </c>
      <c r="D34" s="5">
        <f>IF(ISBLANK(Counts!D34),"-",Counts!D34/2755)</f>
        <v>3.6297640653357529E-4</v>
      </c>
      <c r="E34" s="5" t="str">
        <f>IF(ISBLANK(Counts!E34),"-",Counts!E34/2755)</f>
        <v>-</v>
      </c>
      <c r="F34" s="5">
        <f>IF(ISBLANK(Counts!F34),"-",Counts!F34/2755)</f>
        <v>1.8148820326678765E-3</v>
      </c>
      <c r="G34" s="5">
        <f>IF(ISBLANK(Counts!G34),"-",Counts!G34/2755)</f>
        <v>3.6297640653357529E-4</v>
      </c>
      <c r="H34" s="5">
        <f>IF(ISBLANK(Counts!H34),"-",Counts!H34/2755)</f>
        <v>3.629764065335753E-3</v>
      </c>
      <c r="I34" s="5">
        <f>IF(ISBLANK(Counts!I34),"-",Counts!I34/2755)</f>
        <v>2.9038112522686023E-3</v>
      </c>
      <c r="J34" s="5" t="str">
        <f>IF(ISBLANK(Counts!J34),"-",Counts!J34/2755)</f>
        <v>-</v>
      </c>
      <c r="N34" s="5">
        <f t="shared" si="0"/>
        <v>3.629764065335753E-3</v>
      </c>
      <c r="O34" s="4" t="str">
        <f t="shared" si="1"/>
        <v/>
      </c>
    </row>
    <row r="35" spans="1:15" x14ac:dyDescent="0.2">
      <c r="A35" s="1" t="s">
        <v>41</v>
      </c>
      <c r="B35" s="5">
        <f>IF(ISBLANK(Counts!B35),"-",Counts!B35/2755)</f>
        <v>7.2595281306715059E-4</v>
      </c>
      <c r="C35" s="5">
        <f>IF(ISBLANK(Counts!C35),"-",Counts!C35/2755)</f>
        <v>5.0816696914700544E-3</v>
      </c>
      <c r="D35" s="5">
        <f>IF(ISBLANK(Counts!D35),"-",Counts!D35/2755)</f>
        <v>4.3557168784029042E-3</v>
      </c>
      <c r="E35" s="5" t="str">
        <f>IF(ISBLANK(Counts!E35),"-",Counts!E35/2755)</f>
        <v>-</v>
      </c>
      <c r="F35" s="5">
        <f>IF(ISBLANK(Counts!F35),"-",Counts!F35/2755)</f>
        <v>3.2667876588021779E-3</v>
      </c>
      <c r="G35" s="5">
        <f>IF(ISBLANK(Counts!G35),"-",Counts!G35/2755)</f>
        <v>1.088929219600726E-3</v>
      </c>
      <c r="H35" s="5">
        <f>IF(ISBLANK(Counts!H35),"-",Counts!H35/2755)</f>
        <v>5.0816696914700544E-3</v>
      </c>
      <c r="I35" s="5">
        <f>IF(ISBLANK(Counts!I35),"-",Counts!I35/2755)</f>
        <v>5.0816696914700544E-3</v>
      </c>
      <c r="J35" s="5" t="str">
        <f>IF(ISBLANK(Counts!J35),"-",Counts!J35/2755)</f>
        <v>-</v>
      </c>
      <c r="N35" s="5">
        <f t="shared" si="0"/>
        <v>5.0816696914700544E-3</v>
      </c>
      <c r="O35" s="4" t="str">
        <f t="shared" si="1"/>
        <v/>
      </c>
    </row>
    <row r="36" spans="1:15" x14ac:dyDescent="0.2">
      <c r="A36" s="1" t="s">
        <v>42</v>
      </c>
      <c r="B36" s="5" t="str">
        <f>IF(ISBLANK(Counts!B36),"-",Counts!B36/2755)</f>
        <v>-</v>
      </c>
      <c r="C36" s="5">
        <f>IF(ISBLANK(Counts!C36),"-",Counts!C36/2755)</f>
        <v>6.8965517241379309E-3</v>
      </c>
      <c r="D36" s="5" t="str">
        <f>IF(ISBLANK(Counts!D36),"-",Counts!D36/2755)</f>
        <v>-</v>
      </c>
      <c r="E36" s="5" t="str">
        <f>IF(ISBLANK(Counts!E36),"-",Counts!E36/2755)</f>
        <v>-</v>
      </c>
      <c r="F36" s="5">
        <f>IF(ISBLANK(Counts!F36),"-",Counts!F36/2755)</f>
        <v>6.8965517241379309E-3</v>
      </c>
      <c r="G36" s="5" t="str">
        <f>IF(ISBLANK(Counts!G36),"-",Counts!G36/2755)</f>
        <v>-</v>
      </c>
      <c r="H36" s="5">
        <f>IF(ISBLANK(Counts!H36),"-",Counts!H36/2755)</f>
        <v>5.4446460980036296E-3</v>
      </c>
      <c r="I36" s="5">
        <f>IF(ISBLANK(Counts!I36),"-",Counts!I36/2755)</f>
        <v>4.7186932849364793E-3</v>
      </c>
      <c r="J36" s="5" t="str">
        <f>IF(ISBLANK(Counts!J36),"-",Counts!J36/2755)</f>
        <v>-</v>
      </c>
      <c r="N36" s="5">
        <f t="shared" si="0"/>
        <v>6.8965517241379309E-3</v>
      </c>
      <c r="O36" s="4" t="str">
        <f t="shared" si="1"/>
        <v/>
      </c>
    </row>
    <row r="37" spans="1:15" x14ac:dyDescent="0.2">
      <c r="A37" s="1" t="s">
        <v>43</v>
      </c>
      <c r="B37" s="5" t="str">
        <f>IF(ISBLANK(Counts!B37),"-",Counts!B37/2755)</f>
        <v>-</v>
      </c>
      <c r="C37" s="5">
        <f>IF(ISBLANK(Counts!C37),"-",Counts!C37/2755)</f>
        <v>0.93575317604355712</v>
      </c>
      <c r="D37" s="5">
        <f>IF(ISBLANK(Counts!D37),"-",Counts!D37/2755)</f>
        <v>3.629764065335753E-3</v>
      </c>
      <c r="E37" s="5" t="str">
        <f>IF(ISBLANK(Counts!E37),"-",Counts!E37/2755)</f>
        <v>-</v>
      </c>
      <c r="F37" s="5">
        <f>IF(ISBLANK(Counts!F37),"-",Counts!F37/2755)</f>
        <v>0.93321234119782215</v>
      </c>
      <c r="G37" s="5" t="str">
        <f>IF(ISBLANK(Counts!G37),"-",Counts!G37/2755)</f>
        <v>-</v>
      </c>
      <c r="H37" s="5">
        <f>IF(ISBLANK(Counts!H37),"-",Counts!H37/2755)</f>
        <v>1.7422867513611617E-2</v>
      </c>
      <c r="I37" s="5">
        <f>IF(ISBLANK(Counts!I37),"-",Counts!I37/2755)</f>
        <v>1.4519056261343012E-2</v>
      </c>
      <c r="J37" s="5" t="str">
        <f>IF(ISBLANK(Counts!J37),"-",Counts!J37/2755)</f>
        <v>-</v>
      </c>
      <c r="N37" s="5">
        <f t="shared" si="0"/>
        <v>0.93575317604355712</v>
      </c>
      <c r="O37" s="4" t="str">
        <f t="shared" si="1"/>
        <v>b.l.36</v>
      </c>
    </row>
    <row r="38" spans="1:15" x14ac:dyDescent="0.2">
      <c r="A38" s="1" t="s">
        <v>44</v>
      </c>
      <c r="B38" s="5" t="str">
        <f>IF(ISBLANK(Counts!B38),"-",Counts!B38/2755)</f>
        <v>-</v>
      </c>
      <c r="C38" s="5">
        <f>IF(ISBLANK(Counts!C38),"-",Counts!C38/2755)</f>
        <v>5.4446460980036296E-3</v>
      </c>
      <c r="D38" s="5">
        <f>IF(ISBLANK(Counts!D38),"-",Counts!D38/2755)</f>
        <v>2.5408348457350272E-3</v>
      </c>
      <c r="E38" s="5" t="str">
        <f>IF(ISBLANK(Counts!E38),"-",Counts!E38/2755)</f>
        <v>-</v>
      </c>
      <c r="F38" s="5">
        <f>IF(ISBLANK(Counts!F38),"-",Counts!F38/2755)</f>
        <v>5.0816696914700544E-3</v>
      </c>
      <c r="G38" s="5">
        <f>IF(ISBLANK(Counts!G38),"-",Counts!G38/2755)</f>
        <v>3.6297640653357529E-4</v>
      </c>
      <c r="H38" s="5">
        <f>IF(ISBLANK(Counts!H38),"-",Counts!H38/2755)</f>
        <v>6.1705989110707807E-2</v>
      </c>
      <c r="I38" s="5">
        <f>IF(ISBLANK(Counts!I38),"-",Counts!I38/2755)</f>
        <v>5.9165154264972777E-2</v>
      </c>
      <c r="J38" s="5" t="str">
        <f>IF(ISBLANK(Counts!J38),"-",Counts!J38/2755)</f>
        <v>-</v>
      </c>
      <c r="N38" s="5">
        <f t="shared" si="0"/>
        <v>6.1705989110707807E-2</v>
      </c>
      <c r="O38" s="4" t="str">
        <f t="shared" si="1"/>
        <v>b.l.37</v>
      </c>
    </row>
    <row r="39" spans="1:15" x14ac:dyDescent="0.2">
      <c r="A39" s="1" t="s">
        <v>45</v>
      </c>
      <c r="B39" s="5">
        <f>IF(ISBLANK(Counts!B39),"-",Counts!B39/2755)</f>
        <v>1.4519056261343012E-3</v>
      </c>
      <c r="C39" s="5">
        <f>IF(ISBLANK(Counts!C39),"-",Counts!C39/2755)</f>
        <v>4.2105263157894736E-2</v>
      </c>
      <c r="D39" s="5">
        <f>IF(ISBLANK(Counts!D39),"-",Counts!D39/2755)</f>
        <v>1.088929219600726E-3</v>
      </c>
      <c r="E39" s="5" t="str">
        <f>IF(ISBLANK(Counts!E39),"-",Counts!E39/2755)</f>
        <v>-</v>
      </c>
      <c r="F39" s="5">
        <f>IF(ISBLANK(Counts!F39),"-",Counts!F39/2755)</f>
        <v>4.2105263157894736E-2</v>
      </c>
      <c r="G39" s="5" t="str">
        <f>IF(ISBLANK(Counts!G39),"-",Counts!G39/2755)</f>
        <v>-</v>
      </c>
      <c r="H39" s="5">
        <f>IF(ISBLANK(Counts!H39),"-",Counts!H39/2755)</f>
        <v>3.629764065335753E-3</v>
      </c>
      <c r="I39" s="5">
        <f>IF(ISBLANK(Counts!I39),"-",Counts!I39/2755)</f>
        <v>1.4519056261343012E-3</v>
      </c>
      <c r="J39" s="5" t="str">
        <f>IF(ISBLANK(Counts!J39),"-",Counts!J39/2755)</f>
        <v>-</v>
      </c>
      <c r="N39" s="5">
        <f t="shared" si="0"/>
        <v>4.2105263157894736E-2</v>
      </c>
      <c r="O39" s="4" t="str">
        <f t="shared" si="1"/>
        <v/>
      </c>
    </row>
    <row r="40" spans="1:15" x14ac:dyDescent="0.2">
      <c r="A40" s="1" t="s">
        <v>46</v>
      </c>
      <c r="B40" s="5">
        <f>IF(ISBLANK(Counts!B40),"-",Counts!B40/2755)</f>
        <v>2.9038112522686023E-3</v>
      </c>
      <c r="C40" s="5">
        <f>IF(ISBLANK(Counts!C40),"-",Counts!C40/2755)</f>
        <v>9.0744101633393835E-3</v>
      </c>
      <c r="D40" s="5">
        <f>IF(ISBLANK(Counts!D40),"-",Counts!D40/2755)</f>
        <v>7.2595281306715059E-4</v>
      </c>
      <c r="E40" s="5" t="str">
        <f>IF(ISBLANK(Counts!E40),"-",Counts!E40/2755)</f>
        <v>-</v>
      </c>
      <c r="F40" s="5">
        <f>IF(ISBLANK(Counts!F40),"-",Counts!F40/2755)</f>
        <v>9.0744101633393835E-3</v>
      </c>
      <c r="G40" s="5">
        <f>IF(ISBLANK(Counts!G40),"-",Counts!G40/2755)</f>
        <v>3.6297640653357529E-4</v>
      </c>
      <c r="H40" s="5">
        <f>IF(ISBLANK(Counts!H40),"-",Counts!H40/2755)</f>
        <v>5.8076225045372047E-3</v>
      </c>
      <c r="I40" s="5">
        <f>IF(ISBLANK(Counts!I40),"-",Counts!I40/2755)</f>
        <v>5.0816696914700544E-3</v>
      </c>
      <c r="J40" s="5" t="str">
        <f>IF(ISBLANK(Counts!J40),"-",Counts!J40/2755)</f>
        <v>-</v>
      </c>
      <c r="N40" s="5">
        <f t="shared" si="0"/>
        <v>9.0744101633393835E-3</v>
      </c>
      <c r="O40" s="4" t="str">
        <f t="shared" si="1"/>
        <v/>
      </c>
    </row>
    <row r="41" spans="1:15" x14ac:dyDescent="0.2">
      <c r="A41" s="1" t="s">
        <v>47</v>
      </c>
      <c r="B41" s="5">
        <f>IF(ISBLANK(Counts!B41),"-",Counts!B41/2755)</f>
        <v>3.6297640653357529E-4</v>
      </c>
      <c r="C41" s="5">
        <f>IF(ISBLANK(Counts!C41),"-",Counts!C41/2755)</f>
        <v>2.9038112522686023E-3</v>
      </c>
      <c r="D41" s="5">
        <f>IF(ISBLANK(Counts!D41),"-",Counts!D41/2755)</f>
        <v>7.2595281306715059E-4</v>
      </c>
      <c r="E41" s="5" t="str">
        <f>IF(ISBLANK(Counts!E41),"-",Counts!E41/2755)</f>
        <v>-</v>
      </c>
      <c r="F41" s="5">
        <f>IF(ISBLANK(Counts!F41),"-",Counts!F41/2755)</f>
        <v>2.9038112522686023E-3</v>
      </c>
      <c r="G41" s="5">
        <f>IF(ISBLANK(Counts!G41),"-",Counts!G41/2755)</f>
        <v>1.088929219600726E-3</v>
      </c>
      <c r="H41" s="5">
        <f>IF(ISBLANK(Counts!H41),"-",Counts!H41/2755)</f>
        <v>7.6225045372050821E-3</v>
      </c>
      <c r="I41" s="5">
        <f>IF(ISBLANK(Counts!I41),"-",Counts!I41/2755)</f>
        <v>6.8965517241379309E-3</v>
      </c>
      <c r="J41" s="5" t="str">
        <f>IF(ISBLANK(Counts!J41),"-",Counts!J41/2755)</f>
        <v>-</v>
      </c>
      <c r="N41" s="5">
        <f t="shared" si="0"/>
        <v>7.6225045372050821E-3</v>
      </c>
      <c r="O41" s="4" t="str">
        <f t="shared" si="1"/>
        <v/>
      </c>
    </row>
    <row r="42" spans="1:15" x14ac:dyDescent="0.2">
      <c r="A42" s="1" t="s">
        <v>48</v>
      </c>
      <c r="B42" s="5">
        <f>IF(ISBLANK(Counts!B42),"-",Counts!B42/2755)</f>
        <v>4.7186932849364793E-3</v>
      </c>
      <c r="C42" s="5">
        <f>IF(ISBLANK(Counts!C42),"-",Counts!C42/2755)</f>
        <v>1.4519056261343012E-2</v>
      </c>
      <c r="D42" s="5">
        <f>IF(ISBLANK(Counts!D42),"-",Counts!D42/2755)</f>
        <v>1.4519056261343012E-3</v>
      </c>
      <c r="E42" s="5" t="str">
        <f>IF(ISBLANK(Counts!E42),"-",Counts!E42/2755)</f>
        <v>-</v>
      </c>
      <c r="F42" s="5">
        <f>IF(ISBLANK(Counts!F42),"-",Counts!F42/2755)</f>
        <v>1.3430127041742287E-2</v>
      </c>
      <c r="G42" s="5" t="str">
        <f>IF(ISBLANK(Counts!G42),"-",Counts!G42/2755)</f>
        <v>-</v>
      </c>
      <c r="H42" s="5">
        <f>IF(ISBLANK(Counts!H42),"-",Counts!H42/2755)</f>
        <v>6.8965517241379309E-3</v>
      </c>
      <c r="I42" s="5">
        <f>IF(ISBLANK(Counts!I42),"-",Counts!I42/2755)</f>
        <v>4.7186932849364793E-3</v>
      </c>
      <c r="J42" s="5" t="str">
        <f>IF(ISBLANK(Counts!J42),"-",Counts!J42/2755)</f>
        <v>-</v>
      </c>
      <c r="N42" s="5">
        <f t="shared" si="0"/>
        <v>1.4519056261343012E-2</v>
      </c>
      <c r="O42" s="4" t="str">
        <f t="shared" si="1"/>
        <v/>
      </c>
    </row>
    <row r="43" spans="1:15" x14ac:dyDescent="0.2">
      <c r="A43" s="1" t="s">
        <v>49</v>
      </c>
      <c r="B43" s="5">
        <f>IF(ISBLANK(Counts!B43),"-",Counts!B43/2755)</f>
        <v>1.8148820326678765E-3</v>
      </c>
      <c r="C43" s="5">
        <f>IF(ISBLANK(Counts!C43),"-",Counts!C43/2755)</f>
        <v>1.0163339382940109E-2</v>
      </c>
      <c r="D43" s="5">
        <f>IF(ISBLANK(Counts!D43),"-",Counts!D43/2755)</f>
        <v>2.1778584392014521E-3</v>
      </c>
      <c r="E43" s="5" t="str">
        <f>IF(ISBLANK(Counts!E43),"-",Counts!E43/2755)</f>
        <v>-</v>
      </c>
      <c r="F43" s="5">
        <f>IF(ISBLANK(Counts!F43),"-",Counts!F43/2755)</f>
        <v>1.0163339382940109E-2</v>
      </c>
      <c r="G43" s="5" t="str">
        <f>IF(ISBLANK(Counts!G43),"-",Counts!G43/2755)</f>
        <v>-</v>
      </c>
      <c r="H43" s="5">
        <f>IF(ISBLANK(Counts!H43),"-",Counts!H43/2755)</f>
        <v>9.8003629764065337E-3</v>
      </c>
      <c r="I43" s="5">
        <f>IF(ISBLANK(Counts!I43),"-",Counts!I43/2755)</f>
        <v>9.8003629764065337E-3</v>
      </c>
      <c r="J43" s="5" t="str">
        <f>IF(ISBLANK(Counts!J43),"-",Counts!J43/2755)</f>
        <v>-</v>
      </c>
      <c r="N43" s="5">
        <f t="shared" si="0"/>
        <v>1.0163339382940109E-2</v>
      </c>
      <c r="O43" s="4" t="str">
        <f t="shared" si="1"/>
        <v/>
      </c>
    </row>
    <row r="44" spans="1:15" x14ac:dyDescent="0.2">
      <c r="A44" s="1" t="s">
        <v>50</v>
      </c>
      <c r="B44" s="5">
        <f>IF(ISBLANK(Counts!B44),"-",Counts!B44/2755)</f>
        <v>2.1778584392014521E-3</v>
      </c>
      <c r="C44" s="5">
        <f>IF(ISBLANK(Counts!C44),"-",Counts!C44/2755)</f>
        <v>0.173502722323049</v>
      </c>
      <c r="D44" s="5" t="str">
        <f>IF(ISBLANK(Counts!D44),"-",Counts!D44/2755)</f>
        <v>-</v>
      </c>
      <c r="E44" s="5" t="str">
        <f>IF(ISBLANK(Counts!E44),"-",Counts!E44/2755)</f>
        <v>-</v>
      </c>
      <c r="F44" s="5">
        <f>IF(ISBLANK(Counts!F44),"-",Counts!F44/2755)</f>
        <v>0.173502722323049</v>
      </c>
      <c r="G44" s="5" t="str">
        <f>IF(ISBLANK(Counts!G44),"-",Counts!G44/2755)</f>
        <v>-</v>
      </c>
      <c r="H44" s="5">
        <f>IF(ISBLANK(Counts!H44),"-",Counts!H44/2755)</f>
        <v>0.1161524500907441</v>
      </c>
      <c r="I44" s="5">
        <f>IF(ISBLANK(Counts!I44),"-",Counts!I44/2755)</f>
        <v>0.1161524500907441</v>
      </c>
      <c r="J44" s="5">
        <f>IF(ISBLANK(Counts!J44),"-",Counts!J44/2755)</f>
        <v>5.4446460980036296E-3</v>
      </c>
      <c r="N44" s="5">
        <f t="shared" si="0"/>
        <v>0.173502722323049</v>
      </c>
      <c r="O44" s="4" t="str">
        <f t="shared" si="1"/>
        <v>V.43</v>
      </c>
    </row>
    <row r="45" spans="1:15" x14ac:dyDescent="0.2">
      <c r="A45" s="1" t="s">
        <v>51</v>
      </c>
      <c r="B45" s="5">
        <f>IF(ISBLANK(Counts!B45),"-",Counts!B45/2755)</f>
        <v>7.2595281306715059E-4</v>
      </c>
      <c r="C45" s="5">
        <f>IF(ISBLANK(Counts!C45),"-",Counts!C45/2755)</f>
        <v>1.1978221415607986E-2</v>
      </c>
      <c r="D45" s="5" t="str">
        <f>IF(ISBLANK(Counts!D45),"-",Counts!D45/2755)</f>
        <v>-</v>
      </c>
      <c r="E45" s="5" t="str">
        <f>IF(ISBLANK(Counts!E45),"-",Counts!E45/2755)</f>
        <v>-</v>
      </c>
      <c r="F45" s="5">
        <f>IF(ISBLANK(Counts!F45),"-",Counts!F45/2755)</f>
        <v>1.1615245009074409E-2</v>
      </c>
      <c r="G45" s="5" t="str">
        <f>IF(ISBLANK(Counts!G45),"-",Counts!G45/2755)</f>
        <v>-</v>
      </c>
      <c r="H45" s="5">
        <f>IF(ISBLANK(Counts!H45),"-",Counts!H45/2755)</f>
        <v>2.1052631578947368E-2</v>
      </c>
      <c r="I45" s="5">
        <f>IF(ISBLANK(Counts!I45),"-",Counts!I45/2755)</f>
        <v>7.2595281306715061E-3</v>
      </c>
      <c r="J45" s="5" t="str">
        <f>IF(ISBLANK(Counts!J45),"-",Counts!J45/2755)</f>
        <v>-</v>
      </c>
      <c r="N45" s="5">
        <f t="shared" si="0"/>
        <v>2.1052631578947368E-2</v>
      </c>
      <c r="O45" s="4" t="str">
        <f t="shared" si="1"/>
        <v/>
      </c>
    </row>
    <row r="46" spans="1:15" x14ac:dyDescent="0.2">
      <c r="A46" s="1" t="s">
        <v>52</v>
      </c>
      <c r="B46" s="5">
        <f>IF(ISBLANK(Counts!B46),"-",Counts!B46/2755)</f>
        <v>9.328493647912886E-2</v>
      </c>
      <c r="C46" s="5">
        <f>IF(ISBLANK(Counts!C46),"-",Counts!C46/2755)</f>
        <v>0.94337568058076227</v>
      </c>
      <c r="D46" s="5">
        <f>IF(ISBLANK(Counts!D46),"-",Counts!D46/2755)</f>
        <v>0.10381125226860254</v>
      </c>
      <c r="E46" s="5">
        <f>IF(ISBLANK(Counts!E46),"-",Counts!E46/2755)</f>
        <v>1.8148820326678765E-3</v>
      </c>
      <c r="F46" s="5">
        <f>IF(ISBLANK(Counts!F46),"-",Counts!F46/2755)</f>
        <v>0.9270417422867514</v>
      </c>
      <c r="G46" s="5" t="str">
        <f>IF(ISBLANK(Counts!G46),"-",Counts!G46/2755)</f>
        <v>-</v>
      </c>
      <c r="H46" s="5">
        <f>IF(ISBLANK(Counts!H46),"-",Counts!H46/2755)</f>
        <v>0.90816696914700545</v>
      </c>
      <c r="I46" s="5">
        <f>IF(ISBLANK(Counts!I46),"-",Counts!I46/2755)</f>
        <v>0.90671506352087117</v>
      </c>
      <c r="J46" s="5" t="str">
        <f>IF(ISBLANK(Counts!J46),"-",Counts!J46/2755)</f>
        <v>-</v>
      </c>
      <c r="N46" s="5">
        <f t="shared" si="0"/>
        <v>0.94337568058076227</v>
      </c>
      <c r="O46" s="4" t="str">
        <f t="shared" si="1"/>
        <v>GK.45</v>
      </c>
    </row>
    <row r="47" spans="1:15" x14ac:dyDescent="0.2">
      <c r="A47" s="1" t="s">
        <v>53</v>
      </c>
      <c r="B47" s="5" t="str">
        <f>IF(ISBLANK(Counts!B47),"-",Counts!B47/2755)</f>
        <v>-</v>
      </c>
      <c r="C47" s="5">
        <f>IF(ISBLANK(Counts!C47),"-",Counts!C47/2755)</f>
        <v>0.56733212341197825</v>
      </c>
      <c r="D47" s="5">
        <f>IF(ISBLANK(Counts!D47),"-",Counts!D47/2755)</f>
        <v>4.7186932849364793E-3</v>
      </c>
      <c r="E47" s="5" t="str">
        <f>IF(ISBLANK(Counts!E47),"-",Counts!E47/2755)</f>
        <v>-</v>
      </c>
      <c r="F47" s="5">
        <f>IF(ISBLANK(Counts!F47),"-",Counts!F47/2755)</f>
        <v>0.56370235934664248</v>
      </c>
      <c r="G47" s="5">
        <f>IF(ISBLANK(Counts!G47),"-",Counts!G47/2755)</f>
        <v>3.9927404718693282E-3</v>
      </c>
      <c r="H47" s="5">
        <f>IF(ISBLANK(Counts!H47),"-",Counts!H47/2755)</f>
        <v>0.79927404718693285</v>
      </c>
      <c r="I47" s="5">
        <f>IF(ISBLANK(Counts!I47),"-",Counts!I47/2755)</f>
        <v>0.51905626134301275</v>
      </c>
      <c r="J47" s="5">
        <f>IF(ISBLANK(Counts!J47),"-",Counts!J47/2755)</f>
        <v>7.9854809437386563E-3</v>
      </c>
      <c r="N47" s="5">
        <f t="shared" si="0"/>
        <v>0.79927404718693285</v>
      </c>
      <c r="O47" s="4" t="str">
        <f t="shared" si="1"/>
        <v>hinge.46</v>
      </c>
    </row>
    <row r="48" spans="1:15" x14ac:dyDescent="0.2">
      <c r="A48" s="1" t="s">
        <v>54</v>
      </c>
      <c r="B48" s="5">
        <f>IF(ISBLANK(Counts!B48),"-",Counts!B48/2755)</f>
        <v>0.44174228675136118</v>
      </c>
      <c r="C48" s="5">
        <f>IF(ISBLANK(Counts!C48),"-",Counts!C48/2755)</f>
        <v>0.93502722323049003</v>
      </c>
      <c r="D48" s="5">
        <f>IF(ISBLANK(Counts!D48),"-",Counts!D48/2755)</f>
        <v>6.2794918330308536E-2</v>
      </c>
      <c r="E48" s="5" t="str">
        <f>IF(ISBLANK(Counts!E48),"-",Counts!E48/2755)</f>
        <v>-</v>
      </c>
      <c r="F48" s="5">
        <f>IF(ISBLANK(Counts!F48),"-",Counts!F48/2755)</f>
        <v>0.91760435571687837</v>
      </c>
      <c r="G48" s="5">
        <f>IF(ISBLANK(Counts!G48),"-",Counts!G48/2755)</f>
        <v>4.7186932849364793E-3</v>
      </c>
      <c r="H48" s="5">
        <f>IF(ISBLANK(Counts!H48),"-",Counts!H48/2755)</f>
        <v>0.49473684210526314</v>
      </c>
      <c r="I48" s="5">
        <f>IF(ISBLANK(Counts!I48),"-",Counts!I48/2755)</f>
        <v>2.1778584392014518E-2</v>
      </c>
      <c r="J48" s="5" t="str">
        <f>IF(ISBLANK(Counts!J48),"-",Counts!J48/2755)</f>
        <v>-</v>
      </c>
      <c r="N48" s="5">
        <f t="shared" si="0"/>
        <v>0.93502722323049003</v>
      </c>
      <c r="O48" s="4" t="str">
        <f t="shared" si="1"/>
        <v>hinge.47</v>
      </c>
    </row>
    <row r="49" spans="1:15" x14ac:dyDescent="0.2">
      <c r="A49" s="1" t="s">
        <v>55</v>
      </c>
      <c r="B49" s="5">
        <f>IF(ISBLANK(Counts!B49),"-",Counts!B49/2755)</f>
        <v>7.6225045372050821E-3</v>
      </c>
      <c r="C49" s="5">
        <f>IF(ISBLANK(Counts!C49),"-",Counts!C49/2755)</f>
        <v>0.92413793103448272</v>
      </c>
      <c r="D49" s="5">
        <f>IF(ISBLANK(Counts!D49),"-",Counts!D49/2755)</f>
        <v>6.8965517241379309E-2</v>
      </c>
      <c r="E49" s="5" t="str">
        <f>IF(ISBLANK(Counts!E49),"-",Counts!E49/2755)</f>
        <v>-</v>
      </c>
      <c r="F49" s="5">
        <f>IF(ISBLANK(Counts!F49),"-",Counts!F49/2755)</f>
        <v>0.92341197822141563</v>
      </c>
      <c r="G49" s="5" t="str">
        <f>IF(ISBLANK(Counts!G49),"-",Counts!G49/2755)</f>
        <v>-</v>
      </c>
      <c r="H49" s="5">
        <f>IF(ISBLANK(Counts!H49),"-",Counts!H49/2755)</f>
        <v>0.91651542649727769</v>
      </c>
      <c r="I49" s="5">
        <f>IF(ISBLANK(Counts!I49),"-",Counts!I49/2755)</f>
        <v>0.88711433756805813</v>
      </c>
      <c r="J49" s="5">
        <f>IF(ISBLANK(Counts!J49),"-",Counts!J49/2755)</f>
        <v>5.4446460980036296E-3</v>
      </c>
      <c r="N49" s="5">
        <f t="shared" si="0"/>
        <v>0.92413793103448272</v>
      </c>
      <c r="O49" s="4" t="str">
        <f t="shared" si="1"/>
        <v>hinge.48</v>
      </c>
    </row>
    <row r="50" spans="1:15" x14ac:dyDescent="0.2">
      <c r="A50" s="1" t="s">
        <v>56</v>
      </c>
      <c r="B50" s="5">
        <f>IF(ISBLANK(Counts!B50),"-",Counts!B50/2755)</f>
        <v>1.8874773139745917E-2</v>
      </c>
      <c r="C50" s="5">
        <f>IF(ISBLANK(Counts!C50),"-",Counts!C50/2755)</f>
        <v>0.19709618874773141</v>
      </c>
      <c r="D50" s="5">
        <f>IF(ISBLANK(Counts!D50),"-",Counts!D50/2755)</f>
        <v>5.4446460980036296E-3</v>
      </c>
      <c r="E50" s="5" t="str">
        <f>IF(ISBLANK(Counts!E50),"-",Counts!E50/2755)</f>
        <v>-</v>
      </c>
      <c r="F50" s="5">
        <f>IF(ISBLANK(Counts!F50),"-",Counts!F50/2755)</f>
        <v>0.16116152450090745</v>
      </c>
      <c r="G50" s="5">
        <f>IF(ISBLANK(Counts!G50),"-",Counts!G50/2755)</f>
        <v>7.6225045372050821E-3</v>
      </c>
      <c r="H50" s="5">
        <f>IF(ISBLANK(Counts!H50),"-",Counts!H50/2755)</f>
        <v>0.43738656987295826</v>
      </c>
      <c r="I50" s="5">
        <f>IF(ISBLANK(Counts!I50),"-",Counts!I50/2755)</f>
        <v>7.0054446460980038E-2</v>
      </c>
      <c r="J50" s="5">
        <f>IF(ISBLANK(Counts!J50),"-",Counts!J50/2755)</f>
        <v>1.088929219600726E-3</v>
      </c>
      <c r="N50" s="5">
        <f t="shared" si="0"/>
        <v>0.43738656987295826</v>
      </c>
      <c r="O50" s="4" t="str">
        <f t="shared" si="1"/>
        <v>linker.49</v>
      </c>
    </row>
    <row r="51" spans="1:15" x14ac:dyDescent="0.2">
      <c r="A51" s="1" t="s">
        <v>57</v>
      </c>
      <c r="B51" s="5">
        <f>IF(ISBLANK(Counts!B51),"-",Counts!B51/2755)</f>
        <v>7.2595281306715059E-4</v>
      </c>
      <c r="C51" s="5">
        <f>IF(ISBLANK(Counts!C51),"-",Counts!C51/2755)</f>
        <v>5.6987295825771327E-2</v>
      </c>
      <c r="D51" s="5">
        <f>IF(ISBLANK(Counts!D51),"-",Counts!D51/2755)</f>
        <v>1.4519056261343012E-3</v>
      </c>
      <c r="E51" s="5" t="str">
        <f>IF(ISBLANK(Counts!E51),"-",Counts!E51/2755)</f>
        <v>-</v>
      </c>
      <c r="F51" s="5">
        <f>IF(ISBLANK(Counts!F51),"-",Counts!F51/2755)</f>
        <v>5.6261343012704176E-2</v>
      </c>
      <c r="G51" s="5" t="str">
        <f>IF(ISBLANK(Counts!G51),"-",Counts!G51/2755)</f>
        <v>-</v>
      </c>
      <c r="H51" s="5">
        <f>IF(ISBLANK(Counts!H51),"-",Counts!H51/2755)</f>
        <v>0.34627949183303086</v>
      </c>
      <c r="I51" s="5">
        <f>IF(ISBLANK(Counts!I51),"-",Counts!I51/2755)</f>
        <v>7.586206896551724E-2</v>
      </c>
      <c r="J51" s="5" t="str">
        <f>IF(ISBLANK(Counts!J51),"-",Counts!J51/2755)</f>
        <v>-</v>
      </c>
      <c r="N51" s="5">
        <f t="shared" si="0"/>
        <v>0.34627949183303086</v>
      </c>
      <c r="O51" s="4" t="str">
        <f t="shared" si="1"/>
        <v>linker.50</v>
      </c>
    </row>
    <row r="52" spans="1:15" x14ac:dyDescent="0.2">
      <c r="A52" s="1" t="s">
        <v>58</v>
      </c>
      <c r="B52" s="5">
        <f>IF(ISBLANK(Counts!B52),"-",Counts!B52/2755)</f>
        <v>1.8148820326678765E-3</v>
      </c>
      <c r="C52" s="5">
        <f>IF(ISBLANK(Counts!C52),"-",Counts!C52/2755)</f>
        <v>0.14918330308529945</v>
      </c>
      <c r="D52" s="5">
        <f>IF(ISBLANK(Counts!D52),"-",Counts!D52/2755)</f>
        <v>1.7785843920145192E-2</v>
      </c>
      <c r="E52" s="5">
        <f>IF(ISBLANK(Counts!E52),"-",Counts!E52/2755)</f>
        <v>3.6297640653357529E-4</v>
      </c>
      <c r="F52" s="5">
        <f>IF(ISBLANK(Counts!F52),"-",Counts!F52/2755)</f>
        <v>0.11978221415607986</v>
      </c>
      <c r="G52" s="5">
        <f>IF(ISBLANK(Counts!G52),"-",Counts!G52/2755)</f>
        <v>1.0163339382940109E-2</v>
      </c>
      <c r="H52" s="5">
        <f>IF(ISBLANK(Counts!H52),"-",Counts!H52/2755)</f>
        <v>0.59165154264972775</v>
      </c>
      <c r="I52" s="5">
        <f>IF(ISBLANK(Counts!I52),"-",Counts!I52/2755)</f>
        <v>0.49764065335753177</v>
      </c>
      <c r="J52" s="5" t="str">
        <f>IF(ISBLANK(Counts!J52),"-",Counts!J52/2755)</f>
        <v>-</v>
      </c>
      <c r="N52" s="5">
        <f t="shared" si="0"/>
        <v>0.59165154264972775</v>
      </c>
      <c r="O52" s="4" t="str">
        <f t="shared" si="1"/>
        <v>linker.51</v>
      </c>
    </row>
    <row r="53" spans="1:15" x14ac:dyDescent="0.2">
      <c r="A53" s="1" t="s">
        <v>59</v>
      </c>
      <c r="B53" s="5" t="str">
        <f>IF(ISBLANK(Counts!B53),"-",Counts!B53/2755)</f>
        <v>-</v>
      </c>
      <c r="C53" s="5">
        <f>IF(ISBLANK(Counts!C53),"-",Counts!C53/2755)</f>
        <v>0.70453720508166973</v>
      </c>
      <c r="D53" s="5">
        <f>IF(ISBLANK(Counts!D53),"-",Counts!D53/2755)</f>
        <v>0.23992740471869328</v>
      </c>
      <c r="E53" s="5">
        <f>IF(ISBLANK(Counts!E53),"-",Counts!E53/2755)</f>
        <v>7.2595281306715059E-4</v>
      </c>
      <c r="F53" s="5">
        <f>IF(ISBLANK(Counts!F53),"-",Counts!F53/2755)</f>
        <v>0.59963702359346638</v>
      </c>
      <c r="G53" s="5">
        <f>IF(ISBLANK(Counts!G53),"-",Counts!G53/2755)</f>
        <v>0.10235934664246824</v>
      </c>
      <c r="H53" s="5">
        <f>IF(ISBLANK(Counts!H53),"-",Counts!H53/2755)</f>
        <v>0.22032667876588022</v>
      </c>
      <c r="I53" s="5">
        <f>IF(ISBLANK(Counts!I53),"-",Counts!I53/2755)</f>
        <v>0.12304900181488203</v>
      </c>
      <c r="J53" s="5" t="str">
        <f>IF(ISBLANK(Counts!J53),"-",Counts!J53/2755)</f>
        <v>-</v>
      </c>
      <c r="N53" s="5">
        <f t="shared" si="0"/>
        <v>0.70453720508166973</v>
      </c>
      <c r="O53" s="4" t="str">
        <f t="shared" si="1"/>
        <v>linker.52</v>
      </c>
    </row>
    <row r="54" spans="1:15" x14ac:dyDescent="0.2">
      <c r="A54" s="1" t="s">
        <v>60</v>
      </c>
      <c r="B54" s="5" t="str">
        <f>IF(ISBLANK(Counts!B54),"-",Counts!B54/2755)</f>
        <v>-</v>
      </c>
      <c r="C54" s="5">
        <f>IF(ISBLANK(Counts!C54),"-",Counts!C54/2755)</f>
        <v>7.6225045372050821E-3</v>
      </c>
      <c r="D54" s="5">
        <f>IF(ISBLANK(Counts!D54),"-",Counts!D54/2755)</f>
        <v>1.088929219600726E-3</v>
      </c>
      <c r="E54" s="5" t="str">
        <f>IF(ISBLANK(Counts!E54),"-",Counts!E54/2755)</f>
        <v>-</v>
      </c>
      <c r="F54" s="5">
        <f>IF(ISBLANK(Counts!F54),"-",Counts!F54/2755)</f>
        <v>5.4446460980036296E-3</v>
      </c>
      <c r="G54" s="5">
        <f>IF(ISBLANK(Counts!G54),"-",Counts!G54/2755)</f>
        <v>1.088929219600726E-3</v>
      </c>
      <c r="H54" s="5">
        <f>IF(ISBLANK(Counts!H54),"-",Counts!H54/2755)</f>
        <v>1.9237749546279492E-2</v>
      </c>
      <c r="I54" s="5">
        <f>IF(ISBLANK(Counts!I54),"-",Counts!I54/2755)</f>
        <v>1.5970961887477313E-2</v>
      </c>
      <c r="J54" s="5" t="str">
        <f>IF(ISBLANK(Counts!J54),"-",Counts!J54/2755)</f>
        <v>-</v>
      </c>
      <c r="N54" s="5">
        <f t="shared" si="0"/>
        <v>1.9237749546279492E-2</v>
      </c>
      <c r="O54" s="4" t="str">
        <f t="shared" si="1"/>
        <v/>
      </c>
    </row>
    <row r="55" spans="1:15" x14ac:dyDescent="0.2">
      <c r="A55" s="1" t="s">
        <v>61</v>
      </c>
      <c r="B55" s="5">
        <f>IF(ISBLANK(Counts!B55),"-",Counts!B55/2755)</f>
        <v>5.8076225045372047E-3</v>
      </c>
      <c r="C55" s="5">
        <f>IF(ISBLANK(Counts!C55),"-",Counts!C55/2755)</f>
        <v>6.4609800362976408E-2</v>
      </c>
      <c r="D55" s="5">
        <f>IF(ISBLANK(Counts!D55),"-",Counts!D55/2755)</f>
        <v>7.9854809437386563E-3</v>
      </c>
      <c r="E55" s="5" t="str">
        <f>IF(ISBLANK(Counts!E55),"-",Counts!E55/2755)</f>
        <v>-</v>
      </c>
      <c r="F55" s="5">
        <f>IF(ISBLANK(Counts!F55),"-",Counts!F55/2755)</f>
        <v>4.7549909255898366E-2</v>
      </c>
      <c r="G55" s="5">
        <f>IF(ISBLANK(Counts!G55),"-",Counts!G55/2755)</f>
        <v>2.5408348457350272E-3</v>
      </c>
      <c r="H55" s="5">
        <f>IF(ISBLANK(Counts!H55),"-",Counts!H55/2755)</f>
        <v>3.2304900181488204E-2</v>
      </c>
      <c r="I55" s="5">
        <f>IF(ISBLANK(Counts!I55),"-",Counts!I55/2755)</f>
        <v>2.1415607985480943E-2</v>
      </c>
      <c r="J55" s="5" t="str">
        <f>IF(ISBLANK(Counts!J55),"-",Counts!J55/2755)</f>
        <v>-</v>
      </c>
      <c r="N55" s="5">
        <f t="shared" si="0"/>
        <v>6.4609800362976408E-2</v>
      </c>
      <c r="O55" s="4" t="str">
        <f t="shared" si="1"/>
        <v>αD.54</v>
      </c>
    </row>
    <row r="56" spans="1:15" x14ac:dyDescent="0.2">
      <c r="A56" s="1" t="s">
        <v>62</v>
      </c>
      <c r="B56" s="5">
        <f>IF(ISBLANK(Counts!B56),"-",Counts!B56/2755)</f>
        <v>2.5408348457350272E-3</v>
      </c>
      <c r="C56" s="5">
        <f>IF(ISBLANK(Counts!C56),"-",Counts!C56/2755)</f>
        <v>0.37640653357531761</v>
      </c>
      <c r="D56" s="5">
        <f>IF(ISBLANK(Counts!D56),"-",Counts!D56/2755)</f>
        <v>0.17568058076225046</v>
      </c>
      <c r="E56" s="5">
        <f>IF(ISBLANK(Counts!E56),"-",Counts!E56/2755)</f>
        <v>3.6297640653357529E-4</v>
      </c>
      <c r="F56" s="5">
        <f>IF(ISBLANK(Counts!F56),"-",Counts!F56/2755)</f>
        <v>0.11433756805807622</v>
      </c>
      <c r="G56" s="5">
        <f>IF(ISBLANK(Counts!G56),"-",Counts!G56/2755)</f>
        <v>9.9092558983666063E-2</v>
      </c>
      <c r="H56" s="5">
        <f>IF(ISBLANK(Counts!H56),"-",Counts!H56/2755)</f>
        <v>8.8203266787658802E-2</v>
      </c>
      <c r="I56" s="5">
        <f>IF(ISBLANK(Counts!I56),"-",Counts!I56/2755)</f>
        <v>8.638838475499093E-2</v>
      </c>
      <c r="J56" s="5" t="str">
        <f>IF(ISBLANK(Counts!J56),"-",Counts!J56/2755)</f>
        <v>-</v>
      </c>
      <c r="N56" s="5">
        <f t="shared" si="0"/>
        <v>0.37640653357531761</v>
      </c>
      <c r="O56" s="4" t="str">
        <f t="shared" si="1"/>
        <v>αD.55</v>
      </c>
    </row>
    <row r="57" spans="1:15" x14ac:dyDescent="0.2">
      <c r="A57" s="1" t="s">
        <v>63</v>
      </c>
      <c r="B57" s="5">
        <f>IF(ISBLANK(Counts!B57),"-",Counts!B57/2755)</f>
        <v>2.1778584392014521E-3</v>
      </c>
      <c r="C57" s="5">
        <f>IF(ISBLANK(Counts!C57),"-",Counts!C57/2755)</f>
        <v>1.5607985480943739E-2</v>
      </c>
      <c r="D57" s="5">
        <f>IF(ISBLANK(Counts!D57),"-",Counts!D57/2755)</f>
        <v>8.3484573502722315E-3</v>
      </c>
      <c r="E57" s="5" t="str">
        <f>IF(ISBLANK(Counts!E57),"-",Counts!E57/2755)</f>
        <v>-</v>
      </c>
      <c r="F57" s="5">
        <f>IF(ISBLANK(Counts!F57),"-",Counts!F57/2755)</f>
        <v>9.0744101633393835E-3</v>
      </c>
      <c r="G57" s="5">
        <f>IF(ISBLANK(Counts!G57),"-",Counts!G57/2755)</f>
        <v>3.6297640653357529E-4</v>
      </c>
      <c r="H57" s="5">
        <f>IF(ISBLANK(Counts!H57),"-",Counts!H57/2755)</f>
        <v>3.2667876588021776E-2</v>
      </c>
      <c r="I57" s="5">
        <f>IF(ISBLANK(Counts!I57),"-",Counts!I57/2755)</f>
        <v>3.2304900181488204E-2</v>
      </c>
      <c r="J57" s="5" t="str">
        <f>IF(ISBLANK(Counts!J57),"-",Counts!J57/2755)</f>
        <v>-</v>
      </c>
      <c r="N57" s="5">
        <f t="shared" si="0"/>
        <v>3.2667876588021776E-2</v>
      </c>
      <c r="O57" s="4" t="str">
        <f t="shared" si="1"/>
        <v/>
      </c>
    </row>
    <row r="58" spans="1:15" x14ac:dyDescent="0.2">
      <c r="A58" s="1" t="s">
        <v>64</v>
      </c>
      <c r="B58" s="5" t="str">
        <f>IF(ISBLANK(Counts!B58),"-",Counts!B58/2755)</f>
        <v>-</v>
      </c>
      <c r="C58" s="5">
        <f>IF(ISBLANK(Counts!C58),"-",Counts!C58/2755)</f>
        <v>5.8076225045372047E-3</v>
      </c>
      <c r="D58" s="5" t="str">
        <f>IF(ISBLANK(Counts!D58),"-",Counts!D58/2755)</f>
        <v>-</v>
      </c>
      <c r="E58" s="5" t="str">
        <f>IF(ISBLANK(Counts!E58),"-",Counts!E58/2755)</f>
        <v>-</v>
      </c>
      <c r="F58" s="5">
        <f>IF(ISBLANK(Counts!F58),"-",Counts!F58/2755)</f>
        <v>5.4446460980036296E-3</v>
      </c>
      <c r="G58" s="5" t="str">
        <f>IF(ISBLANK(Counts!G58),"-",Counts!G58/2755)</f>
        <v>-</v>
      </c>
      <c r="H58" s="5">
        <f>IF(ISBLANK(Counts!H58),"-",Counts!H58/2755)</f>
        <v>6.1705989110707807E-3</v>
      </c>
      <c r="I58" s="5">
        <f>IF(ISBLANK(Counts!I58),"-",Counts!I58/2755)</f>
        <v>5.8076225045372047E-3</v>
      </c>
      <c r="J58" s="5" t="str">
        <f>IF(ISBLANK(Counts!J58),"-",Counts!J58/2755)</f>
        <v>-</v>
      </c>
      <c r="N58" s="5">
        <f t="shared" si="0"/>
        <v>6.1705989110707807E-3</v>
      </c>
      <c r="O58" s="4" t="str">
        <f t="shared" si="1"/>
        <v/>
      </c>
    </row>
    <row r="59" spans="1:15" x14ac:dyDescent="0.2">
      <c r="A59" s="1" t="s">
        <v>65</v>
      </c>
      <c r="B59" s="5" t="str">
        <f>IF(ISBLANK(Counts!B59),"-",Counts!B59/2755)</f>
        <v>-</v>
      </c>
      <c r="C59" s="5">
        <f>IF(ISBLANK(Counts!C59),"-",Counts!C59/2755)</f>
        <v>9.4373865698729586E-3</v>
      </c>
      <c r="D59" s="5">
        <f>IF(ISBLANK(Counts!D59),"-",Counts!D59/2755)</f>
        <v>4.7186932849364793E-3</v>
      </c>
      <c r="E59" s="5" t="str">
        <f>IF(ISBLANK(Counts!E59),"-",Counts!E59/2755)</f>
        <v>-</v>
      </c>
      <c r="F59" s="5">
        <f>IF(ISBLANK(Counts!F59),"-",Counts!F59/2755)</f>
        <v>2.9038112522686023E-3</v>
      </c>
      <c r="G59" s="5">
        <f>IF(ISBLANK(Counts!G59),"-",Counts!G59/2755)</f>
        <v>2.9038112522686023E-3</v>
      </c>
      <c r="H59" s="5">
        <f>IF(ISBLANK(Counts!H59),"-",Counts!H59/2755)</f>
        <v>6.1705989110707807E-3</v>
      </c>
      <c r="I59" s="5">
        <f>IF(ISBLANK(Counts!I59),"-",Counts!I59/2755)</f>
        <v>6.1705989110707807E-3</v>
      </c>
      <c r="J59" s="5" t="str">
        <f>IF(ISBLANK(Counts!J59),"-",Counts!J59/2755)</f>
        <v>-</v>
      </c>
      <c r="N59" s="5">
        <f t="shared" si="0"/>
        <v>9.4373865698729586E-3</v>
      </c>
      <c r="O59" s="4" t="str">
        <f t="shared" si="1"/>
        <v/>
      </c>
    </row>
    <row r="60" spans="1:15" x14ac:dyDescent="0.2">
      <c r="A60" s="1" t="s">
        <v>66</v>
      </c>
      <c r="B60" s="5" t="str">
        <f>IF(ISBLANK(Counts!B60),"-",Counts!B60/2755)</f>
        <v>-</v>
      </c>
      <c r="C60" s="5">
        <f>IF(ISBLANK(Counts!C60),"-",Counts!C60/2755)</f>
        <v>2.6134301270417423E-2</v>
      </c>
      <c r="D60" s="5">
        <f>IF(ISBLANK(Counts!D60),"-",Counts!D60/2755)</f>
        <v>6.5335753176043558E-3</v>
      </c>
      <c r="E60" s="5" t="str">
        <f>IF(ISBLANK(Counts!E60),"-",Counts!E60/2755)</f>
        <v>-</v>
      </c>
      <c r="F60" s="5">
        <f>IF(ISBLANK(Counts!F60),"-",Counts!F60/2755)</f>
        <v>1.4882032667876587E-2</v>
      </c>
      <c r="G60" s="5">
        <f>IF(ISBLANK(Counts!G60),"-",Counts!G60/2755)</f>
        <v>6.8965517241379309E-3</v>
      </c>
      <c r="H60" s="5">
        <f>IF(ISBLANK(Counts!H60),"-",Counts!H60/2755)</f>
        <v>9.8003629764065337E-3</v>
      </c>
      <c r="I60" s="5">
        <f>IF(ISBLANK(Counts!I60),"-",Counts!I60/2755)</f>
        <v>7.6225045372050821E-3</v>
      </c>
      <c r="J60" s="5" t="str">
        <f>IF(ISBLANK(Counts!J60),"-",Counts!J60/2755)</f>
        <v>-</v>
      </c>
      <c r="N60" s="5">
        <f t="shared" si="0"/>
        <v>2.6134301270417423E-2</v>
      </c>
      <c r="O60" s="4" t="str">
        <f t="shared" si="1"/>
        <v/>
      </c>
    </row>
    <row r="61" spans="1:15" x14ac:dyDescent="0.2">
      <c r="A61" s="1" t="s">
        <v>67</v>
      </c>
      <c r="B61" s="5">
        <f>IF(ISBLANK(Counts!B61),"-",Counts!B61/2755)</f>
        <v>4.7186932849364793E-3</v>
      </c>
      <c r="C61" s="5">
        <f>IF(ISBLANK(Counts!C61),"-",Counts!C61/2755)</f>
        <v>5.4446460980036296E-3</v>
      </c>
      <c r="D61" s="5">
        <f>IF(ISBLANK(Counts!D61),"-",Counts!D61/2755)</f>
        <v>2.9038112522686023E-3</v>
      </c>
      <c r="E61" s="5" t="str">
        <f>IF(ISBLANK(Counts!E61),"-",Counts!E61/2755)</f>
        <v>-</v>
      </c>
      <c r="F61" s="5">
        <f>IF(ISBLANK(Counts!F61),"-",Counts!F61/2755)</f>
        <v>5.4446460980036296E-3</v>
      </c>
      <c r="G61" s="5" t="str">
        <f>IF(ISBLANK(Counts!G61),"-",Counts!G61/2755)</f>
        <v>-</v>
      </c>
      <c r="H61" s="5">
        <f>IF(ISBLANK(Counts!H61),"-",Counts!H61/2755)</f>
        <v>5.4446460980036296E-3</v>
      </c>
      <c r="I61" s="5">
        <f>IF(ISBLANK(Counts!I61),"-",Counts!I61/2755)</f>
        <v>5.0816696914700544E-3</v>
      </c>
      <c r="J61" s="5" t="str">
        <f>IF(ISBLANK(Counts!J61),"-",Counts!J61/2755)</f>
        <v>-</v>
      </c>
      <c r="N61" s="5">
        <f t="shared" si="0"/>
        <v>5.4446460980036296E-3</v>
      </c>
      <c r="O61" s="4" t="str">
        <f t="shared" si="1"/>
        <v/>
      </c>
    </row>
    <row r="62" spans="1:15" x14ac:dyDescent="0.2">
      <c r="A62" s="1" t="s">
        <v>68</v>
      </c>
      <c r="B62" s="5" t="str">
        <f>IF(ISBLANK(Counts!B62),"-",Counts!B62/2755)</f>
        <v>-</v>
      </c>
      <c r="C62" s="5">
        <f>IF(ISBLANK(Counts!C62),"-",Counts!C62/2755)</f>
        <v>5.0816696914700544E-3</v>
      </c>
      <c r="D62" s="5" t="str">
        <f>IF(ISBLANK(Counts!D62),"-",Counts!D62/2755)</f>
        <v>-</v>
      </c>
      <c r="E62" s="5" t="str">
        <f>IF(ISBLANK(Counts!E62),"-",Counts!E62/2755)</f>
        <v>-</v>
      </c>
      <c r="F62" s="5">
        <f>IF(ISBLANK(Counts!F62),"-",Counts!F62/2755)</f>
        <v>4.7186932849364793E-3</v>
      </c>
      <c r="G62" s="5" t="str">
        <f>IF(ISBLANK(Counts!G62),"-",Counts!G62/2755)</f>
        <v>-</v>
      </c>
      <c r="H62" s="5">
        <f>IF(ISBLANK(Counts!H62),"-",Counts!H62/2755)</f>
        <v>5.0816696914700544E-3</v>
      </c>
      <c r="I62" s="5">
        <f>IF(ISBLANK(Counts!I62),"-",Counts!I62/2755)</f>
        <v>5.0816696914700544E-3</v>
      </c>
      <c r="J62" s="5" t="str">
        <f>IF(ISBLANK(Counts!J62),"-",Counts!J62/2755)</f>
        <v>-</v>
      </c>
      <c r="N62" s="5">
        <f t="shared" si="0"/>
        <v>5.0816696914700544E-3</v>
      </c>
      <c r="O62" s="4" t="str">
        <f t="shared" si="1"/>
        <v/>
      </c>
    </row>
    <row r="63" spans="1:15" x14ac:dyDescent="0.2">
      <c r="A63" s="1" t="s">
        <v>69</v>
      </c>
      <c r="B63" s="5">
        <f>IF(ISBLANK(Counts!B63),"-",Counts!B63/2755)</f>
        <v>3.6297640653357529E-4</v>
      </c>
      <c r="C63" s="5">
        <f>IF(ISBLANK(Counts!C63),"-",Counts!C63/2755)</f>
        <v>4.7186932849364793E-3</v>
      </c>
      <c r="D63" s="5">
        <f>IF(ISBLANK(Counts!D63),"-",Counts!D63/2755)</f>
        <v>4.3557168784029042E-3</v>
      </c>
      <c r="E63" s="5" t="str">
        <f>IF(ISBLANK(Counts!E63),"-",Counts!E63/2755)</f>
        <v>-</v>
      </c>
      <c r="F63" s="5">
        <f>IF(ISBLANK(Counts!F63),"-",Counts!F63/2755)</f>
        <v>3.2667876588021779E-3</v>
      </c>
      <c r="G63" s="5">
        <f>IF(ISBLANK(Counts!G63),"-",Counts!G63/2755)</f>
        <v>3.9927404718693282E-3</v>
      </c>
      <c r="H63" s="5">
        <f>IF(ISBLANK(Counts!H63),"-",Counts!H63/2755)</f>
        <v>5.0816696914700544E-3</v>
      </c>
      <c r="I63" s="5">
        <f>IF(ISBLANK(Counts!I63),"-",Counts!I63/2755)</f>
        <v>4.7186932849364793E-3</v>
      </c>
      <c r="J63" s="5" t="str">
        <f>IF(ISBLANK(Counts!J63),"-",Counts!J63/2755)</f>
        <v>-</v>
      </c>
      <c r="N63" s="5">
        <f t="shared" si="0"/>
        <v>5.0816696914700544E-3</v>
      </c>
      <c r="O63" s="4" t="str">
        <f t="shared" si="1"/>
        <v/>
      </c>
    </row>
    <row r="64" spans="1:15" x14ac:dyDescent="0.2">
      <c r="A64" s="1" t="s">
        <v>70</v>
      </c>
      <c r="B64" s="5" t="str">
        <f>IF(ISBLANK(Counts!B64),"-",Counts!B64/2755)</f>
        <v>-</v>
      </c>
      <c r="C64" s="5">
        <f>IF(ISBLANK(Counts!C64),"-",Counts!C64/2755)</f>
        <v>3.9927404718693282E-3</v>
      </c>
      <c r="D64" s="5">
        <f>IF(ISBLANK(Counts!D64),"-",Counts!D64/2755)</f>
        <v>2.9038112522686023E-3</v>
      </c>
      <c r="E64" s="5" t="str">
        <f>IF(ISBLANK(Counts!E64),"-",Counts!E64/2755)</f>
        <v>-</v>
      </c>
      <c r="F64" s="5" t="str">
        <f>IF(ISBLANK(Counts!F64),"-",Counts!F64/2755)</f>
        <v>-</v>
      </c>
      <c r="G64" s="5">
        <f>IF(ISBLANK(Counts!G64),"-",Counts!G64/2755)</f>
        <v>3.6297640653357529E-4</v>
      </c>
      <c r="H64" s="5">
        <f>IF(ISBLANK(Counts!H64),"-",Counts!H64/2755)</f>
        <v>4.7186932849364793E-3</v>
      </c>
      <c r="I64" s="5">
        <f>IF(ISBLANK(Counts!I64),"-",Counts!I64/2755)</f>
        <v>4.7186932849364793E-3</v>
      </c>
      <c r="J64" s="5" t="str">
        <f>IF(ISBLANK(Counts!J64),"-",Counts!J64/2755)</f>
        <v>-</v>
      </c>
      <c r="N64" s="5">
        <f t="shared" si="0"/>
        <v>4.7186932849364793E-3</v>
      </c>
      <c r="O64" s="4" t="str">
        <f t="shared" si="1"/>
        <v/>
      </c>
    </row>
    <row r="65" spans="1:15" x14ac:dyDescent="0.2">
      <c r="A65" s="1" t="s">
        <v>71</v>
      </c>
      <c r="B65" s="5">
        <f>IF(ISBLANK(Counts!B65),"-",Counts!B65/2755)</f>
        <v>1.088929219600726E-3</v>
      </c>
      <c r="C65" s="5">
        <f>IF(ISBLANK(Counts!C65),"-",Counts!C65/2755)</f>
        <v>5.0816696914700544E-3</v>
      </c>
      <c r="D65" s="5">
        <f>IF(ISBLANK(Counts!D65),"-",Counts!D65/2755)</f>
        <v>1.8148820326678765E-3</v>
      </c>
      <c r="E65" s="5" t="str">
        <f>IF(ISBLANK(Counts!E65),"-",Counts!E65/2755)</f>
        <v>-</v>
      </c>
      <c r="F65" s="5">
        <f>IF(ISBLANK(Counts!F65),"-",Counts!F65/2755)</f>
        <v>4.7186932849364793E-3</v>
      </c>
      <c r="G65" s="5" t="str">
        <f>IF(ISBLANK(Counts!G65),"-",Counts!G65/2755)</f>
        <v>-</v>
      </c>
      <c r="H65" s="5">
        <f>IF(ISBLANK(Counts!H65),"-",Counts!H65/2755)</f>
        <v>4.7186932849364793E-3</v>
      </c>
      <c r="I65" s="5">
        <f>IF(ISBLANK(Counts!I65),"-",Counts!I65/2755)</f>
        <v>4.7186932849364793E-3</v>
      </c>
      <c r="J65" s="5" t="str">
        <f>IF(ISBLANK(Counts!J65),"-",Counts!J65/2755)</f>
        <v>-</v>
      </c>
      <c r="N65" s="5">
        <f t="shared" si="0"/>
        <v>5.0816696914700544E-3</v>
      </c>
      <c r="O65" s="4" t="str">
        <f t="shared" si="1"/>
        <v/>
      </c>
    </row>
    <row r="66" spans="1:15" x14ac:dyDescent="0.2">
      <c r="A66" s="1" t="s">
        <v>72</v>
      </c>
      <c r="B66" s="5" t="str">
        <f>IF(ISBLANK(Counts!B66),"-",Counts!B66/2755)</f>
        <v>-</v>
      </c>
      <c r="C66" s="5">
        <f>IF(ISBLANK(Counts!C66),"-",Counts!C66/2755)</f>
        <v>2.1778584392014521E-3</v>
      </c>
      <c r="D66" s="5">
        <f>IF(ISBLANK(Counts!D66),"-",Counts!D66/2755)</f>
        <v>1.4519056261343012E-3</v>
      </c>
      <c r="E66" s="5" t="str">
        <f>IF(ISBLANK(Counts!E66),"-",Counts!E66/2755)</f>
        <v>-</v>
      </c>
      <c r="F66" s="5">
        <f>IF(ISBLANK(Counts!F66),"-",Counts!F66/2755)</f>
        <v>1.088929219600726E-3</v>
      </c>
      <c r="G66" s="5">
        <f>IF(ISBLANK(Counts!G66),"-",Counts!G66/2755)</f>
        <v>7.2595281306715059E-4</v>
      </c>
      <c r="H66" s="5">
        <f>IF(ISBLANK(Counts!H66),"-",Counts!H66/2755)</f>
        <v>4.7186932849364793E-3</v>
      </c>
      <c r="I66" s="5">
        <f>IF(ISBLANK(Counts!I66),"-",Counts!I66/2755)</f>
        <v>4.7186932849364793E-3</v>
      </c>
      <c r="J66" s="5" t="str">
        <f>IF(ISBLANK(Counts!J66),"-",Counts!J66/2755)</f>
        <v>-</v>
      </c>
      <c r="N66" s="5">
        <f t="shared" si="0"/>
        <v>4.7186932849364793E-3</v>
      </c>
      <c r="O66" s="4" t="str">
        <f t="shared" si="1"/>
        <v/>
      </c>
    </row>
    <row r="67" spans="1:15" x14ac:dyDescent="0.2">
      <c r="A67" s="1" t="s">
        <v>73</v>
      </c>
      <c r="B67" s="5">
        <f>IF(ISBLANK(Counts!B67),"-",Counts!B67/2755)</f>
        <v>7.2595281306715059E-4</v>
      </c>
      <c r="C67" s="5">
        <f>IF(ISBLANK(Counts!C67),"-",Counts!C67/2755)</f>
        <v>6.1705989110707807E-3</v>
      </c>
      <c r="D67" s="5">
        <f>IF(ISBLANK(Counts!D67),"-",Counts!D67/2755)</f>
        <v>3.6297640653357529E-4</v>
      </c>
      <c r="E67" s="5" t="str">
        <f>IF(ISBLANK(Counts!E67),"-",Counts!E67/2755)</f>
        <v>-</v>
      </c>
      <c r="F67" s="5">
        <f>IF(ISBLANK(Counts!F67),"-",Counts!F67/2755)</f>
        <v>6.1705989110707807E-3</v>
      </c>
      <c r="G67" s="5" t="str">
        <f>IF(ISBLANK(Counts!G67),"-",Counts!G67/2755)</f>
        <v>-</v>
      </c>
      <c r="H67" s="5">
        <f>IF(ISBLANK(Counts!H67),"-",Counts!H67/2755)</f>
        <v>4.7186932849364793E-3</v>
      </c>
      <c r="I67" s="5">
        <f>IF(ISBLANK(Counts!I67),"-",Counts!I67/2755)</f>
        <v>4.3557168784029042E-3</v>
      </c>
      <c r="J67" s="5" t="str">
        <f>IF(ISBLANK(Counts!J67),"-",Counts!J67/2755)</f>
        <v>-</v>
      </c>
      <c r="N67" s="5">
        <f t="shared" ref="N67:N86" si="2">MAX(C67,H67)</f>
        <v>6.1705989110707807E-3</v>
      </c>
      <c r="O67" s="4" t="str">
        <f t="shared" ref="O67:O86" si="3">IF(N67&gt;=R$2,A67,"")</f>
        <v/>
      </c>
    </row>
    <row r="68" spans="1:15" x14ac:dyDescent="0.2">
      <c r="A68" s="1" t="s">
        <v>74</v>
      </c>
      <c r="B68" s="5" t="str">
        <f>IF(ISBLANK(Counts!B68),"-",Counts!B68/2755)</f>
        <v>-</v>
      </c>
      <c r="C68" s="5">
        <f>IF(ISBLANK(Counts!C68),"-",Counts!C68/2755)</f>
        <v>4.7186932849364793E-3</v>
      </c>
      <c r="D68" s="5" t="str">
        <f>IF(ISBLANK(Counts!D68),"-",Counts!D68/2755)</f>
        <v>-</v>
      </c>
      <c r="E68" s="5" t="str">
        <f>IF(ISBLANK(Counts!E68),"-",Counts!E68/2755)</f>
        <v>-</v>
      </c>
      <c r="F68" s="5">
        <f>IF(ISBLANK(Counts!F68),"-",Counts!F68/2755)</f>
        <v>4.7186932849364793E-3</v>
      </c>
      <c r="G68" s="5" t="str">
        <f>IF(ISBLANK(Counts!G68),"-",Counts!G68/2755)</f>
        <v>-</v>
      </c>
      <c r="H68" s="5">
        <f>IF(ISBLANK(Counts!H68),"-",Counts!H68/2755)</f>
        <v>3.2667876588021779E-3</v>
      </c>
      <c r="I68" s="5">
        <f>IF(ISBLANK(Counts!I68),"-",Counts!I68/2755)</f>
        <v>2.9038112522686023E-3</v>
      </c>
      <c r="J68" s="5" t="str">
        <f>IF(ISBLANK(Counts!J68),"-",Counts!J68/2755)</f>
        <v>-</v>
      </c>
      <c r="N68" s="5">
        <f t="shared" si="2"/>
        <v>4.7186932849364793E-3</v>
      </c>
      <c r="O68" s="4" t="str">
        <f t="shared" si="3"/>
        <v/>
      </c>
    </row>
    <row r="69" spans="1:15" x14ac:dyDescent="0.2">
      <c r="A69" s="1" t="s">
        <v>75</v>
      </c>
      <c r="B69" s="5">
        <f>IF(ISBLANK(Counts!B69),"-",Counts!B69/2755)</f>
        <v>3.629764065335753E-3</v>
      </c>
      <c r="C69" s="5">
        <f>IF(ISBLANK(Counts!C69),"-",Counts!C69/2755)</f>
        <v>1.1978221415607986E-2</v>
      </c>
      <c r="D69" s="5">
        <f>IF(ISBLANK(Counts!D69),"-",Counts!D69/2755)</f>
        <v>7.9854809437386563E-3</v>
      </c>
      <c r="E69" s="5" t="str">
        <f>IF(ISBLANK(Counts!E69),"-",Counts!E69/2755)</f>
        <v>-</v>
      </c>
      <c r="F69" s="5">
        <f>IF(ISBLANK(Counts!F69),"-",Counts!F69/2755)</f>
        <v>4.7186932849364793E-3</v>
      </c>
      <c r="G69" s="5">
        <f>IF(ISBLANK(Counts!G69),"-",Counts!G69/2755)</f>
        <v>3.6297640653357529E-4</v>
      </c>
      <c r="H69" s="5">
        <f>IF(ISBLANK(Counts!H69),"-",Counts!H69/2755)</f>
        <v>5.0816696914700544E-3</v>
      </c>
      <c r="I69" s="5">
        <f>IF(ISBLANK(Counts!I69),"-",Counts!I69/2755)</f>
        <v>5.0816696914700544E-3</v>
      </c>
      <c r="J69" s="5" t="str">
        <f>IF(ISBLANK(Counts!J69),"-",Counts!J69/2755)</f>
        <v>-</v>
      </c>
      <c r="N69" s="5">
        <f t="shared" si="2"/>
        <v>1.1978221415607986E-2</v>
      </c>
      <c r="O69" s="4" t="str">
        <f t="shared" si="3"/>
        <v/>
      </c>
    </row>
    <row r="70" spans="1:15" x14ac:dyDescent="0.2">
      <c r="A70" s="1" t="s">
        <v>76</v>
      </c>
      <c r="B70" s="5" t="str">
        <f>IF(ISBLANK(Counts!B70),"-",Counts!B70/2755)</f>
        <v>-</v>
      </c>
      <c r="C70" s="5">
        <f>IF(ISBLANK(Counts!C70),"-",Counts!C70/2755)</f>
        <v>4.7186932849364793E-3</v>
      </c>
      <c r="D70" s="5">
        <f>IF(ISBLANK(Counts!D70),"-",Counts!D70/2755)</f>
        <v>3.629764065335753E-3</v>
      </c>
      <c r="E70" s="5" t="str">
        <f>IF(ISBLANK(Counts!E70),"-",Counts!E70/2755)</f>
        <v>-</v>
      </c>
      <c r="F70" s="5">
        <f>IF(ISBLANK(Counts!F70),"-",Counts!F70/2755)</f>
        <v>4.3557168784029042E-3</v>
      </c>
      <c r="G70" s="5">
        <f>IF(ISBLANK(Counts!G70),"-",Counts!G70/2755)</f>
        <v>1.4519056261343012E-3</v>
      </c>
      <c r="H70" s="5">
        <f>IF(ISBLANK(Counts!H70),"-",Counts!H70/2755)</f>
        <v>4.7186932849364793E-3</v>
      </c>
      <c r="I70" s="5">
        <f>IF(ISBLANK(Counts!I70),"-",Counts!I70/2755)</f>
        <v>4.7186932849364793E-3</v>
      </c>
      <c r="J70" s="5" t="str">
        <f>IF(ISBLANK(Counts!J70),"-",Counts!J70/2755)</f>
        <v>-</v>
      </c>
      <c r="N70" s="5">
        <f t="shared" si="2"/>
        <v>4.7186932849364793E-3</v>
      </c>
      <c r="O70" s="4" t="str">
        <f t="shared" si="3"/>
        <v/>
      </c>
    </row>
    <row r="71" spans="1:15" x14ac:dyDescent="0.2">
      <c r="A71" s="1" t="s">
        <v>77</v>
      </c>
      <c r="B71" s="5" t="str">
        <f>IF(ISBLANK(Counts!B71),"-",Counts!B71/2755)</f>
        <v>-</v>
      </c>
      <c r="C71" s="5">
        <f>IF(ISBLANK(Counts!C71),"-",Counts!C71/2755)</f>
        <v>0.11978221415607986</v>
      </c>
      <c r="D71" s="5">
        <f>IF(ISBLANK(Counts!D71),"-",Counts!D71/2755)</f>
        <v>0.10562613430127042</v>
      </c>
      <c r="E71" s="5" t="str">
        <f>IF(ISBLANK(Counts!E71),"-",Counts!E71/2755)</f>
        <v>-</v>
      </c>
      <c r="F71" s="5">
        <f>IF(ISBLANK(Counts!F71),"-",Counts!F71/2755)</f>
        <v>2.0326678765880218E-2</v>
      </c>
      <c r="G71" s="5">
        <f>IF(ISBLANK(Counts!G71),"-",Counts!G71/2755)</f>
        <v>5.6624319419237748E-2</v>
      </c>
      <c r="H71" s="5">
        <f>IF(ISBLANK(Counts!H71),"-",Counts!H71/2755)</f>
        <v>2.6497277676950998E-2</v>
      </c>
      <c r="I71" s="5">
        <f>IF(ISBLANK(Counts!I71),"-",Counts!I71/2755)</f>
        <v>2.4682395644283123E-2</v>
      </c>
      <c r="J71" s="5" t="str">
        <f>IF(ISBLANK(Counts!J71),"-",Counts!J71/2755)</f>
        <v>-</v>
      </c>
      <c r="N71" s="5">
        <f t="shared" si="2"/>
        <v>0.11978221415607986</v>
      </c>
      <c r="O71" s="4" t="str">
        <f t="shared" si="3"/>
        <v>c.l.70</v>
      </c>
    </row>
    <row r="72" spans="1:15" x14ac:dyDescent="0.2">
      <c r="A72" s="1" t="s">
        <v>78</v>
      </c>
      <c r="B72" s="5" t="str">
        <f>IF(ISBLANK(Counts!B72),"-",Counts!B72/2755)</f>
        <v>-</v>
      </c>
      <c r="C72" s="5">
        <f>IF(ISBLANK(Counts!C72),"-",Counts!C72/2755)</f>
        <v>4.7186932849364793E-3</v>
      </c>
      <c r="D72" s="5" t="str">
        <f>IF(ISBLANK(Counts!D72),"-",Counts!D72/2755)</f>
        <v>-</v>
      </c>
      <c r="E72" s="5" t="str">
        <f>IF(ISBLANK(Counts!E72),"-",Counts!E72/2755)</f>
        <v>-</v>
      </c>
      <c r="F72" s="5">
        <f>IF(ISBLANK(Counts!F72),"-",Counts!F72/2755)</f>
        <v>4.7186932849364793E-3</v>
      </c>
      <c r="G72" s="5" t="str">
        <f>IF(ISBLANK(Counts!G72),"-",Counts!G72/2755)</f>
        <v>-</v>
      </c>
      <c r="H72" s="5">
        <f>IF(ISBLANK(Counts!H72),"-",Counts!H72/2755)</f>
        <v>3.2667876588021779E-3</v>
      </c>
      <c r="I72" s="5">
        <f>IF(ISBLANK(Counts!I72),"-",Counts!I72/2755)</f>
        <v>3.6297640653357529E-4</v>
      </c>
      <c r="J72" s="5" t="str">
        <f>IF(ISBLANK(Counts!J72),"-",Counts!J72/2755)</f>
        <v>-</v>
      </c>
      <c r="N72" s="5">
        <f t="shared" si="2"/>
        <v>4.7186932849364793E-3</v>
      </c>
      <c r="O72" s="4" t="str">
        <f t="shared" si="3"/>
        <v/>
      </c>
    </row>
    <row r="73" spans="1:15" x14ac:dyDescent="0.2">
      <c r="A73" s="1" t="s">
        <v>79</v>
      </c>
      <c r="B73" s="5">
        <f>IF(ISBLANK(Counts!B73),"-",Counts!B73/2755)</f>
        <v>3.6297640653357529E-4</v>
      </c>
      <c r="C73" s="5">
        <f>IF(ISBLANK(Counts!C73),"-",Counts!C73/2755)</f>
        <v>8.6025408348457344E-2</v>
      </c>
      <c r="D73" s="5">
        <f>IF(ISBLANK(Counts!D73),"-",Counts!D73/2755)</f>
        <v>5.0090744101633396E-2</v>
      </c>
      <c r="E73" s="5" t="str">
        <f>IF(ISBLANK(Counts!E73),"-",Counts!E73/2755)</f>
        <v>-</v>
      </c>
      <c r="F73" s="5">
        <f>IF(ISBLANK(Counts!F73),"-",Counts!F73/2755)</f>
        <v>4.8275862068965517E-2</v>
      </c>
      <c r="G73" s="5">
        <f>IF(ISBLANK(Counts!G73),"-",Counts!G73/2755)</f>
        <v>5.8802177858439199E-2</v>
      </c>
      <c r="H73" s="5">
        <f>IF(ISBLANK(Counts!H73),"-",Counts!H73/2755)</f>
        <v>1.5245009074410164E-2</v>
      </c>
      <c r="I73" s="5">
        <f>IF(ISBLANK(Counts!I73),"-",Counts!I73/2755)</f>
        <v>1.4156079854809437E-2</v>
      </c>
      <c r="J73" s="5" t="str">
        <f>IF(ISBLANK(Counts!J73),"-",Counts!J73/2755)</f>
        <v>-</v>
      </c>
      <c r="N73" s="5">
        <f t="shared" si="2"/>
        <v>8.6025408348457344E-2</v>
      </c>
      <c r="O73" s="4" t="str">
        <f t="shared" si="3"/>
        <v>c.l.72</v>
      </c>
    </row>
    <row r="74" spans="1:15" x14ac:dyDescent="0.2">
      <c r="A74" s="1" t="s">
        <v>80</v>
      </c>
      <c r="B74" s="5">
        <f>IF(ISBLANK(Counts!B74),"-",Counts!B74/2755)</f>
        <v>3.6297640653357529E-4</v>
      </c>
      <c r="C74" s="5">
        <f>IF(ISBLANK(Counts!C74),"-",Counts!C74/2755)</f>
        <v>1.5970961887477313E-2</v>
      </c>
      <c r="D74" s="5">
        <f>IF(ISBLANK(Counts!D74),"-",Counts!D74/2755)</f>
        <v>1.088929219600726E-3</v>
      </c>
      <c r="E74" s="5" t="str">
        <f>IF(ISBLANK(Counts!E74),"-",Counts!E74/2755)</f>
        <v>-</v>
      </c>
      <c r="F74" s="5">
        <f>IF(ISBLANK(Counts!F74),"-",Counts!F74/2755)</f>
        <v>1.5245009074410164E-2</v>
      </c>
      <c r="G74" s="5">
        <f>IF(ISBLANK(Counts!G74),"-",Counts!G74/2755)</f>
        <v>3.6297640653357529E-4</v>
      </c>
      <c r="H74" s="5">
        <f>IF(ISBLANK(Counts!H74),"-",Counts!H74/2755)</f>
        <v>5.1542649727767696E-2</v>
      </c>
      <c r="I74" s="5">
        <f>IF(ISBLANK(Counts!I74),"-",Counts!I74/2755)</f>
        <v>3.4482758620689655E-2</v>
      </c>
      <c r="J74" s="5" t="str">
        <f>IF(ISBLANK(Counts!J74),"-",Counts!J74/2755)</f>
        <v>-</v>
      </c>
      <c r="N74" s="5">
        <f t="shared" si="2"/>
        <v>5.1542649727767696E-2</v>
      </c>
      <c r="O74" s="4" t="str">
        <f t="shared" si="3"/>
        <v>c.l.73</v>
      </c>
    </row>
    <row r="75" spans="1:15" x14ac:dyDescent="0.2">
      <c r="A75" s="1" t="s">
        <v>81</v>
      </c>
      <c r="B75" s="5">
        <f>IF(ISBLANK(Counts!B75),"-",Counts!B75/2755)</f>
        <v>7.6225045372050821E-3</v>
      </c>
      <c r="C75" s="5">
        <f>IF(ISBLANK(Counts!C75),"-",Counts!C75/2755)</f>
        <v>0.16261343012704174</v>
      </c>
      <c r="D75" s="5">
        <f>IF(ISBLANK(Counts!D75),"-",Counts!D75/2755)</f>
        <v>4.3557168784029036E-2</v>
      </c>
      <c r="E75" s="5" t="str">
        <f>IF(ISBLANK(Counts!E75),"-",Counts!E75/2755)</f>
        <v>-</v>
      </c>
      <c r="F75" s="5">
        <f>IF(ISBLANK(Counts!F75),"-",Counts!F75/2755)</f>
        <v>0.10308529945553539</v>
      </c>
      <c r="G75" s="5">
        <f>IF(ISBLANK(Counts!G75),"-",Counts!G75/2755)</f>
        <v>4.0290381125226864E-2</v>
      </c>
      <c r="H75" s="5">
        <f>IF(ISBLANK(Counts!H75),"-",Counts!H75/2755)</f>
        <v>0.32304900181488205</v>
      </c>
      <c r="I75" s="5">
        <f>IF(ISBLANK(Counts!I75),"-",Counts!I75/2755)</f>
        <v>9.2558983666061703E-2</v>
      </c>
      <c r="J75" s="5">
        <f>IF(ISBLANK(Counts!J75),"-",Counts!J75/2755)</f>
        <v>3.6297640653357529E-4</v>
      </c>
      <c r="N75" s="5">
        <f t="shared" si="2"/>
        <v>0.32304900181488205</v>
      </c>
      <c r="O75" s="4" t="str">
        <f t="shared" si="3"/>
        <v>c.l.74</v>
      </c>
    </row>
    <row r="76" spans="1:15" x14ac:dyDescent="0.2">
      <c r="A76" s="1" t="s">
        <v>82</v>
      </c>
      <c r="B76" s="5" t="str">
        <f>IF(ISBLANK(Counts!B76),"-",Counts!B76/2755)</f>
        <v>-</v>
      </c>
      <c r="C76" s="5">
        <f>IF(ISBLANK(Counts!C76),"-",Counts!C76/2755)</f>
        <v>0.44900181488203267</v>
      </c>
      <c r="D76" s="5">
        <f>IF(ISBLANK(Counts!D76),"-",Counts!D76/2755)</f>
        <v>0.18148820326678766</v>
      </c>
      <c r="E76" s="5">
        <f>IF(ISBLANK(Counts!E76),"-",Counts!E76/2755)</f>
        <v>3.6297640653357529E-4</v>
      </c>
      <c r="F76" s="5">
        <f>IF(ISBLANK(Counts!F76),"-",Counts!F76/2755)</f>
        <v>0.31433756805807622</v>
      </c>
      <c r="G76" s="5" t="str">
        <f>IF(ISBLANK(Counts!G76),"-",Counts!G76/2755)</f>
        <v>-</v>
      </c>
      <c r="H76" s="5">
        <f>IF(ISBLANK(Counts!H76),"-",Counts!H76/2755)</f>
        <v>0.21960072595281308</v>
      </c>
      <c r="I76" s="5">
        <f>IF(ISBLANK(Counts!I76),"-",Counts!I76/2755)</f>
        <v>0.16805807622504537</v>
      </c>
      <c r="J76" s="5" t="str">
        <f>IF(ISBLANK(Counts!J76),"-",Counts!J76/2755)</f>
        <v>-</v>
      </c>
      <c r="N76" s="5">
        <f t="shared" si="2"/>
        <v>0.44900181488203267</v>
      </c>
      <c r="O76" s="4" t="str">
        <f t="shared" si="3"/>
        <v>c.l.75</v>
      </c>
    </row>
    <row r="77" spans="1:15" x14ac:dyDescent="0.2">
      <c r="A77" s="1" t="s">
        <v>83</v>
      </c>
      <c r="B77" s="5" t="str">
        <f>IF(ISBLANK(Counts!B77),"-",Counts!B77/2755)</f>
        <v>-</v>
      </c>
      <c r="C77" s="5">
        <f>IF(ISBLANK(Counts!C77),"-",Counts!C77/2755)</f>
        <v>1.4519056261343012E-2</v>
      </c>
      <c r="D77" s="5">
        <f>IF(ISBLANK(Counts!D77),"-",Counts!D77/2755)</f>
        <v>3.6297640653357529E-4</v>
      </c>
      <c r="E77" s="5" t="str">
        <f>IF(ISBLANK(Counts!E77),"-",Counts!E77/2755)</f>
        <v>-</v>
      </c>
      <c r="F77" s="5">
        <f>IF(ISBLANK(Counts!F77),"-",Counts!F77/2755)</f>
        <v>1.4519056261343012E-2</v>
      </c>
      <c r="G77" s="5" t="str">
        <f>IF(ISBLANK(Counts!G77),"-",Counts!G77/2755)</f>
        <v>-</v>
      </c>
      <c r="H77" s="5">
        <f>IF(ISBLANK(Counts!H77),"-",Counts!H77/2755)</f>
        <v>0.11578947368421053</v>
      </c>
      <c r="I77" s="5">
        <f>IF(ISBLANK(Counts!I77),"-",Counts!I77/2755)</f>
        <v>3.6660617059891105E-2</v>
      </c>
      <c r="J77" s="5" t="str">
        <f>IF(ISBLANK(Counts!J77),"-",Counts!J77/2755)</f>
        <v>-</v>
      </c>
      <c r="N77" s="5">
        <f t="shared" si="2"/>
        <v>0.11578947368421053</v>
      </c>
      <c r="O77" s="4" t="str">
        <f t="shared" si="3"/>
        <v>VII.76</v>
      </c>
    </row>
    <row r="78" spans="1:15" x14ac:dyDescent="0.2">
      <c r="A78" s="1" t="s">
        <v>84</v>
      </c>
      <c r="B78" s="5">
        <f>IF(ISBLANK(Counts!B78),"-",Counts!B78/2755)</f>
        <v>2.6860254083484573E-2</v>
      </c>
      <c r="C78" s="5">
        <f>IF(ISBLANK(Counts!C78),"-",Counts!C78/2755)</f>
        <v>0.97168784029038113</v>
      </c>
      <c r="D78" s="5">
        <f>IF(ISBLANK(Counts!D78),"-",Counts!D78/2755)</f>
        <v>3.9927404718693282E-3</v>
      </c>
      <c r="E78" s="5" t="str">
        <f>IF(ISBLANK(Counts!E78),"-",Counts!E78/2755)</f>
        <v>-</v>
      </c>
      <c r="F78" s="5">
        <f>IF(ISBLANK(Counts!F78),"-",Counts!F78/2755)</f>
        <v>0.97132486388384753</v>
      </c>
      <c r="G78" s="5" t="str">
        <f>IF(ISBLANK(Counts!G78),"-",Counts!G78/2755)</f>
        <v>-</v>
      </c>
      <c r="H78" s="5">
        <f>IF(ISBLANK(Counts!H78),"-",Counts!H78/2755)</f>
        <v>3.3756805807622504E-2</v>
      </c>
      <c r="I78" s="5">
        <f>IF(ISBLANK(Counts!I78),"-",Counts!I78/2755)</f>
        <v>1.5607985480943739E-2</v>
      </c>
      <c r="J78" s="5" t="str">
        <f>IF(ISBLANK(Counts!J78),"-",Counts!J78/2755)</f>
        <v>-</v>
      </c>
      <c r="N78" s="5">
        <f t="shared" si="2"/>
        <v>0.97168784029038113</v>
      </c>
      <c r="O78" s="4" t="str">
        <f t="shared" si="3"/>
        <v>VII.77</v>
      </c>
    </row>
    <row r="79" spans="1:15" x14ac:dyDescent="0.2">
      <c r="A79" s="1" t="s">
        <v>85</v>
      </c>
      <c r="B79" s="5" t="str">
        <f>IF(ISBLANK(Counts!B79),"-",Counts!B79/2755)</f>
        <v>-</v>
      </c>
      <c r="C79" s="5">
        <f>IF(ISBLANK(Counts!C79),"-",Counts!C79/2755)</f>
        <v>1.4519056261343012E-2</v>
      </c>
      <c r="D79" s="5" t="str">
        <f>IF(ISBLANK(Counts!D79),"-",Counts!D79/2755)</f>
        <v>-</v>
      </c>
      <c r="E79" s="5" t="str">
        <f>IF(ISBLANK(Counts!E79),"-",Counts!E79/2755)</f>
        <v>-</v>
      </c>
      <c r="F79" s="5">
        <f>IF(ISBLANK(Counts!F79),"-",Counts!F79/2755)</f>
        <v>1.4519056261343012E-2</v>
      </c>
      <c r="G79" s="5" t="str">
        <f>IF(ISBLANK(Counts!G79),"-",Counts!G79/2755)</f>
        <v>-</v>
      </c>
      <c r="H79" s="5">
        <f>IF(ISBLANK(Counts!H79),"-",Counts!H79/2755)</f>
        <v>5.5898366606170598E-2</v>
      </c>
      <c r="I79" s="5">
        <f>IF(ISBLANK(Counts!I79),"-",Counts!I79/2755)</f>
        <v>5.2268602540834846E-2</v>
      </c>
      <c r="J79" s="5" t="str">
        <f>IF(ISBLANK(Counts!J79),"-",Counts!J79/2755)</f>
        <v>-</v>
      </c>
      <c r="N79" s="5">
        <f t="shared" si="2"/>
        <v>5.5898366606170598E-2</v>
      </c>
      <c r="O79" s="4" t="str">
        <f t="shared" si="3"/>
        <v>VII.78</v>
      </c>
    </row>
    <row r="80" spans="1:15" x14ac:dyDescent="0.2">
      <c r="A80" s="1" t="s">
        <v>86</v>
      </c>
      <c r="B80" s="5" t="str">
        <f>IF(ISBLANK(Counts!B80),"-",Counts!B80/2755)</f>
        <v>-</v>
      </c>
      <c r="C80" s="5">
        <f>IF(ISBLANK(Counts!C80),"-",Counts!C80/2755)</f>
        <v>4.7186932849364793E-3</v>
      </c>
      <c r="D80" s="5" t="str">
        <f>IF(ISBLANK(Counts!D80),"-",Counts!D80/2755)</f>
        <v>-</v>
      </c>
      <c r="E80" s="5" t="str">
        <f>IF(ISBLANK(Counts!E80),"-",Counts!E80/2755)</f>
        <v>-</v>
      </c>
      <c r="F80" s="5">
        <f>IF(ISBLANK(Counts!F80),"-",Counts!F80/2755)</f>
        <v>4.7186932849364793E-3</v>
      </c>
      <c r="G80" s="5" t="str">
        <f>IF(ISBLANK(Counts!G80),"-",Counts!G80/2755)</f>
        <v>-</v>
      </c>
      <c r="H80" s="5">
        <f>IF(ISBLANK(Counts!H80),"-",Counts!H80/2755)</f>
        <v>2.2504537205081668E-2</v>
      </c>
      <c r="I80" s="5">
        <f>IF(ISBLANK(Counts!I80),"-",Counts!I80/2755)</f>
        <v>1.6333938294010888E-2</v>
      </c>
      <c r="J80" s="5" t="str">
        <f>IF(ISBLANK(Counts!J80),"-",Counts!J80/2755)</f>
        <v>-</v>
      </c>
      <c r="N80" s="5">
        <f t="shared" si="2"/>
        <v>2.2504537205081668E-2</v>
      </c>
      <c r="O80" s="4" t="str">
        <f t="shared" si="3"/>
        <v/>
      </c>
    </row>
    <row r="81" spans="1:15" x14ac:dyDescent="0.2">
      <c r="A81" s="1" t="s">
        <v>87</v>
      </c>
      <c r="B81" s="5" t="str">
        <f>IF(ISBLANK(Counts!B81),"-",Counts!B81/2755)</f>
        <v>-</v>
      </c>
      <c r="C81" s="5">
        <f>IF(ISBLANK(Counts!C81),"-",Counts!C81/2755)</f>
        <v>0.77713248638838472</v>
      </c>
      <c r="D81" s="5">
        <f>IF(ISBLANK(Counts!D81),"-",Counts!D81/2755)</f>
        <v>5.3720508166969147E-2</v>
      </c>
      <c r="E81" s="5">
        <f>IF(ISBLANK(Counts!E81),"-",Counts!E81/2755)</f>
        <v>7.2595281306715059E-4</v>
      </c>
      <c r="F81" s="5">
        <f>IF(ISBLANK(Counts!F81),"-",Counts!F81/2755)</f>
        <v>0.70272232304900184</v>
      </c>
      <c r="G81" s="5" t="str">
        <f>IF(ISBLANK(Counts!G81),"-",Counts!G81/2755)</f>
        <v>-</v>
      </c>
      <c r="H81" s="5">
        <f>IF(ISBLANK(Counts!H81),"-",Counts!H81/2755)</f>
        <v>0.18039927404718692</v>
      </c>
      <c r="I81" s="5">
        <f>IF(ISBLANK(Counts!I81),"-",Counts!I81/2755)</f>
        <v>0.13539019963702359</v>
      </c>
      <c r="J81" s="5">
        <f>IF(ISBLANK(Counts!J81),"-",Counts!J81/2755)</f>
        <v>2.1778584392014521E-3</v>
      </c>
      <c r="N81" s="5">
        <f t="shared" si="2"/>
        <v>0.77713248638838472</v>
      </c>
      <c r="O81" s="4" t="str">
        <f t="shared" si="3"/>
        <v>xDFG.80</v>
      </c>
    </row>
    <row r="82" spans="1:15" x14ac:dyDescent="0.2">
      <c r="A82" s="1" t="s">
        <v>88</v>
      </c>
      <c r="B82" s="5" t="str">
        <f>IF(ISBLANK(Counts!B82),"-",Counts!B82/2755)</f>
        <v>-</v>
      </c>
      <c r="C82" s="5">
        <f>IF(ISBLANK(Counts!C82),"-",Counts!C82/2755)</f>
        <v>0.72232304900181488</v>
      </c>
      <c r="D82" s="5">
        <f>IF(ISBLANK(Counts!D82),"-",Counts!D82/2755)</f>
        <v>0.46823956442831216</v>
      </c>
      <c r="E82" s="5">
        <f>IF(ISBLANK(Counts!E82),"-",Counts!E82/2755)</f>
        <v>3.629764065335753E-3</v>
      </c>
      <c r="F82" s="5">
        <f>IF(ISBLANK(Counts!F82),"-",Counts!F82/2755)</f>
        <v>0.43666061705989112</v>
      </c>
      <c r="G82" s="5">
        <f>IF(ISBLANK(Counts!G82),"-",Counts!G82/2755)</f>
        <v>0.49872958257713251</v>
      </c>
      <c r="H82" s="5">
        <f>IF(ISBLANK(Counts!H82),"-",Counts!H82/2755)</f>
        <v>0.24029038112522685</v>
      </c>
      <c r="I82" s="5">
        <f>IF(ISBLANK(Counts!I82),"-",Counts!I82/2755)</f>
        <v>0.1560798548094374</v>
      </c>
      <c r="J82" s="5" t="str">
        <f>IF(ISBLANK(Counts!J82),"-",Counts!J82/2755)</f>
        <v>-</v>
      </c>
      <c r="N82" s="5">
        <f t="shared" si="2"/>
        <v>0.72232304900181488</v>
      </c>
      <c r="O82" s="4" t="str">
        <f t="shared" si="3"/>
        <v>xDFG.81</v>
      </c>
    </row>
    <row r="83" spans="1:15" x14ac:dyDescent="0.2">
      <c r="A83" s="1" t="s">
        <v>89</v>
      </c>
      <c r="B83" s="5">
        <f>IF(ISBLANK(Counts!B83),"-",Counts!B83/2755)</f>
        <v>1.3430127041742287E-2</v>
      </c>
      <c r="C83" s="5">
        <f>IF(ISBLANK(Counts!C83),"-",Counts!C83/2755)</f>
        <v>8.1306715063520871E-2</v>
      </c>
      <c r="D83" s="5">
        <f>IF(ISBLANK(Counts!D83),"-",Counts!D83/2755)</f>
        <v>1.8148820326678765E-3</v>
      </c>
      <c r="E83" s="5" t="str">
        <f>IF(ISBLANK(Counts!E83),"-",Counts!E83/2755)</f>
        <v>-</v>
      </c>
      <c r="F83" s="5">
        <f>IF(ISBLANK(Counts!F83),"-",Counts!F83/2755)</f>
        <v>7.9491833030852999E-2</v>
      </c>
      <c r="G83" s="5" t="str">
        <f>IF(ISBLANK(Counts!G83),"-",Counts!G83/2755)</f>
        <v>-</v>
      </c>
      <c r="H83" s="5">
        <f>IF(ISBLANK(Counts!H83),"-",Counts!H83/2755)</f>
        <v>0.16079854809437386</v>
      </c>
      <c r="I83" s="5">
        <f>IF(ISBLANK(Counts!I83),"-",Counts!I83/2755)</f>
        <v>0.12087114337568058</v>
      </c>
      <c r="J83" s="5" t="str">
        <f>IF(ISBLANK(Counts!J83),"-",Counts!J83/2755)</f>
        <v>-</v>
      </c>
      <c r="N83" s="5">
        <f t="shared" si="2"/>
        <v>0.16079854809437386</v>
      </c>
      <c r="O83" s="4" t="str">
        <f t="shared" si="3"/>
        <v>xDFG.82</v>
      </c>
    </row>
    <row r="84" spans="1:15" x14ac:dyDescent="0.2">
      <c r="A84" s="1" t="s">
        <v>90</v>
      </c>
      <c r="B84" s="5" t="str">
        <f>IF(ISBLANK(Counts!B84),"-",Counts!B84/2755)</f>
        <v>-</v>
      </c>
      <c r="C84" s="5">
        <f>IF(ISBLANK(Counts!C84),"-",Counts!C84/2755)</f>
        <v>1.4519056261343012E-3</v>
      </c>
      <c r="D84" s="5">
        <f>IF(ISBLANK(Counts!D84),"-",Counts!D84/2755)</f>
        <v>1.088929219600726E-3</v>
      </c>
      <c r="E84" s="5" t="str">
        <f>IF(ISBLANK(Counts!E84),"-",Counts!E84/2755)</f>
        <v>-</v>
      </c>
      <c r="F84" s="5" t="str">
        <f>IF(ISBLANK(Counts!F84),"-",Counts!F84/2755)</f>
        <v>-</v>
      </c>
      <c r="G84" s="5">
        <f>IF(ISBLANK(Counts!G84),"-",Counts!G84/2755)</f>
        <v>3.6297640653357529E-4</v>
      </c>
      <c r="H84" s="5">
        <f>IF(ISBLANK(Counts!H84),"-",Counts!H84/2755)</f>
        <v>0.1277676950998185</v>
      </c>
      <c r="I84" s="5">
        <f>IF(ISBLANK(Counts!I84),"-",Counts!I84/2755)</f>
        <v>0.1176043557168784</v>
      </c>
      <c r="J84" s="5" t="str">
        <f>IF(ISBLANK(Counts!J84),"-",Counts!J84/2755)</f>
        <v>-</v>
      </c>
      <c r="N84" s="5">
        <f t="shared" si="2"/>
        <v>0.1277676950998185</v>
      </c>
      <c r="O84" s="4" t="str">
        <f t="shared" si="3"/>
        <v>xDFG.83</v>
      </c>
    </row>
    <row r="85" spans="1:15" x14ac:dyDescent="0.2">
      <c r="A85" s="1" t="s">
        <v>91</v>
      </c>
      <c r="B85" s="5">
        <f>IF(ISBLANK(Counts!B85),"-",Counts!B85/2755)</f>
        <v>7.9854809437386563E-3</v>
      </c>
      <c r="C85" s="5">
        <f>IF(ISBLANK(Counts!C85),"-",Counts!C85/2755)</f>
        <v>6.8602540834845738E-2</v>
      </c>
      <c r="D85" s="5">
        <f>IF(ISBLANK(Counts!D85),"-",Counts!D85/2755)</f>
        <v>1.088929219600726E-3</v>
      </c>
      <c r="E85" s="5" t="str">
        <f>IF(ISBLANK(Counts!E85),"-",Counts!E85/2755)</f>
        <v>-</v>
      </c>
      <c r="F85" s="5">
        <f>IF(ISBLANK(Counts!F85),"-",Counts!F85/2755)</f>
        <v>6.642468239564428E-2</v>
      </c>
      <c r="G85" s="5">
        <f>IF(ISBLANK(Counts!G85),"-",Counts!G85/2755)</f>
        <v>3.6297640653357529E-4</v>
      </c>
      <c r="H85" s="5">
        <f>IF(ISBLANK(Counts!H85),"-",Counts!H85/2755)</f>
        <v>3.7749546279491834E-2</v>
      </c>
      <c r="I85" s="5">
        <f>IF(ISBLANK(Counts!I85),"-",Counts!I85/2755)</f>
        <v>1.8148820326678767E-2</v>
      </c>
      <c r="J85" s="5" t="str">
        <f>IF(ISBLANK(Counts!J85),"-",Counts!J85/2755)</f>
        <v>-</v>
      </c>
      <c r="N85" s="5">
        <f t="shared" si="2"/>
        <v>6.8602540834845738E-2</v>
      </c>
      <c r="O85" s="4" t="str">
        <f t="shared" si="3"/>
        <v>a.l.84</v>
      </c>
    </row>
    <row r="86" spans="1:15" x14ac:dyDescent="0.2">
      <c r="A86" s="1" t="s">
        <v>92</v>
      </c>
      <c r="B86" s="5" t="str">
        <f>IF(ISBLANK(Counts!B86),"-",Counts!B86/2755)</f>
        <v>-</v>
      </c>
      <c r="C86" s="5">
        <f>IF(ISBLANK(Counts!C86),"-",Counts!C86/2755)</f>
        <v>3.1215970961887479E-2</v>
      </c>
      <c r="D86" s="5">
        <f>IF(ISBLANK(Counts!D86),"-",Counts!D86/2755)</f>
        <v>5.4446460980036296E-3</v>
      </c>
      <c r="E86" s="5" t="str">
        <f>IF(ISBLANK(Counts!E86),"-",Counts!E86/2755)</f>
        <v>-</v>
      </c>
      <c r="F86" s="5">
        <f>IF(ISBLANK(Counts!F86),"-",Counts!F86/2755)</f>
        <v>2.1778584392014518E-2</v>
      </c>
      <c r="G86" s="5" t="str">
        <f>IF(ISBLANK(Counts!G86),"-",Counts!G86/2755)</f>
        <v>-</v>
      </c>
      <c r="H86" s="5">
        <f>IF(ISBLANK(Counts!H86),"-",Counts!H86/2755)</f>
        <v>2.8312159709618874E-2</v>
      </c>
      <c r="I86" s="5">
        <f>IF(ISBLANK(Counts!I86),"-",Counts!I86/2755)</f>
        <v>2.0689655172413793E-2</v>
      </c>
      <c r="J86" s="5" t="str">
        <f>IF(ISBLANK(Counts!J86),"-",Counts!J86/2755)</f>
        <v>-</v>
      </c>
      <c r="N86" s="5">
        <f t="shared" si="2"/>
        <v>3.1215970961887479E-2</v>
      </c>
      <c r="O86" s="4" t="str">
        <f t="shared" si="3"/>
        <v/>
      </c>
    </row>
  </sheetData>
  <conditionalFormatting sqref="B2:J86">
    <cfRule type="colorScale" priority="5">
      <colorScale>
        <cfvo type="min"/>
        <cfvo type="max"/>
        <color rgb="FFFFEF9C"/>
        <color rgb="FF63BE7B"/>
      </colorScale>
    </cfRule>
  </conditionalFormatting>
  <conditionalFormatting sqref="N2:N86">
    <cfRule type="colorScale" priority="1">
      <colorScale>
        <cfvo type="min"/>
        <cfvo type="percent" val="1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2018-07-27T07:53:04Z</dcterms:created>
  <dcterms:modified xsi:type="dcterms:W3CDTF">2018-10-17T06:57:20Z</dcterms:modified>
</cp:coreProperties>
</file>