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ropbox\NCDs\new_inputs\"/>
    </mc:Choice>
  </mc:AlternateContent>
  <xr:revisionPtr revIDLastSave="0" documentId="13_ncr:1_{59793E1B-2088-4165-A1E1-DAE08508A08B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EfficacyData5" sheetId="1" r:id="rId1"/>
  </sheets>
  <definedNames>
    <definedName name="_xlnm._FilterDatabase" localSheetId="0" hidden="1">EfficacyData5!$A$1:$R$34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32" i="1"/>
  <c r="L31" i="1"/>
  <c r="L29" i="1"/>
  <c r="L28" i="1"/>
  <c r="L21" i="1"/>
</calcChain>
</file>

<file path=xl/sharedStrings.xml><?xml version="1.0" encoding="utf-8"?>
<sst xmlns="http://schemas.openxmlformats.org/spreadsheetml/2006/main" count="554" uniqueCount="99">
  <si>
    <t>NCD</t>
  </si>
  <si>
    <t>sub_id</t>
  </si>
  <si>
    <t>Description</t>
  </si>
  <si>
    <t>Intervention</t>
  </si>
  <si>
    <t>Level4</t>
  </si>
  <si>
    <t>Level3</t>
  </si>
  <si>
    <t>Level2</t>
  </si>
  <si>
    <t>Level1</t>
  </si>
  <si>
    <t>Mortality reduction</t>
  </si>
  <si>
    <t>start age</t>
  </si>
  <si>
    <t>stop age</t>
  </si>
  <si>
    <t>sex</t>
  </si>
  <si>
    <t>Platform</t>
  </si>
  <si>
    <t>Cause aggregate</t>
  </si>
  <si>
    <t>Non-communicable diseases</t>
  </si>
  <si>
    <t>95+</t>
  </si>
  <si>
    <t>both</t>
  </si>
  <si>
    <t>Community</t>
  </si>
  <si>
    <t>Exercise-based pulmonary rehabilitation for patients with acute exacerbations of obstructive lung disease</t>
  </si>
  <si>
    <t>Exercise-based rehab for COPD</t>
  </si>
  <si>
    <t>NA</t>
  </si>
  <si>
    <t>Chronic obstructive pulmonary disease</t>
  </si>
  <si>
    <t>Chronic respiratory diseases</t>
  </si>
  <si>
    <t>Cardiovascular, respiratory, and metabolic diseases</t>
  </si>
  <si>
    <t>Cervical cancer</t>
  </si>
  <si>
    <t>Neoplasms</t>
  </si>
  <si>
    <t>female</t>
  </si>
  <si>
    <t>First-level hospital</t>
  </si>
  <si>
    <t>Malignant neoplasms</t>
  </si>
  <si>
    <t>Management of acute coronary syndromes with aspirin, unfractionated heparin, and generic thrombolytics (when indicated)</t>
  </si>
  <si>
    <t>Acute MI, treatment (heparin and thrombolysis)</t>
  </si>
  <si>
    <t>Ischemic heart disease</t>
  </si>
  <si>
    <t>Cardiovascular diseases</t>
  </si>
  <si>
    <t>Management of acute exacerbations of asthma and COPD using systemic steroids, inhaled beta-agonists, and, if indicated, oral antibiotics and oxygen therapy</t>
  </si>
  <si>
    <t>Asthma and COPD emergency care</t>
  </si>
  <si>
    <t>Asthma</t>
  </si>
  <si>
    <t>Medical management of acute heart failure</t>
  </si>
  <si>
    <t>Heart failure, treatment</t>
  </si>
  <si>
    <t>Hypertensive heart disease</t>
  </si>
  <si>
    <t>Myocarditis</t>
  </si>
  <si>
    <t>Cardiomyopathy and myocarditis</t>
  </si>
  <si>
    <t>Alcoholic cardiomyopathy</t>
  </si>
  <si>
    <t>Other cardiomyopathy</t>
  </si>
  <si>
    <t>Cervical cancer screening and treatment</t>
  </si>
  <si>
    <t>Health centre</t>
  </si>
  <si>
    <t>Long-term combination therapy for persons with multiple CVD risk factors, including screening for CVD in community settings using non-lab-based tools to assess overall CVD risk</t>
  </si>
  <si>
    <t>CVD, primary prevention</t>
  </si>
  <si>
    <t>Ischemic stroke</t>
  </si>
  <si>
    <t>Stroke</t>
  </si>
  <si>
    <t>Intracerebral hemorrhage</t>
  </si>
  <si>
    <t>Low-dose inhaled corticosteroids and bronchodilators for asthma and for selected patients with COPD</t>
  </si>
  <si>
    <t>Inhalators</t>
  </si>
  <si>
    <t>Provision of aspirin for all cases of suspected acute myocardial infarction</t>
  </si>
  <si>
    <t>Acute MI, treatment (ASA)</t>
  </si>
  <si>
    <t>Diabetes and kidney diseases</t>
  </si>
  <si>
    <t>Screening and management of diabetes among at-risk adults, including glycemic control, management of blood pressure and lipids, and consistent foot care</t>
  </si>
  <si>
    <t>Diabetes screening and management</t>
  </si>
  <si>
    <t>Diabetes mellitus type 1</t>
  </si>
  <si>
    <t>Diabetes mellitus</t>
  </si>
  <si>
    <t>Diabetes mellitus type 2</t>
  </si>
  <si>
    <t>Long term management of ischemic heart disease, stroke, and peripheral vascular disease with aspirin, beta blockers, ACEi, and statins (as indicated) to reduce risk of further events</t>
  </si>
  <si>
    <t>CVD, secondary prevention</t>
  </si>
  <si>
    <t>Medical management of heart failure with diuretics, beta-blockers, ACEi, and mineralocorticoid antagonists</t>
  </si>
  <si>
    <t>Heart failure, treatment II</t>
  </si>
  <si>
    <t>Management of acute ventilatory failure due to acute exacerbations of asthma and COPD; in COPD use of bilevel positive airway pressure preferred</t>
  </si>
  <si>
    <t>Asthma and COPD emergency care, BiPAP</t>
  </si>
  <si>
    <t>Referral and specialty hospitals</t>
  </si>
  <si>
    <t>Use of percutaneous coronary intervention for acute myocardial infarction where resources permit</t>
  </si>
  <si>
    <t>Acute MI, treatment (PCI)</t>
  </si>
  <si>
    <t>Treatment of early stage breast cancer with appropriate multimodal approaches (including generic chemotherapy), with curative intent, for cases detected by clinical examination at health centers and first-level hospitals</t>
  </si>
  <si>
    <t>Breast cancer treatment</t>
  </si>
  <si>
    <t>Breast cancer</t>
  </si>
  <si>
    <t>Treatment of early stage colorectal cancer with appropriate multimodal approaches (including generic chemotherapy), with curative intent, for cases detected by clinical examination at health centers and first-level hospitals</t>
  </si>
  <si>
    <t>Colorectal cancer treatment</t>
  </si>
  <si>
    <t>Colon and rectum cancer</t>
  </si>
  <si>
    <t>Countdown group</t>
  </si>
  <si>
    <t>Cervix uteri cancer</t>
  </si>
  <si>
    <t>Ischaemic heart disease</t>
  </si>
  <si>
    <t>All other cardiovascular diseases</t>
  </si>
  <si>
    <t>Ischaemic stroke</t>
  </si>
  <si>
    <t>Haemorrhagic stroke</t>
  </si>
  <si>
    <t>Diabetes</t>
  </si>
  <si>
    <t>no</t>
  </si>
  <si>
    <t>yes</t>
  </si>
  <si>
    <t>NCD4</t>
  </si>
  <si>
    <t>self_harm</t>
  </si>
  <si>
    <t>calc_ICER</t>
  </si>
  <si>
    <t>Tobacco tax</t>
  </si>
  <si>
    <t>Alcohol tax</t>
  </si>
  <si>
    <t>Tobacco policy</t>
  </si>
  <si>
    <t>Alcohol policy</t>
  </si>
  <si>
    <t>CKD screening and management</t>
  </si>
  <si>
    <t>Screening and management of albuminuric kidney disease with ACEi or ARBs, including targeted screening among people with diabetes</t>
  </si>
  <si>
    <t>Chronic kidney disease</t>
  </si>
  <si>
    <t>Chronic kidney disease due to diabetes mellitus type 1</t>
  </si>
  <si>
    <t>Chronic kidney disease due to diabetes mellitus type 2</t>
  </si>
  <si>
    <t>Salt policy</t>
  </si>
  <si>
    <t>Trans fat policy</t>
  </si>
  <si>
    <t>Screening and treatment of early-stage cervical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</si>
</sst>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topLeftCell="I1" workbookViewId="0">
      <selection activeCell="R8" sqref="R8"/>
    </sheetView>
  </sheetViews>
  <sheetFormatPr defaultRowHeight="14.5" x14ac:dyDescent="0.35"/>
  <cols>
    <col min="3" max="3" width="32" customWidth="1"/>
    <col min="4" max="4" width="40.1796875" style="1" customWidth="1"/>
    <col min="5" max="5" width="15.1796875" style="2" customWidth="1"/>
    <col min="6" max="6" width="13.81640625" style="2" customWidth="1"/>
    <col min="7" max="7" width="13.1796875" style="2" customWidth="1"/>
    <col min="8" max="8" width="52.26953125" customWidth="1"/>
    <col min="9" max="9" width="27" customWidth="1"/>
    <col min="11" max="11" width="19.26953125" customWidth="1"/>
    <col min="12" max="12" width="15.1796875" customWidth="1"/>
    <col min="17" max="17" width="19.1796875" customWidth="1"/>
    <col min="18" max="18" width="22.453125" customWidth="1"/>
  </cols>
  <sheetData>
    <row r="1" spans="1:18" x14ac:dyDescent="0.35">
      <c r="A1" t="s">
        <v>0</v>
      </c>
      <c r="B1" t="s">
        <v>1</v>
      </c>
      <c r="C1" t="s">
        <v>2</v>
      </c>
      <c r="D1" s="1" t="s">
        <v>3</v>
      </c>
      <c r="E1" s="3" t="s">
        <v>84</v>
      </c>
      <c r="F1" s="3" t="s">
        <v>86</v>
      </c>
      <c r="G1" s="3" t="s">
        <v>85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75</v>
      </c>
    </row>
    <row r="2" spans="1:18" x14ac:dyDescent="0.35">
      <c r="A2">
        <v>1.2</v>
      </c>
      <c r="B2">
        <v>1</v>
      </c>
      <c r="C2" t="s">
        <v>18</v>
      </c>
      <c r="D2" s="1" t="s">
        <v>19</v>
      </c>
      <c r="E2" s="2" t="s">
        <v>83</v>
      </c>
      <c r="F2" s="2" t="s">
        <v>83</v>
      </c>
      <c r="G2" s="2" t="s">
        <v>82</v>
      </c>
      <c r="H2" t="s">
        <v>20</v>
      </c>
      <c r="I2" t="s">
        <v>21</v>
      </c>
      <c r="J2" t="s">
        <v>22</v>
      </c>
      <c r="K2" t="s">
        <v>14</v>
      </c>
      <c r="L2">
        <v>5.2999999999999999E-2</v>
      </c>
      <c r="M2">
        <v>30</v>
      </c>
      <c r="N2" t="s">
        <v>15</v>
      </c>
      <c r="O2" t="s">
        <v>16</v>
      </c>
      <c r="P2" t="s">
        <v>17</v>
      </c>
      <c r="Q2" t="s">
        <v>23</v>
      </c>
      <c r="R2" t="s">
        <v>22</v>
      </c>
    </row>
    <row r="3" spans="1:18" x14ac:dyDescent="0.35">
      <c r="A3">
        <v>2.14</v>
      </c>
      <c r="B3">
        <v>2</v>
      </c>
      <c r="C3" t="s">
        <v>50</v>
      </c>
      <c r="D3" s="1" t="s">
        <v>51</v>
      </c>
      <c r="E3" s="2" t="s">
        <v>83</v>
      </c>
      <c r="F3" s="2" t="s">
        <v>83</v>
      </c>
      <c r="G3" s="2" t="s">
        <v>82</v>
      </c>
      <c r="H3" t="s">
        <v>20</v>
      </c>
      <c r="I3" t="s">
        <v>35</v>
      </c>
      <c r="J3" t="s">
        <v>22</v>
      </c>
      <c r="K3" t="s">
        <v>14</v>
      </c>
      <c r="L3">
        <v>0.221</v>
      </c>
      <c r="M3">
        <v>0</v>
      </c>
      <c r="N3" t="s">
        <v>15</v>
      </c>
      <c r="O3" t="s">
        <v>16</v>
      </c>
      <c r="P3" t="s">
        <v>44</v>
      </c>
      <c r="Q3" t="s">
        <v>23</v>
      </c>
      <c r="R3" t="s">
        <v>22</v>
      </c>
    </row>
    <row r="4" spans="1:18" x14ac:dyDescent="0.35">
      <c r="A4">
        <v>2.2999999999999998</v>
      </c>
      <c r="B4">
        <v>1</v>
      </c>
      <c r="C4" t="s">
        <v>92</v>
      </c>
      <c r="D4" s="1" t="s">
        <v>91</v>
      </c>
      <c r="E4" s="2" t="s">
        <v>83</v>
      </c>
      <c r="F4" s="2" t="s">
        <v>83</v>
      </c>
      <c r="G4" s="2" t="s">
        <v>82</v>
      </c>
      <c r="H4" t="s">
        <v>94</v>
      </c>
      <c r="I4" t="s">
        <v>93</v>
      </c>
      <c r="J4" t="s">
        <v>54</v>
      </c>
      <c r="K4" t="s">
        <v>14</v>
      </c>
      <c r="L4">
        <v>0.16</v>
      </c>
      <c r="M4">
        <v>0</v>
      </c>
      <c r="N4" t="s">
        <v>15</v>
      </c>
      <c r="O4" t="s">
        <v>16</v>
      </c>
      <c r="P4" t="s">
        <v>44</v>
      </c>
      <c r="Q4" t="s">
        <v>23</v>
      </c>
      <c r="R4" t="s">
        <v>81</v>
      </c>
    </row>
    <row r="5" spans="1:18" x14ac:dyDescent="0.35">
      <c r="A5">
        <v>2.2999999999999998</v>
      </c>
      <c r="B5">
        <v>2</v>
      </c>
      <c r="C5" t="s">
        <v>92</v>
      </c>
      <c r="D5" s="1" t="s">
        <v>91</v>
      </c>
      <c r="E5" s="2" t="s">
        <v>83</v>
      </c>
      <c r="F5" s="2" t="s">
        <v>83</v>
      </c>
      <c r="G5" s="2" t="s">
        <v>82</v>
      </c>
      <c r="H5" t="s">
        <v>95</v>
      </c>
      <c r="I5" t="s">
        <v>93</v>
      </c>
      <c r="J5" t="s">
        <v>54</v>
      </c>
      <c r="K5" t="s">
        <v>14</v>
      </c>
      <c r="L5">
        <v>0.16</v>
      </c>
      <c r="M5">
        <v>0</v>
      </c>
      <c r="N5" t="s">
        <v>15</v>
      </c>
      <c r="O5" t="s">
        <v>16</v>
      </c>
      <c r="P5" t="s">
        <v>44</v>
      </c>
      <c r="Q5" t="s">
        <v>23</v>
      </c>
      <c r="R5" t="s">
        <v>81</v>
      </c>
    </row>
    <row r="6" spans="1:18" x14ac:dyDescent="0.35">
      <c r="A6">
        <v>2.2999999999999998</v>
      </c>
      <c r="B6">
        <v>3</v>
      </c>
      <c r="C6" t="s">
        <v>55</v>
      </c>
      <c r="D6" s="1" t="s">
        <v>56</v>
      </c>
      <c r="E6" s="2" t="s">
        <v>83</v>
      </c>
      <c r="F6" s="2" t="s">
        <v>83</v>
      </c>
      <c r="G6" s="2" t="s">
        <v>82</v>
      </c>
      <c r="H6" t="s">
        <v>57</v>
      </c>
      <c r="I6" t="s">
        <v>58</v>
      </c>
      <c r="J6" t="s">
        <v>54</v>
      </c>
      <c r="K6" t="s">
        <v>14</v>
      </c>
      <c r="L6">
        <v>0.28000000000000003</v>
      </c>
      <c r="M6">
        <v>0</v>
      </c>
      <c r="N6" t="s">
        <v>15</v>
      </c>
      <c r="O6" t="s">
        <v>16</v>
      </c>
      <c r="P6" t="s">
        <v>44</v>
      </c>
      <c r="Q6" t="s">
        <v>23</v>
      </c>
      <c r="R6" t="s">
        <v>81</v>
      </c>
    </row>
    <row r="7" spans="1:18" x14ac:dyDescent="0.35">
      <c r="A7">
        <v>2.2999999999999998</v>
      </c>
      <c r="B7">
        <v>4</v>
      </c>
      <c r="C7" t="s">
        <v>55</v>
      </c>
      <c r="D7" s="1" t="s">
        <v>56</v>
      </c>
      <c r="E7" s="2" t="s">
        <v>83</v>
      </c>
      <c r="F7" s="2" t="s">
        <v>83</v>
      </c>
      <c r="G7" s="2" t="s">
        <v>82</v>
      </c>
      <c r="H7" t="s">
        <v>59</v>
      </c>
      <c r="I7" t="s">
        <v>58</v>
      </c>
      <c r="J7" t="s">
        <v>54</v>
      </c>
      <c r="K7" t="s">
        <v>14</v>
      </c>
      <c r="L7">
        <v>0.28000000000000003</v>
      </c>
      <c r="M7">
        <v>0</v>
      </c>
      <c r="N7" t="s">
        <v>15</v>
      </c>
      <c r="O7" t="s">
        <v>16</v>
      </c>
      <c r="P7" t="s">
        <v>44</v>
      </c>
      <c r="Q7" t="s">
        <v>23</v>
      </c>
      <c r="R7" t="s">
        <v>81</v>
      </c>
    </row>
    <row r="8" spans="1:18" x14ac:dyDescent="0.35">
      <c r="A8">
        <v>2.2999999999999998</v>
      </c>
      <c r="B8">
        <v>5</v>
      </c>
      <c r="C8" t="s">
        <v>55</v>
      </c>
      <c r="D8" s="1" t="s">
        <v>56</v>
      </c>
      <c r="E8" s="2" t="s">
        <v>83</v>
      </c>
      <c r="F8" s="2" t="s">
        <v>83</v>
      </c>
      <c r="G8" s="2" t="s">
        <v>82</v>
      </c>
      <c r="H8" t="s">
        <v>20</v>
      </c>
      <c r="I8" t="s">
        <v>31</v>
      </c>
      <c r="J8" t="s">
        <v>32</v>
      </c>
      <c r="K8" t="s">
        <v>14</v>
      </c>
      <c r="L8">
        <f>0.25*0.15</f>
        <v>3.7499999999999999E-2</v>
      </c>
      <c r="M8">
        <v>0</v>
      </c>
      <c r="N8" t="s">
        <v>15</v>
      </c>
      <c r="O8" t="s">
        <v>16</v>
      </c>
      <c r="P8" t="s">
        <v>44</v>
      </c>
      <c r="Q8" t="s">
        <v>23</v>
      </c>
      <c r="R8" t="s">
        <v>77</v>
      </c>
    </row>
    <row r="9" spans="1:18" x14ac:dyDescent="0.35">
      <c r="A9">
        <v>2.4</v>
      </c>
      <c r="B9">
        <v>1</v>
      </c>
      <c r="C9" t="s">
        <v>45</v>
      </c>
      <c r="D9" s="1" t="s">
        <v>46</v>
      </c>
      <c r="E9" s="2" t="s">
        <v>83</v>
      </c>
      <c r="F9" s="2" t="s">
        <v>83</v>
      </c>
      <c r="G9" s="2" t="s">
        <v>82</v>
      </c>
      <c r="H9" t="s">
        <v>20</v>
      </c>
      <c r="I9" t="s">
        <v>31</v>
      </c>
      <c r="J9" t="s">
        <v>32</v>
      </c>
      <c r="K9" t="s">
        <v>14</v>
      </c>
      <c r="L9">
        <v>0.57750000000000001</v>
      </c>
      <c r="M9">
        <v>30</v>
      </c>
      <c r="N9" t="s">
        <v>15</v>
      </c>
      <c r="O9" t="s">
        <v>16</v>
      </c>
      <c r="P9" t="s">
        <v>44</v>
      </c>
      <c r="Q9" t="s">
        <v>23</v>
      </c>
      <c r="R9" t="s">
        <v>77</v>
      </c>
    </row>
    <row r="10" spans="1:18" x14ac:dyDescent="0.35">
      <c r="A10">
        <v>2.4</v>
      </c>
      <c r="B10">
        <v>2</v>
      </c>
      <c r="C10" t="s">
        <v>45</v>
      </c>
      <c r="D10" s="1" t="s">
        <v>46</v>
      </c>
      <c r="E10" s="2" t="s">
        <v>83</v>
      </c>
      <c r="F10" s="2" t="s">
        <v>83</v>
      </c>
      <c r="G10" s="2" t="s">
        <v>82</v>
      </c>
      <c r="H10" t="s">
        <v>47</v>
      </c>
      <c r="I10" t="s">
        <v>48</v>
      </c>
      <c r="J10" t="s">
        <v>32</v>
      </c>
      <c r="K10" t="s">
        <v>14</v>
      </c>
      <c r="L10">
        <v>0.54169999999999996</v>
      </c>
      <c r="M10">
        <v>30</v>
      </c>
      <c r="N10" t="s">
        <v>15</v>
      </c>
      <c r="O10" t="s">
        <v>16</v>
      </c>
      <c r="P10" t="s">
        <v>44</v>
      </c>
      <c r="Q10" t="s">
        <v>23</v>
      </c>
      <c r="R10" t="s">
        <v>79</v>
      </c>
    </row>
    <row r="11" spans="1:18" x14ac:dyDescent="0.35">
      <c r="A11">
        <v>2.4</v>
      </c>
      <c r="B11">
        <v>3</v>
      </c>
      <c r="C11" t="s">
        <v>45</v>
      </c>
      <c r="D11" s="1" t="s">
        <v>46</v>
      </c>
      <c r="E11" s="2" t="s">
        <v>83</v>
      </c>
      <c r="F11" s="2" t="s">
        <v>83</v>
      </c>
      <c r="G11" s="2" t="s">
        <v>82</v>
      </c>
      <c r="H11" t="s">
        <v>49</v>
      </c>
      <c r="I11" t="s">
        <v>48</v>
      </c>
      <c r="J11" t="s">
        <v>32</v>
      </c>
      <c r="K11" t="s">
        <v>14</v>
      </c>
      <c r="L11">
        <v>0.48499999999999999</v>
      </c>
      <c r="M11">
        <v>30</v>
      </c>
      <c r="N11" t="s">
        <v>15</v>
      </c>
      <c r="O11" t="s">
        <v>16</v>
      </c>
      <c r="P11" t="s">
        <v>44</v>
      </c>
      <c r="Q11" t="s">
        <v>23</v>
      </c>
      <c r="R11" t="s">
        <v>80</v>
      </c>
    </row>
    <row r="12" spans="1:18" x14ac:dyDescent="0.35">
      <c r="A12">
        <v>2.4</v>
      </c>
      <c r="B12">
        <v>4</v>
      </c>
      <c r="C12" t="s">
        <v>45</v>
      </c>
      <c r="D12" s="1" t="s">
        <v>46</v>
      </c>
      <c r="E12" s="2" t="s">
        <v>83</v>
      </c>
      <c r="F12" s="2" t="s">
        <v>83</v>
      </c>
      <c r="G12" s="2" t="s">
        <v>82</v>
      </c>
      <c r="H12" t="s">
        <v>20</v>
      </c>
      <c r="I12" t="s">
        <v>38</v>
      </c>
      <c r="J12" t="s">
        <v>32</v>
      </c>
      <c r="K12" t="s">
        <v>14</v>
      </c>
      <c r="L12">
        <v>0.47</v>
      </c>
      <c r="M12">
        <v>30</v>
      </c>
      <c r="N12" t="s">
        <v>15</v>
      </c>
      <c r="O12" t="s">
        <v>16</v>
      </c>
      <c r="P12" t="s">
        <v>44</v>
      </c>
      <c r="Q12" t="s">
        <v>23</v>
      </c>
      <c r="R12" t="s">
        <v>78</v>
      </c>
    </row>
    <row r="13" spans="1:18" x14ac:dyDescent="0.35">
      <c r="A13">
        <v>2.5</v>
      </c>
      <c r="B13">
        <v>1</v>
      </c>
      <c r="C13" t="s">
        <v>52</v>
      </c>
      <c r="D13" s="1" t="s">
        <v>53</v>
      </c>
      <c r="E13" s="2" t="s">
        <v>83</v>
      </c>
      <c r="F13" s="2" t="s">
        <v>83</v>
      </c>
      <c r="G13" s="2" t="s">
        <v>82</v>
      </c>
      <c r="H13" t="s">
        <v>20</v>
      </c>
      <c r="I13" t="s">
        <v>31</v>
      </c>
      <c r="J13" t="s">
        <v>32</v>
      </c>
      <c r="K13" t="s">
        <v>14</v>
      </c>
      <c r="L13">
        <v>8.14E-2</v>
      </c>
      <c r="M13">
        <v>30</v>
      </c>
      <c r="N13" t="s">
        <v>15</v>
      </c>
      <c r="O13" t="s">
        <v>16</v>
      </c>
      <c r="P13" t="s">
        <v>44</v>
      </c>
      <c r="Q13" t="s">
        <v>23</v>
      </c>
      <c r="R13" t="s">
        <v>77</v>
      </c>
    </row>
    <row r="14" spans="1:18" x14ac:dyDescent="0.35">
      <c r="A14">
        <v>2.6</v>
      </c>
      <c r="B14">
        <v>1</v>
      </c>
      <c r="C14" t="s">
        <v>60</v>
      </c>
      <c r="D14" s="1" t="s">
        <v>61</v>
      </c>
      <c r="E14" s="2" t="s">
        <v>83</v>
      </c>
      <c r="F14" s="2" t="s">
        <v>83</v>
      </c>
      <c r="G14" s="2" t="s">
        <v>82</v>
      </c>
      <c r="H14" t="s">
        <v>20</v>
      </c>
      <c r="I14" t="s">
        <v>31</v>
      </c>
      <c r="J14" t="s">
        <v>32</v>
      </c>
      <c r="K14" t="s">
        <v>14</v>
      </c>
      <c r="L14">
        <v>0.58220000000000005</v>
      </c>
      <c r="M14">
        <v>30</v>
      </c>
      <c r="N14" t="s">
        <v>15</v>
      </c>
      <c r="O14" t="s">
        <v>16</v>
      </c>
      <c r="P14" t="s">
        <v>44</v>
      </c>
      <c r="Q14" t="s">
        <v>23</v>
      </c>
      <c r="R14" t="s">
        <v>77</v>
      </c>
    </row>
    <row r="15" spans="1:18" x14ac:dyDescent="0.35">
      <c r="A15">
        <v>2.6</v>
      </c>
      <c r="B15">
        <v>2</v>
      </c>
      <c r="C15" t="s">
        <v>60</v>
      </c>
      <c r="D15" s="1" t="s">
        <v>61</v>
      </c>
      <c r="E15" s="2" t="s">
        <v>83</v>
      </c>
      <c r="F15" s="2" t="s">
        <v>83</v>
      </c>
      <c r="G15" s="2" t="s">
        <v>82</v>
      </c>
      <c r="H15" t="s">
        <v>47</v>
      </c>
      <c r="I15" t="s">
        <v>48</v>
      </c>
      <c r="J15" t="s">
        <v>32</v>
      </c>
      <c r="K15" t="s">
        <v>14</v>
      </c>
      <c r="L15">
        <v>0.23200000000000001</v>
      </c>
      <c r="M15">
        <v>30</v>
      </c>
      <c r="N15" t="s">
        <v>15</v>
      </c>
      <c r="O15" t="s">
        <v>16</v>
      </c>
      <c r="P15" t="s">
        <v>44</v>
      </c>
      <c r="Q15" t="s">
        <v>23</v>
      </c>
      <c r="R15" t="s">
        <v>79</v>
      </c>
    </row>
    <row r="16" spans="1:18" x14ac:dyDescent="0.35">
      <c r="A16">
        <v>2.7</v>
      </c>
      <c r="B16">
        <v>1</v>
      </c>
      <c r="C16" t="s">
        <v>62</v>
      </c>
      <c r="D16" s="1" t="s">
        <v>63</v>
      </c>
      <c r="E16" s="2" t="s">
        <v>83</v>
      </c>
      <c r="F16" s="2" t="s">
        <v>83</v>
      </c>
      <c r="G16" s="2" t="s">
        <v>82</v>
      </c>
      <c r="H16" t="s">
        <v>20</v>
      </c>
      <c r="I16" t="s">
        <v>31</v>
      </c>
      <c r="J16" t="s">
        <v>32</v>
      </c>
      <c r="K16" t="s">
        <v>14</v>
      </c>
      <c r="L16">
        <v>9.2399999999999996E-2</v>
      </c>
      <c r="M16">
        <v>30</v>
      </c>
      <c r="N16" t="s">
        <v>15</v>
      </c>
      <c r="O16" t="s">
        <v>16</v>
      </c>
      <c r="P16" t="s">
        <v>44</v>
      </c>
      <c r="Q16" t="s">
        <v>23</v>
      </c>
      <c r="R16" t="s">
        <v>77</v>
      </c>
    </row>
    <row r="17" spans="1:18" x14ac:dyDescent="0.35">
      <c r="A17">
        <v>2.7</v>
      </c>
      <c r="B17">
        <v>2</v>
      </c>
      <c r="C17" t="s">
        <v>62</v>
      </c>
      <c r="D17" s="1" t="s">
        <v>63</v>
      </c>
      <c r="E17" s="2" t="s">
        <v>83</v>
      </c>
      <c r="F17" s="2" t="s">
        <v>83</v>
      </c>
      <c r="G17" s="2" t="s">
        <v>82</v>
      </c>
      <c r="H17" t="s">
        <v>20</v>
      </c>
      <c r="I17" t="s">
        <v>38</v>
      </c>
      <c r="J17" t="s">
        <v>32</v>
      </c>
      <c r="K17" t="s">
        <v>14</v>
      </c>
      <c r="L17">
        <v>0.26960000000000001</v>
      </c>
      <c r="M17">
        <v>30</v>
      </c>
      <c r="N17" t="s">
        <v>15</v>
      </c>
      <c r="O17" t="s">
        <v>16</v>
      </c>
      <c r="P17" t="s">
        <v>44</v>
      </c>
      <c r="Q17" t="s">
        <v>23</v>
      </c>
      <c r="R17" t="s">
        <v>78</v>
      </c>
    </row>
    <row r="18" spans="1:18" x14ac:dyDescent="0.35">
      <c r="A18">
        <v>2.7</v>
      </c>
      <c r="B18">
        <v>3</v>
      </c>
      <c r="C18" t="s">
        <v>62</v>
      </c>
      <c r="D18" s="1" t="s">
        <v>63</v>
      </c>
      <c r="E18" s="2" t="s">
        <v>83</v>
      </c>
      <c r="F18" s="2" t="s">
        <v>83</v>
      </c>
      <c r="G18" s="2" t="s">
        <v>82</v>
      </c>
      <c r="H18" t="s">
        <v>39</v>
      </c>
      <c r="I18" t="s">
        <v>40</v>
      </c>
      <c r="J18" t="s">
        <v>32</v>
      </c>
      <c r="K18" t="s">
        <v>14</v>
      </c>
      <c r="L18">
        <v>0.53590000000000004</v>
      </c>
      <c r="M18">
        <v>0</v>
      </c>
      <c r="N18" t="s">
        <v>15</v>
      </c>
      <c r="O18" t="s">
        <v>16</v>
      </c>
      <c r="P18" t="s">
        <v>44</v>
      </c>
      <c r="Q18" t="s">
        <v>23</v>
      </c>
      <c r="R18" t="s">
        <v>78</v>
      </c>
    </row>
    <row r="19" spans="1:18" x14ac:dyDescent="0.35">
      <c r="A19">
        <v>2.7</v>
      </c>
      <c r="B19">
        <v>4</v>
      </c>
      <c r="C19" t="s">
        <v>62</v>
      </c>
      <c r="D19" s="1" t="s">
        <v>63</v>
      </c>
      <c r="E19" s="2" t="s">
        <v>83</v>
      </c>
      <c r="F19" s="2" t="s">
        <v>83</v>
      </c>
      <c r="G19" s="2" t="s">
        <v>82</v>
      </c>
      <c r="H19" t="s">
        <v>41</v>
      </c>
      <c r="I19" t="s">
        <v>40</v>
      </c>
      <c r="J19" t="s">
        <v>32</v>
      </c>
      <c r="K19" t="s">
        <v>14</v>
      </c>
      <c r="L19">
        <v>0.53590000000000004</v>
      </c>
      <c r="M19">
        <v>15</v>
      </c>
      <c r="N19" t="s">
        <v>15</v>
      </c>
      <c r="O19" t="s">
        <v>16</v>
      </c>
      <c r="P19" t="s">
        <v>44</v>
      </c>
      <c r="Q19" t="s">
        <v>23</v>
      </c>
      <c r="R19" t="s">
        <v>78</v>
      </c>
    </row>
    <row r="20" spans="1:18" x14ac:dyDescent="0.35">
      <c r="A20">
        <v>2.7</v>
      </c>
      <c r="B20">
        <v>5</v>
      </c>
      <c r="C20" t="s">
        <v>62</v>
      </c>
      <c r="D20" s="1" t="s">
        <v>63</v>
      </c>
      <c r="E20" s="2" t="s">
        <v>83</v>
      </c>
      <c r="F20" s="2" t="s">
        <v>83</v>
      </c>
      <c r="G20" s="2" t="s">
        <v>82</v>
      </c>
      <c r="H20" t="s">
        <v>42</v>
      </c>
      <c r="I20" t="s">
        <v>40</v>
      </c>
      <c r="J20" t="s">
        <v>32</v>
      </c>
      <c r="K20" t="s">
        <v>14</v>
      </c>
      <c r="L20">
        <v>0.53590000000000004</v>
      </c>
      <c r="M20">
        <v>0</v>
      </c>
      <c r="N20" t="s">
        <v>15</v>
      </c>
      <c r="O20" t="s">
        <v>16</v>
      </c>
      <c r="P20" t="s">
        <v>44</v>
      </c>
      <c r="Q20" t="s">
        <v>23</v>
      </c>
      <c r="R20" t="s">
        <v>78</v>
      </c>
    </row>
    <row r="21" spans="1:18" x14ac:dyDescent="0.35">
      <c r="A21">
        <v>3.1</v>
      </c>
      <c r="B21">
        <v>1</v>
      </c>
      <c r="C21" t="s">
        <v>29</v>
      </c>
      <c r="D21" s="1" t="s">
        <v>30</v>
      </c>
      <c r="E21" s="2" t="s">
        <v>83</v>
      </c>
      <c r="F21" s="2" t="s">
        <v>83</v>
      </c>
      <c r="G21" s="2" t="s">
        <v>82</v>
      </c>
      <c r="H21" t="s">
        <v>20</v>
      </c>
      <c r="I21" t="s">
        <v>31</v>
      </c>
      <c r="J21" t="s">
        <v>32</v>
      </c>
      <c r="K21" t="s">
        <v>14</v>
      </c>
      <c r="L21">
        <f>0.76*0.37</f>
        <v>0.28120000000000001</v>
      </c>
      <c r="M21">
        <v>30</v>
      </c>
      <c r="N21" t="s">
        <v>15</v>
      </c>
      <c r="O21" t="s">
        <v>16</v>
      </c>
      <c r="P21" t="s">
        <v>27</v>
      </c>
      <c r="Q21" t="s">
        <v>23</v>
      </c>
      <c r="R21" t="s">
        <v>77</v>
      </c>
    </row>
    <row r="22" spans="1:18" x14ac:dyDescent="0.35">
      <c r="A22">
        <v>3.2</v>
      </c>
      <c r="B22">
        <v>1</v>
      </c>
      <c r="C22" t="s">
        <v>36</v>
      </c>
      <c r="D22" s="1" t="s">
        <v>37</v>
      </c>
      <c r="E22" s="2" t="s">
        <v>83</v>
      </c>
      <c r="F22" s="2" t="s">
        <v>83</v>
      </c>
      <c r="G22" s="2" t="s">
        <v>82</v>
      </c>
      <c r="H22" t="s">
        <v>20</v>
      </c>
      <c r="I22" t="s">
        <v>31</v>
      </c>
      <c r="J22" t="s">
        <v>32</v>
      </c>
      <c r="K22" t="s">
        <v>14</v>
      </c>
      <c r="L22">
        <v>0.1845</v>
      </c>
      <c r="M22">
        <v>30</v>
      </c>
      <c r="N22" t="s">
        <v>15</v>
      </c>
      <c r="O22" t="s">
        <v>16</v>
      </c>
      <c r="P22" t="s">
        <v>27</v>
      </c>
      <c r="Q22" t="s">
        <v>23</v>
      </c>
      <c r="R22" t="s">
        <v>77</v>
      </c>
    </row>
    <row r="23" spans="1:18" x14ac:dyDescent="0.35">
      <c r="A23">
        <v>3.2</v>
      </c>
      <c r="B23">
        <v>2</v>
      </c>
      <c r="C23" t="s">
        <v>36</v>
      </c>
      <c r="D23" s="1" t="s">
        <v>37</v>
      </c>
      <c r="E23" s="2" t="s">
        <v>83</v>
      </c>
      <c r="F23" s="2" t="s">
        <v>83</v>
      </c>
      <c r="G23" s="2" t="s">
        <v>82</v>
      </c>
      <c r="H23" t="s">
        <v>20</v>
      </c>
      <c r="I23" t="s">
        <v>38</v>
      </c>
      <c r="J23" t="s">
        <v>32</v>
      </c>
      <c r="K23" t="s">
        <v>14</v>
      </c>
      <c r="L23">
        <v>0.73799999999999999</v>
      </c>
      <c r="M23">
        <v>30</v>
      </c>
      <c r="N23" t="s">
        <v>15</v>
      </c>
      <c r="O23" t="s">
        <v>16</v>
      </c>
      <c r="P23" t="s">
        <v>27</v>
      </c>
      <c r="Q23" t="s">
        <v>23</v>
      </c>
      <c r="R23" t="s">
        <v>78</v>
      </c>
    </row>
    <row r="24" spans="1:18" x14ac:dyDescent="0.35">
      <c r="A24">
        <v>3.2</v>
      </c>
      <c r="B24">
        <v>3</v>
      </c>
      <c r="C24" t="s">
        <v>36</v>
      </c>
      <c r="D24" s="1" t="s">
        <v>37</v>
      </c>
      <c r="E24" s="2" t="s">
        <v>83</v>
      </c>
      <c r="F24" s="2" t="s">
        <v>83</v>
      </c>
      <c r="G24" s="2" t="s">
        <v>82</v>
      </c>
      <c r="H24" t="s">
        <v>39</v>
      </c>
      <c r="I24" t="s">
        <v>40</v>
      </c>
      <c r="J24" t="s">
        <v>32</v>
      </c>
      <c r="K24" t="s">
        <v>14</v>
      </c>
      <c r="L24">
        <v>0.73799999999999999</v>
      </c>
      <c r="M24">
        <v>0</v>
      </c>
      <c r="N24" t="s">
        <v>15</v>
      </c>
      <c r="O24" t="s">
        <v>16</v>
      </c>
      <c r="P24" t="s">
        <v>27</v>
      </c>
      <c r="Q24" t="s">
        <v>23</v>
      </c>
      <c r="R24" t="s">
        <v>78</v>
      </c>
    </row>
    <row r="25" spans="1:18" x14ac:dyDescent="0.35">
      <c r="A25">
        <v>3.2</v>
      </c>
      <c r="B25">
        <v>4</v>
      </c>
      <c r="C25" t="s">
        <v>36</v>
      </c>
      <c r="D25" s="1" t="s">
        <v>37</v>
      </c>
      <c r="E25" s="2" t="s">
        <v>83</v>
      </c>
      <c r="F25" s="2" t="s">
        <v>83</v>
      </c>
      <c r="G25" s="2" t="s">
        <v>82</v>
      </c>
      <c r="H25" t="s">
        <v>41</v>
      </c>
      <c r="I25" t="s">
        <v>40</v>
      </c>
      <c r="J25" t="s">
        <v>32</v>
      </c>
      <c r="K25" t="s">
        <v>14</v>
      </c>
      <c r="L25">
        <v>0.73799999999999999</v>
      </c>
      <c r="M25">
        <v>15</v>
      </c>
      <c r="N25" t="s">
        <v>15</v>
      </c>
      <c r="O25" t="s">
        <v>16</v>
      </c>
      <c r="P25" t="s">
        <v>27</v>
      </c>
      <c r="Q25" t="s">
        <v>23</v>
      </c>
      <c r="R25" t="s">
        <v>78</v>
      </c>
    </row>
    <row r="26" spans="1:18" x14ac:dyDescent="0.35">
      <c r="A26">
        <v>3.2</v>
      </c>
      <c r="B26">
        <v>5</v>
      </c>
      <c r="C26" t="s">
        <v>36</v>
      </c>
      <c r="D26" s="1" t="s">
        <v>37</v>
      </c>
      <c r="E26" s="2" t="s">
        <v>83</v>
      </c>
      <c r="F26" s="2" t="s">
        <v>83</v>
      </c>
      <c r="G26" s="2" t="s">
        <v>82</v>
      </c>
      <c r="H26" t="s">
        <v>42</v>
      </c>
      <c r="I26" t="s">
        <v>40</v>
      </c>
      <c r="J26" t="s">
        <v>32</v>
      </c>
      <c r="K26" t="s">
        <v>14</v>
      </c>
      <c r="L26">
        <v>0.73799999999999999</v>
      </c>
      <c r="M26">
        <v>0</v>
      </c>
      <c r="N26" t="s">
        <v>15</v>
      </c>
      <c r="O26" t="s">
        <v>16</v>
      </c>
      <c r="P26" t="s">
        <v>27</v>
      </c>
      <c r="Q26" t="s">
        <v>23</v>
      </c>
      <c r="R26" t="s">
        <v>78</v>
      </c>
    </row>
    <row r="27" spans="1:18" x14ac:dyDescent="0.35">
      <c r="A27">
        <v>3.3</v>
      </c>
      <c r="B27">
        <v>1</v>
      </c>
      <c r="C27" t="s">
        <v>98</v>
      </c>
      <c r="D27" s="1" t="s">
        <v>43</v>
      </c>
      <c r="E27" s="2" t="s">
        <v>83</v>
      </c>
      <c r="F27" s="2" t="s">
        <v>83</v>
      </c>
      <c r="G27" s="2" t="s">
        <v>82</v>
      </c>
      <c r="H27" t="s">
        <v>20</v>
      </c>
      <c r="I27" t="s">
        <v>24</v>
      </c>
      <c r="J27" t="s">
        <v>25</v>
      </c>
      <c r="K27" t="s">
        <v>14</v>
      </c>
      <c r="L27">
        <v>0.91</v>
      </c>
      <c r="M27">
        <v>20</v>
      </c>
      <c r="N27">
        <v>80</v>
      </c>
      <c r="O27" t="s">
        <v>26</v>
      </c>
      <c r="P27" t="s">
        <v>27</v>
      </c>
      <c r="Q27" t="s">
        <v>28</v>
      </c>
      <c r="R27" t="s">
        <v>76</v>
      </c>
    </row>
    <row r="28" spans="1:18" x14ac:dyDescent="0.35">
      <c r="A28">
        <v>3.4</v>
      </c>
      <c r="B28">
        <v>1</v>
      </c>
      <c r="C28" t="s">
        <v>33</v>
      </c>
      <c r="D28" s="1" t="s">
        <v>34</v>
      </c>
      <c r="E28" s="2" t="s">
        <v>83</v>
      </c>
      <c r="F28" s="2" t="s">
        <v>83</v>
      </c>
      <c r="G28" s="2" t="s">
        <v>82</v>
      </c>
      <c r="H28" t="s">
        <v>20</v>
      </c>
      <c r="I28" t="s">
        <v>35</v>
      </c>
      <c r="J28" t="s">
        <v>22</v>
      </c>
      <c r="K28" t="s">
        <v>14</v>
      </c>
      <c r="L28">
        <f>0.62*0.97</f>
        <v>0.60139999999999993</v>
      </c>
      <c r="M28">
        <v>0</v>
      </c>
      <c r="N28" t="s">
        <v>15</v>
      </c>
      <c r="O28" t="s">
        <v>16</v>
      </c>
      <c r="P28" t="s">
        <v>27</v>
      </c>
      <c r="Q28" t="s">
        <v>23</v>
      </c>
      <c r="R28" t="s">
        <v>22</v>
      </c>
    </row>
    <row r="29" spans="1:18" x14ac:dyDescent="0.35">
      <c r="A29">
        <v>3.4</v>
      </c>
      <c r="B29">
        <v>2</v>
      </c>
      <c r="C29" t="s">
        <v>33</v>
      </c>
      <c r="D29" s="1" t="s">
        <v>34</v>
      </c>
      <c r="E29" s="2" t="s">
        <v>83</v>
      </c>
      <c r="F29" s="2" t="s">
        <v>83</v>
      </c>
      <c r="G29" s="2" t="s">
        <v>82</v>
      </c>
      <c r="H29" t="s">
        <v>20</v>
      </c>
      <c r="I29" t="s">
        <v>21</v>
      </c>
      <c r="J29" t="s">
        <v>22</v>
      </c>
      <c r="K29" t="s">
        <v>14</v>
      </c>
      <c r="L29">
        <f>0.78*0.41*0.9</f>
        <v>0.28781999999999996</v>
      </c>
      <c r="M29">
        <v>30</v>
      </c>
      <c r="N29" t="s">
        <v>15</v>
      </c>
      <c r="O29" t="s">
        <v>16</v>
      </c>
      <c r="P29" t="s">
        <v>27</v>
      </c>
      <c r="Q29" t="s">
        <v>23</v>
      </c>
      <c r="R29" t="s">
        <v>22</v>
      </c>
    </row>
    <row r="30" spans="1:18" x14ac:dyDescent="0.35">
      <c r="A30">
        <v>4.0999999999999996</v>
      </c>
      <c r="B30">
        <v>1</v>
      </c>
      <c r="C30" t="s">
        <v>67</v>
      </c>
      <c r="D30" s="1" t="s">
        <v>68</v>
      </c>
      <c r="E30" s="2" t="s">
        <v>83</v>
      </c>
      <c r="F30" s="2" t="s">
        <v>83</v>
      </c>
      <c r="G30" s="2" t="s">
        <v>82</v>
      </c>
      <c r="H30" t="s">
        <v>20</v>
      </c>
      <c r="I30" t="s">
        <v>31</v>
      </c>
      <c r="J30" t="s">
        <v>32</v>
      </c>
      <c r="K30" t="s">
        <v>14</v>
      </c>
      <c r="L30">
        <v>3.1477749999999999E-2</v>
      </c>
      <c r="M30">
        <v>30</v>
      </c>
      <c r="N30">
        <v>80</v>
      </c>
      <c r="O30" t="s">
        <v>16</v>
      </c>
      <c r="P30" t="s">
        <v>66</v>
      </c>
      <c r="Q30" t="s">
        <v>23</v>
      </c>
      <c r="R30" t="s">
        <v>77</v>
      </c>
    </row>
    <row r="31" spans="1:18" x14ac:dyDescent="0.35">
      <c r="A31">
        <v>4.2</v>
      </c>
      <c r="B31">
        <v>1</v>
      </c>
      <c r="C31" t="s">
        <v>64</v>
      </c>
      <c r="D31" s="1" t="s">
        <v>65</v>
      </c>
      <c r="E31" s="2" t="s">
        <v>83</v>
      </c>
      <c r="F31" s="2" t="s">
        <v>83</v>
      </c>
      <c r="G31" s="2" t="s">
        <v>82</v>
      </c>
      <c r="H31" t="s">
        <v>20</v>
      </c>
      <c r="I31" t="s">
        <v>35</v>
      </c>
      <c r="J31" t="s">
        <v>22</v>
      </c>
      <c r="K31" t="s">
        <v>14</v>
      </c>
      <c r="L31">
        <f>0.106*0.03</f>
        <v>3.1799999999999997E-3</v>
      </c>
      <c r="M31">
        <v>0</v>
      </c>
      <c r="N31" t="s">
        <v>15</v>
      </c>
      <c r="O31" t="s">
        <v>16</v>
      </c>
      <c r="P31" t="s">
        <v>66</v>
      </c>
      <c r="Q31" t="s">
        <v>23</v>
      </c>
      <c r="R31" t="s">
        <v>22</v>
      </c>
    </row>
    <row r="32" spans="1:18" x14ac:dyDescent="0.35">
      <c r="A32">
        <v>4.2</v>
      </c>
      <c r="B32">
        <v>2</v>
      </c>
      <c r="C32" t="s">
        <v>64</v>
      </c>
      <c r="D32" s="1" t="s">
        <v>65</v>
      </c>
      <c r="E32" s="2" t="s">
        <v>83</v>
      </c>
      <c r="F32" s="2" t="s">
        <v>83</v>
      </c>
      <c r="G32" s="2" t="s">
        <v>82</v>
      </c>
      <c r="H32" t="s">
        <v>20</v>
      </c>
      <c r="I32" t="s">
        <v>21</v>
      </c>
      <c r="J32" t="s">
        <v>22</v>
      </c>
      <c r="K32" t="s">
        <v>14</v>
      </c>
      <c r="L32">
        <f>0.106*0.41*0.1</f>
        <v>4.346E-3</v>
      </c>
      <c r="M32">
        <v>30</v>
      </c>
      <c r="N32" t="s">
        <v>15</v>
      </c>
      <c r="O32" t="s">
        <v>16</v>
      </c>
      <c r="P32" t="s">
        <v>66</v>
      </c>
      <c r="Q32" t="s">
        <v>23</v>
      </c>
      <c r="R32" t="s">
        <v>22</v>
      </c>
    </row>
    <row r="33" spans="1:18" x14ac:dyDescent="0.35">
      <c r="A33">
        <v>4.3</v>
      </c>
      <c r="B33">
        <v>1</v>
      </c>
      <c r="C33" t="s">
        <v>69</v>
      </c>
      <c r="D33" s="1" t="s">
        <v>70</v>
      </c>
      <c r="E33" s="2" t="s">
        <v>83</v>
      </c>
      <c r="F33" s="2" t="s">
        <v>83</v>
      </c>
      <c r="G33" s="2" t="s">
        <v>82</v>
      </c>
      <c r="H33" t="s">
        <v>20</v>
      </c>
      <c r="I33" t="s">
        <v>71</v>
      </c>
      <c r="J33" t="s">
        <v>25</v>
      </c>
      <c r="K33" t="s">
        <v>14</v>
      </c>
      <c r="L33">
        <v>8.1000000000000003E-2</v>
      </c>
      <c r="M33">
        <v>30</v>
      </c>
      <c r="N33">
        <v>80</v>
      </c>
      <c r="O33" t="s">
        <v>26</v>
      </c>
      <c r="P33" t="s">
        <v>66</v>
      </c>
      <c r="Q33" t="s">
        <v>28</v>
      </c>
      <c r="R33" t="s">
        <v>71</v>
      </c>
    </row>
    <row r="34" spans="1:18" x14ac:dyDescent="0.35">
      <c r="A34">
        <v>4.4000000000000004</v>
      </c>
      <c r="B34">
        <v>1</v>
      </c>
      <c r="C34" t="s">
        <v>72</v>
      </c>
      <c r="D34" s="1" t="s">
        <v>73</v>
      </c>
      <c r="E34" s="2" t="s">
        <v>83</v>
      </c>
      <c r="F34" s="2" t="s">
        <v>83</v>
      </c>
      <c r="G34" s="2" t="s">
        <v>82</v>
      </c>
      <c r="H34" t="s">
        <v>20</v>
      </c>
      <c r="I34" t="s">
        <v>74</v>
      </c>
      <c r="J34" t="s">
        <v>25</v>
      </c>
      <c r="K34" t="s">
        <v>14</v>
      </c>
      <c r="L34">
        <v>9.2999999999999999E-2</v>
      </c>
      <c r="M34">
        <v>30</v>
      </c>
      <c r="N34">
        <v>80</v>
      </c>
      <c r="O34" t="s">
        <v>16</v>
      </c>
      <c r="P34" t="s">
        <v>66</v>
      </c>
      <c r="Q34" t="s">
        <v>28</v>
      </c>
      <c r="R34" t="s">
        <v>74</v>
      </c>
    </row>
    <row r="35" spans="1:18" x14ac:dyDescent="0.35">
      <c r="A35">
        <v>5.0999999999999996</v>
      </c>
      <c r="B35">
        <v>1</v>
      </c>
      <c r="C35" s="1" t="s">
        <v>87</v>
      </c>
      <c r="D35" s="1" t="s">
        <v>87</v>
      </c>
      <c r="E35" s="2" t="s">
        <v>83</v>
      </c>
      <c r="F35" s="2" t="s">
        <v>83</v>
      </c>
      <c r="G35" s="2" t="s">
        <v>82</v>
      </c>
      <c r="H35" t="s">
        <v>20</v>
      </c>
      <c r="I35" t="s">
        <v>74</v>
      </c>
      <c r="J35" t="s">
        <v>25</v>
      </c>
      <c r="K35" t="s">
        <v>14</v>
      </c>
      <c r="L35">
        <v>0</v>
      </c>
      <c r="M35">
        <v>30</v>
      </c>
      <c r="N35">
        <v>80</v>
      </c>
      <c r="O35" t="s">
        <v>16</v>
      </c>
      <c r="P35" t="s">
        <v>66</v>
      </c>
      <c r="Q35" t="s">
        <v>28</v>
      </c>
      <c r="R35" t="s">
        <v>74</v>
      </c>
    </row>
    <row r="36" spans="1:18" x14ac:dyDescent="0.35">
      <c r="A36">
        <v>5.2</v>
      </c>
      <c r="B36">
        <v>1</v>
      </c>
      <c r="C36" s="1" t="s">
        <v>88</v>
      </c>
      <c r="D36" s="1" t="s">
        <v>88</v>
      </c>
      <c r="E36" s="2" t="s">
        <v>83</v>
      </c>
      <c r="F36" s="2" t="s">
        <v>83</v>
      </c>
      <c r="G36" s="2" t="s">
        <v>82</v>
      </c>
      <c r="H36" t="s">
        <v>20</v>
      </c>
      <c r="I36" t="s">
        <v>74</v>
      </c>
      <c r="J36" t="s">
        <v>25</v>
      </c>
      <c r="K36" t="s">
        <v>14</v>
      </c>
      <c r="L36">
        <v>0</v>
      </c>
      <c r="M36">
        <v>30</v>
      </c>
      <c r="N36">
        <v>80</v>
      </c>
      <c r="O36" t="s">
        <v>16</v>
      </c>
      <c r="P36" t="s">
        <v>66</v>
      </c>
      <c r="Q36" t="s">
        <v>28</v>
      </c>
      <c r="R36" t="s">
        <v>74</v>
      </c>
    </row>
    <row r="37" spans="1:18" x14ac:dyDescent="0.35">
      <c r="A37">
        <v>5.3</v>
      </c>
      <c r="B37">
        <v>1</v>
      </c>
      <c r="C37" s="1" t="s">
        <v>89</v>
      </c>
      <c r="D37" s="1" t="s">
        <v>89</v>
      </c>
      <c r="E37" s="2" t="s">
        <v>83</v>
      </c>
      <c r="F37" s="2" t="s">
        <v>83</v>
      </c>
      <c r="G37" s="2" t="s">
        <v>82</v>
      </c>
      <c r="H37" t="s">
        <v>20</v>
      </c>
      <c r="I37" t="s">
        <v>74</v>
      </c>
      <c r="J37" t="s">
        <v>25</v>
      </c>
      <c r="K37" t="s">
        <v>14</v>
      </c>
      <c r="L37">
        <v>0</v>
      </c>
      <c r="M37">
        <v>30</v>
      </c>
      <c r="N37">
        <v>80</v>
      </c>
      <c r="O37" t="s">
        <v>16</v>
      </c>
      <c r="P37" t="s">
        <v>66</v>
      </c>
      <c r="Q37" t="s">
        <v>28</v>
      </c>
      <c r="R37" t="s">
        <v>74</v>
      </c>
    </row>
    <row r="38" spans="1:18" x14ac:dyDescent="0.35">
      <c r="A38">
        <v>5.4</v>
      </c>
      <c r="B38">
        <v>1</v>
      </c>
      <c r="C38" s="1" t="s">
        <v>90</v>
      </c>
      <c r="D38" s="1" t="s">
        <v>90</v>
      </c>
      <c r="E38" s="2" t="s">
        <v>83</v>
      </c>
      <c r="F38" s="2" t="s">
        <v>83</v>
      </c>
      <c r="G38" s="2" t="s">
        <v>82</v>
      </c>
      <c r="H38" t="s">
        <v>20</v>
      </c>
      <c r="I38" t="s">
        <v>74</v>
      </c>
      <c r="J38" t="s">
        <v>25</v>
      </c>
      <c r="K38" t="s">
        <v>14</v>
      </c>
      <c r="L38">
        <v>0</v>
      </c>
      <c r="M38">
        <v>30</v>
      </c>
      <c r="N38">
        <v>80</v>
      </c>
      <c r="O38" t="s">
        <v>16</v>
      </c>
      <c r="P38" t="s">
        <v>66</v>
      </c>
      <c r="Q38" t="s">
        <v>28</v>
      </c>
      <c r="R38" t="s">
        <v>74</v>
      </c>
    </row>
    <row r="39" spans="1:18" x14ac:dyDescent="0.35">
      <c r="A39">
        <v>5.5</v>
      </c>
      <c r="B39">
        <v>1</v>
      </c>
      <c r="C39" s="1" t="s">
        <v>96</v>
      </c>
      <c r="D39" s="1" t="s">
        <v>96</v>
      </c>
      <c r="E39" s="2" t="s">
        <v>83</v>
      </c>
      <c r="F39" s="2" t="s">
        <v>83</v>
      </c>
      <c r="G39" s="2" t="s">
        <v>82</v>
      </c>
      <c r="H39" t="s">
        <v>20</v>
      </c>
      <c r="I39" t="s">
        <v>74</v>
      </c>
      <c r="J39" t="s">
        <v>25</v>
      </c>
      <c r="K39" t="s">
        <v>14</v>
      </c>
      <c r="L39">
        <v>0</v>
      </c>
      <c r="M39">
        <v>30</v>
      </c>
      <c r="N39">
        <v>80</v>
      </c>
      <c r="O39" t="s">
        <v>16</v>
      </c>
      <c r="P39" t="s">
        <v>66</v>
      </c>
      <c r="Q39" t="s">
        <v>28</v>
      </c>
      <c r="R39" t="s">
        <v>74</v>
      </c>
    </row>
    <row r="40" spans="1:18" x14ac:dyDescent="0.35">
      <c r="A40">
        <v>5.6</v>
      </c>
      <c r="B40">
        <v>1</v>
      </c>
      <c r="C40" s="1" t="s">
        <v>97</v>
      </c>
      <c r="D40" s="1" t="s">
        <v>97</v>
      </c>
      <c r="E40" s="2" t="s">
        <v>83</v>
      </c>
      <c r="F40" s="2" t="s">
        <v>83</v>
      </c>
      <c r="G40" s="2" t="s">
        <v>82</v>
      </c>
      <c r="H40" t="s">
        <v>20</v>
      </c>
      <c r="I40" t="s">
        <v>74</v>
      </c>
      <c r="J40" t="s">
        <v>25</v>
      </c>
      <c r="K40" t="s">
        <v>14</v>
      </c>
      <c r="L40">
        <v>0</v>
      </c>
      <c r="M40">
        <v>30</v>
      </c>
      <c r="N40">
        <v>80</v>
      </c>
      <c r="O40" t="s">
        <v>16</v>
      </c>
      <c r="P40" t="s">
        <v>66</v>
      </c>
      <c r="Q40" t="s">
        <v>28</v>
      </c>
      <c r="R40" t="s">
        <v>74</v>
      </c>
    </row>
  </sheetData>
  <autoFilter ref="A1:R34" xr:uid="{F10C6617-9147-458D-A560-971FCCCAAC65}">
    <sortState xmlns:xlrd2="http://schemas.microsoft.com/office/spreadsheetml/2017/richdata2" ref="A2:R34">
      <sortCondition ref="A1:A3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EfficacyData5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Pickersgill</dc:creator>
  <cp:lastModifiedBy>Sarah Pickersgill</cp:lastModifiedBy>
  <dcterms:created xsi:type="dcterms:W3CDTF">2020-06-04T17:46:48Z</dcterms:created>
  <dcterms:modified xsi:type="dcterms:W3CDTF">2021-08-30T23:41:56Z</dcterms:modified>
</cp:coreProperties>
</file>