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ropbox\NCDs\new_demography\Figures\"/>
    </mc:Choice>
  </mc:AlternateContent>
  <xr:revisionPtr revIDLastSave="0" documentId="13_ncr:1_{044FB58F-DD99-40F0-B462-7ABFDC6FBF0C}" xr6:coauthVersionLast="47" xr6:coauthVersionMax="47" xr10:uidLastSave="{00000000-0000-0000-0000-000000000000}"/>
  <bookViews>
    <workbookView xWindow="-110" yWindow="-110" windowWidth="22780" windowHeight="14660" activeTab="1" xr2:uid="{9208FDE1-D570-468E-AB1E-4C2F6B339822}"/>
  </bookViews>
  <sheets>
    <sheet name="Figure 1" sheetId="3" r:id="rId1"/>
    <sheet name="Table 2" sheetId="1" r:id="rId2"/>
    <sheet name="Table 3 (annual)" sheetId="2" r:id="rId3"/>
    <sheet name="Table 3 (total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4" l="1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B18" i="4"/>
  <c r="B19" i="4"/>
  <c r="B20" i="4"/>
  <c r="B21" i="4"/>
  <c r="B22" i="4"/>
  <c r="B23" i="4"/>
  <c r="B24" i="4"/>
  <c r="B25" i="4"/>
  <c r="E6" i="4"/>
  <c r="E7" i="4"/>
  <c r="E8" i="4"/>
  <c r="E9" i="4"/>
  <c r="E10" i="4"/>
  <c r="E11" i="4"/>
  <c r="E12" i="4"/>
  <c r="E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5" i="4"/>
  <c r="D5" i="4"/>
  <c r="B6" i="4"/>
  <c r="B7" i="4"/>
  <c r="B8" i="4"/>
  <c r="B9" i="4"/>
  <c r="B10" i="4"/>
  <c r="B11" i="4"/>
  <c r="B12" i="4"/>
  <c r="B5" i="4"/>
</calcChain>
</file>

<file path=xl/sharedStrings.xml><?xml version="1.0" encoding="utf-8"?>
<sst xmlns="http://schemas.openxmlformats.org/spreadsheetml/2006/main" count="180" uniqueCount="50">
  <si>
    <t>NCD_region</t>
  </si>
  <si>
    <t>byear</t>
  </si>
  <si>
    <t>no</t>
  </si>
  <si>
    <t>yes</t>
  </si>
  <si>
    <t>MinInts</t>
  </si>
  <si>
    <t>MedInt</t>
  </si>
  <si>
    <t>Latin America and Caribbean</t>
  </si>
  <si>
    <t>Central and Eastern Europe</t>
  </si>
  <si>
    <t>Central Asia, Middle East and North Africa</t>
  </si>
  <si>
    <t>Sub-Saharan Africa</t>
  </si>
  <si>
    <t>South Asia</t>
  </si>
  <si>
    <t>East and South East Asia</t>
  </si>
  <si>
    <t>Oceania</t>
  </si>
  <si>
    <t>All low- and middle-income countries</t>
  </si>
  <si>
    <t>Region</t>
  </si>
  <si>
    <t>All</t>
  </si>
  <si>
    <t>Incremental annual cost per capita</t>
  </si>
  <si>
    <t>Net economic benefit per capita</t>
  </si>
  <si>
    <t>Average annual deaths averted</t>
  </si>
  <si>
    <t>Benefit cost ratio</t>
  </si>
  <si>
    <t>Average annual %reduction in 40q30</t>
  </si>
  <si>
    <t>Initial draft results</t>
  </si>
  <si>
    <t>1. Total annual cost of business as usual</t>
  </si>
  <si>
    <t>2. Total annual cost of accelerated progress</t>
  </si>
  <si>
    <t>3. Incremental annual cost: (2) - (1)</t>
  </si>
  <si>
    <t>4. Incremental annual cost per capita</t>
  </si>
  <si>
    <t>Central Asia, Middle East, and North Africa</t>
  </si>
  <si>
    <t>East and Southeast Asia</t>
  </si>
  <si>
    <t>All low- and middle-income</t>
  </si>
  <si>
    <t>2% coverage increase per year (including all clinical, tobacco, alcohol, salt, and trans fats)</t>
  </si>
  <si>
    <t>5% coverage increase per year (including all clinical, tobacco, alcohol, salt, and trans fats)</t>
  </si>
  <si>
    <t>Total annual base cost (billions)</t>
  </si>
  <si>
    <t>Total annual adjusted cost (billions)</t>
  </si>
  <si>
    <t>Incremental annual cost (billions)</t>
  </si>
  <si>
    <t>Total  base cost (billions)</t>
  </si>
  <si>
    <t>Total adjusted cost (billions)</t>
  </si>
  <si>
    <t>Incremental cost (billions)</t>
  </si>
  <si>
    <t>Initial draft results (appendix)</t>
  </si>
  <si>
    <t>Incremental cost, billions</t>
  </si>
  <si>
    <t>Deaths averted, thousands</t>
  </si>
  <si>
    <t>VSL</t>
  </si>
  <si>
    <t>Economic benefit, billions</t>
  </si>
  <si>
    <t>Net benefit per capita, USD</t>
  </si>
  <si>
    <t>Only intersectoral</t>
  </si>
  <si>
    <t>5% coverage increase of clinical + tobacco + alcohol</t>
  </si>
  <si>
    <t>5% coverage increase per year + all intersectoral</t>
  </si>
  <si>
    <t>2% coverage increase per year + all intersectoral</t>
  </si>
  <si>
    <t>Total net economic benefit per capita (billions)</t>
  </si>
  <si>
    <t>Total deaths averted (thousands)</t>
  </si>
  <si>
    <t>Only intersectoral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</si>
</sst>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71" formatCode="_(* #,##0_);_(* \(#,##0\);_(* &quot;-&quot;??_);_(@_)"/>
    <numFmt numFmtId="173" formatCode="&quot;$&quot;#,##0.0_);[Red]\(&quot;$&quot;#,##0.0\)"/>
    <numFmt numFmtId="17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i/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indexed="64"/>
      </bottom>
      <diagonal/>
    </border>
    <border>
      <left/>
      <right style="medium">
        <color rgb="FFBFBFBF"/>
      </right>
      <top style="medium">
        <color indexed="64"/>
      </top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/>
    <xf numFmtId="0" fontId="0" fillId="4" borderId="0" xfId="0" applyFill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vertical="center"/>
    </xf>
    <xf numFmtId="6" fontId="4" fillId="5" borderId="4" xfId="0" applyNumberFormat="1" applyFont="1" applyFill="1" applyBorder="1" applyAlignment="1">
      <alignment horizontal="center" vertical="center"/>
    </xf>
    <xf numFmtId="6" fontId="4" fillId="5" borderId="4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6" fontId="5" fillId="0" borderId="4" xfId="0" applyNumberFormat="1" applyFont="1" applyBorder="1" applyAlignment="1">
      <alignment horizontal="center" vertical="center"/>
    </xf>
    <xf numFmtId="6" fontId="5" fillId="0" borderId="4" xfId="0" applyNumberFormat="1" applyFont="1" applyBorder="1" applyAlignment="1">
      <alignment horizontal="center" vertical="center" wrapText="1"/>
    </xf>
    <xf numFmtId="8" fontId="4" fillId="5" borderId="4" xfId="0" applyNumberFormat="1" applyFont="1" applyFill="1" applyBorder="1" applyAlignment="1">
      <alignment horizontal="center" vertical="center"/>
    </xf>
    <xf numFmtId="8" fontId="4" fillId="5" borderId="4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6" fontId="7" fillId="0" borderId="6" xfId="0" applyNumberFormat="1" applyFont="1" applyBorder="1" applyAlignment="1">
      <alignment horizontal="center" vertical="center"/>
    </xf>
    <xf numFmtId="6" fontId="7" fillId="0" borderId="6" xfId="0" applyNumberFormat="1" applyFont="1" applyBorder="1" applyAlignment="1">
      <alignment horizontal="center" vertical="center" wrapText="1"/>
    </xf>
    <xf numFmtId="171" fontId="4" fillId="5" borderId="4" xfId="1" applyNumberFormat="1" applyFont="1" applyFill="1" applyBorder="1" applyAlignment="1">
      <alignment horizontal="left" vertical="center" indent="1"/>
    </xf>
    <xf numFmtId="171" fontId="5" fillId="0" borderId="4" xfId="1" applyNumberFormat="1" applyFont="1" applyBorder="1" applyAlignment="1">
      <alignment horizontal="left" vertical="center" indent="1"/>
    </xf>
    <xf numFmtId="171" fontId="7" fillId="0" borderId="6" xfId="1" applyNumberFormat="1" applyFont="1" applyBorder="1" applyAlignment="1">
      <alignment horizontal="left" vertical="center" indent="1"/>
    </xf>
    <xf numFmtId="173" fontId="4" fillId="5" borderId="4" xfId="0" applyNumberFormat="1" applyFont="1" applyFill="1" applyBorder="1" applyAlignment="1">
      <alignment horizontal="center" vertical="center"/>
    </xf>
    <xf numFmtId="173" fontId="5" fillId="0" borderId="4" xfId="0" applyNumberFormat="1" applyFont="1" applyBorder="1" applyAlignment="1">
      <alignment horizontal="center" vertical="center"/>
    </xf>
    <xf numFmtId="173" fontId="4" fillId="5" borderId="4" xfId="0" applyNumberFormat="1" applyFont="1" applyFill="1" applyBorder="1" applyAlignment="1">
      <alignment horizontal="center" vertical="center" wrapText="1"/>
    </xf>
    <xf numFmtId="173" fontId="5" fillId="0" borderId="4" xfId="0" applyNumberFormat="1" applyFont="1" applyBorder="1" applyAlignment="1">
      <alignment horizontal="center" vertical="center" wrapText="1"/>
    </xf>
    <xf numFmtId="174" fontId="0" fillId="0" borderId="0" xfId="0" applyNumberFormat="1"/>
    <xf numFmtId="0" fontId="0" fillId="6" borderId="0" xfId="0" applyFill="1"/>
    <xf numFmtId="0" fontId="0" fillId="7" borderId="0" xfId="0" applyFill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9D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470D-63C1-4714-A4F2-DED88E60C25A}">
  <dimension ref="A1"/>
  <sheetViews>
    <sheetView workbookViewId="0">
      <selection activeCell="F29" sqref="F29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BFB0-D333-4879-8ED5-6255F0FBB178}">
  <dimension ref="A2:N25"/>
  <sheetViews>
    <sheetView tabSelected="1" workbookViewId="0">
      <selection activeCell="H31" sqref="H31"/>
    </sheetView>
  </sheetViews>
  <sheetFormatPr defaultRowHeight="14.5" x14ac:dyDescent="0.35"/>
  <cols>
    <col min="1" max="1" width="20.90625" customWidth="1"/>
    <col min="9" max="9" width="13.81640625" customWidth="1"/>
  </cols>
  <sheetData>
    <row r="2" spans="1:14" x14ac:dyDescent="0.35">
      <c r="A2" s="1" t="s">
        <v>46</v>
      </c>
      <c r="B2" s="1"/>
      <c r="C2" s="1"/>
      <c r="D2" s="1"/>
      <c r="E2" s="1"/>
      <c r="F2" s="1"/>
      <c r="I2" s="2" t="s">
        <v>45</v>
      </c>
      <c r="J2" s="2"/>
      <c r="K2" s="2"/>
      <c r="L2" s="2"/>
      <c r="M2" s="2"/>
      <c r="N2" s="2"/>
    </row>
    <row r="4" spans="1:14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I4" t="s">
        <v>0</v>
      </c>
      <c r="J4" t="s">
        <v>1</v>
      </c>
      <c r="K4" t="s">
        <v>2</v>
      </c>
      <c r="L4" t="s">
        <v>3</v>
      </c>
      <c r="M4" t="s">
        <v>4</v>
      </c>
      <c r="N4" t="s">
        <v>5</v>
      </c>
    </row>
    <row r="5" spans="1:14" x14ac:dyDescent="0.35">
      <c r="A5" t="s">
        <v>6</v>
      </c>
      <c r="B5">
        <v>2015</v>
      </c>
      <c r="C5">
        <v>9</v>
      </c>
      <c r="D5">
        <v>13</v>
      </c>
      <c r="E5">
        <v>1</v>
      </c>
      <c r="F5">
        <v>9.5</v>
      </c>
      <c r="I5" t="s">
        <v>6</v>
      </c>
      <c r="J5">
        <v>2015</v>
      </c>
      <c r="K5">
        <v>6</v>
      </c>
      <c r="L5">
        <v>16</v>
      </c>
      <c r="M5">
        <v>1</v>
      </c>
      <c r="N5">
        <v>5.5</v>
      </c>
    </row>
    <row r="6" spans="1:14" x14ac:dyDescent="0.35">
      <c r="A6" t="s">
        <v>7</v>
      </c>
      <c r="B6">
        <v>2015</v>
      </c>
      <c r="C6">
        <v>6</v>
      </c>
      <c r="D6">
        <v>4</v>
      </c>
      <c r="E6">
        <v>1</v>
      </c>
      <c r="F6">
        <v>16</v>
      </c>
      <c r="I6" t="s">
        <v>7</v>
      </c>
      <c r="J6">
        <v>2015</v>
      </c>
      <c r="K6">
        <v>2</v>
      </c>
      <c r="L6">
        <v>8</v>
      </c>
      <c r="M6">
        <v>1</v>
      </c>
      <c r="N6">
        <v>7.5</v>
      </c>
    </row>
    <row r="7" spans="1:14" x14ac:dyDescent="0.35">
      <c r="A7" t="s">
        <v>8</v>
      </c>
      <c r="B7">
        <v>2015</v>
      </c>
      <c r="C7">
        <v>8</v>
      </c>
      <c r="D7">
        <v>13</v>
      </c>
      <c r="E7">
        <v>1</v>
      </c>
      <c r="F7">
        <v>7</v>
      </c>
      <c r="I7" t="s">
        <v>8</v>
      </c>
      <c r="J7">
        <v>2015</v>
      </c>
      <c r="K7">
        <v>0</v>
      </c>
      <c r="L7">
        <v>21</v>
      </c>
      <c r="M7">
        <v>1</v>
      </c>
      <c r="N7">
        <v>5</v>
      </c>
    </row>
    <row r="8" spans="1:14" x14ac:dyDescent="0.35">
      <c r="A8" t="s">
        <v>9</v>
      </c>
      <c r="B8">
        <v>2015</v>
      </c>
      <c r="C8">
        <v>29</v>
      </c>
      <c r="D8">
        <v>18</v>
      </c>
      <c r="E8">
        <v>1</v>
      </c>
      <c r="F8">
        <v>15</v>
      </c>
      <c r="I8" t="s">
        <v>9</v>
      </c>
      <c r="J8">
        <v>2015</v>
      </c>
      <c r="K8">
        <v>6</v>
      </c>
      <c r="L8">
        <v>41</v>
      </c>
      <c r="M8">
        <v>1</v>
      </c>
      <c r="N8">
        <v>6</v>
      </c>
    </row>
    <row r="9" spans="1:14" x14ac:dyDescent="0.35">
      <c r="A9" t="s">
        <v>10</v>
      </c>
      <c r="B9">
        <v>2015</v>
      </c>
      <c r="C9">
        <v>3</v>
      </c>
      <c r="D9">
        <v>3</v>
      </c>
      <c r="E9">
        <v>1</v>
      </c>
      <c r="F9">
        <v>12</v>
      </c>
      <c r="I9" t="s">
        <v>10</v>
      </c>
      <c r="J9">
        <v>2015</v>
      </c>
      <c r="K9">
        <v>1</v>
      </c>
      <c r="L9">
        <v>5</v>
      </c>
      <c r="M9">
        <v>1</v>
      </c>
      <c r="N9">
        <v>6</v>
      </c>
    </row>
    <row r="10" spans="1:14" x14ac:dyDescent="0.35">
      <c r="A10" t="s">
        <v>11</v>
      </c>
      <c r="B10">
        <v>2015</v>
      </c>
      <c r="C10">
        <v>7</v>
      </c>
      <c r="D10">
        <v>6</v>
      </c>
      <c r="E10">
        <v>1</v>
      </c>
      <c r="F10">
        <v>16</v>
      </c>
      <c r="I10" t="s">
        <v>11</v>
      </c>
      <c r="J10">
        <v>2015</v>
      </c>
      <c r="K10">
        <v>2</v>
      </c>
      <c r="L10">
        <v>11</v>
      </c>
      <c r="M10">
        <v>1</v>
      </c>
      <c r="N10">
        <v>6</v>
      </c>
    </row>
    <row r="11" spans="1:14" x14ac:dyDescent="0.35">
      <c r="A11" t="s">
        <v>12</v>
      </c>
      <c r="B11">
        <v>2015</v>
      </c>
      <c r="C11">
        <v>2</v>
      </c>
      <c r="D11">
        <v>2</v>
      </c>
      <c r="E11">
        <v>1</v>
      </c>
      <c r="F11">
        <v>8.5</v>
      </c>
      <c r="I11" t="s">
        <v>12</v>
      </c>
      <c r="J11">
        <v>2015</v>
      </c>
      <c r="K11">
        <v>0</v>
      </c>
      <c r="L11">
        <v>4</v>
      </c>
      <c r="M11">
        <v>1</v>
      </c>
      <c r="N11">
        <v>4.5</v>
      </c>
    </row>
    <row r="12" spans="1:14" x14ac:dyDescent="0.35">
      <c r="A12" t="s">
        <v>13</v>
      </c>
      <c r="B12">
        <v>2015</v>
      </c>
      <c r="C12">
        <v>64</v>
      </c>
      <c r="D12">
        <v>59</v>
      </c>
      <c r="E12">
        <v>1</v>
      </c>
      <c r="F12">
        <v>15</v>
      </c>
      <c r="I12" t="s">
        <v>13</v>
      </c>
      <c r="J12">
        <v>2015</v>
      </c>
      <c r="K12">
        <v>17</v>
      </c>
      <c r="L12">
        <v>106</v>
      </c>
      <c r="M12">
        <v>1</v>
      </c>
      <c r="N12">
        <v>6</v>
      </c>
    </row>
    <row r="15" spans="1:14" x14ac:dyDescent="0.35">
      <c r="A15" s="28" t="s">
        <v>43</v>
      </c>
      <c r="B15" s="28"/>
      <c r="C15" s="28"/>
      <c r="D15" s="28"/>
      <c r="E15" s="28"/>
      <c r="F15" s="28"/>
      <c r="I15" s="29" t="s">
        <v>44</v>
      </c>
      <c r="J15" s="29"/>
      <c r="K15" s="29"/>
      <c r="L15" s="29"/>
      <c r="M15" s="29"/>
      <c r="N15" s="29"/>
    </row>
    <row r="16" spans="1:14" x14ac:dyDescent="0.35">
      <c r="I16" t="s">
        <v>0</v>
      </c>
      <c r="J16" t="s">
        <v>1</v>
      </c>
      <c r="K16" t="s">
        <v>2</v>
      </c>
      <c r="L16" t="s">
        <v>3</v>
      </c>
      <c r="M16" t="s">
        <v>4</v>
      </c>
      <c r="N16" t="s">
        <v>5</v>
      </c>
    </row>
    <row r="17" spans="1:14" x14ac:dyDescent="0.3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I17" t="s">
        <v>6</v>
      </c>
      <c r="J17">
        <v>2015</v>
      </c>
      <c r="K17">
        <v>6</v>
      </c>
      <c r="L17">
        <v>16</v>
      </c>
      <c r="M17">
        <v>1</v>
      </c>
      <c r="N17">
        <v>6</v>
      </c>
    </row>
    <row r="18" spans="1:14" x14ac:dyDescent="0.35">
      <c r="A18" t="s">
        <v>6</v>
      </c>
      <c r="B18">
        <v>2015</v>
      </c>
      <c r="C18">
        <v>18</v>
      </c>
      <c r="D18">
        <v>4</v>
      </c>
      <c r="I18" t="s">
        <v>7</v>
      </c>
      <c r="J18">
        <v>2015</v>
      </c>
      <c r="K18">
        <v>5</v>
      </c>
      <c r="L18">
        <v>5</v>
      </c>
      <c r="M18">
        <v>1</v>
      </c>
      <c r="N18">
        <v>11.5</v>
      </c>
    </row>
    <row r="19" spans="1:14" x14ac:dyDescent="0.35">
      <c r="A19" t="s">
        <v>7</v>
      </c>
      <c r="B19">
        <v>2015</v>
      </c>
      <c r="C19">
        <v>9</v>
      </c>
      <c r="D19">
        <v>1</v>
      </c>
      <c r="I19" t="s">
        <v>8</v>
      </c>
      <c r="J19">
        <v>2015</v>
      </c>
      <c r="K19">
        <v>1</v>
      </c>
      <c r="L19">
        <v>20</v>
      </c>
      <c r="M19">
        <v>1</v>
      </c>
      <c r="N19">
        <v>5</v>
      </c>
    </row>
    <row r="20" spans="1:14" x14ac:dyDescent="0.35">
      <c r="A20" t="s">
        <v>8</v>
      </c>
      <c r="B20">
        <v>2015</v>
      </c>
      <c r="C20">
        <v>15</v>
      </c>
      <c r="D20">
        <v>6</v>
      </c>
      <c r="I20" t="s">
        <v>9</v>
      </c>
      <c r="J20">
        <v>2015</v>
      </c>
      <c r="K20">
        <v>6</v>
      </c>
      <c r="L20">
        <v>41</v>
      </c>
      <c r="M20">
        <v>1</v>
      </c>
      <c r="N20">
        <v>6</v>
      </c>
    </row>
    <row r="21" spans="1:14" x14ac:dyDescent="0.35">
      <c r="A21" t="s">
        <v>9</v>
      </c>
      <c r="B21">
        <v>2015</v>
      </c>
      <c r="C21">
        <v>34</v>
      </c>
      <c r="D21">
        <v>13</v>
      </c>
      <c r="I21" t="s">
        <v>10</v>
      </c>
      <c r="J21">
        <v>2015</v>
      </c>
      <c r="K21">
        <v>1</v>
      </c>
      <c r="L21">
        <v>5</v>
      </c>
      <c r="M21">
        <v>3</v>
      </c>
      <c r="N21">
        <v>6</v>
      </c>
    </row>
    <row r="22" spans="1:14" x14ac:dyDescent="0.35">
      <c r="A22" t="s">
        <v>10</v>
      </c>
      <c r="B22">
        <v>2015</v>
      </c>
      <c r="C22">
        <v>5</v>
      </c>
      <c r="D22">
        <v>1</v>
      </c>
      <c r="I22" t="s">
        <v>11</v>
      </c>
      <c r="J22">
        <v>2015</v>
      </c>
      <c r="K22">
        <v>3</v>
      </c>
      <c r="L22">
        <v>10</v>
      </c>
      <c r="M22">
        <v>1</v>
      </c>
      <c r="N22">
        <v>6</v>
      </c>
    </row>
    <row r="23" spans="1:14" x14ac:dyDescent="0.35">
      <c r="A23" t="s">
        <v>11</v>
      </c>
      <c r="B23">
        <v>2015</v>
      </c>
      <c r="C23">
        <v>10</v>
      </c>
      <c r="D23">
        <v>3</v>
      </c>
      <c r="I23" t="s">
        <v>12</v>
      </c>
      <c r="J23">
        <v>2015</v>
      </c>
      <c r="K23">
        <v>0</v>
      </c>
      <c r="L23">
        <v>4</v>
      </c>
      <c r="M23">
        <v>1</v>
      </c>
      <c r="N23">
        <v>4.5</v>
      </c>
    </row>
    <row r="24" spans="1:14" x14ac:dyDescent="0.35">
      <c r="A24" t="s">
        <v>12</v>
      </c>
      <c r="B24">
        <v>2015</v>
      </c>
      <c r="C24">
        <v>2</v>
      </c>
      <c r="D24">
        <v>2</v>
      </c>
      <c r="I24" t="s">
        <v>13</v>
      </c>
      <c r="J24">
        <v>2015</v>
      </c>
      <c r="K24">
        <v>22</v>
      </c>
      <c r="L24">
        <v>101</v>
      </c>
      <c r="M24">
        <v>1</v>
      </c>
      <c r="N24">
        <v>6</v>
      </c>
    </row>
    <row r="25" spans="1:14" x14ac:dyDescent="0.35">
      <c r="A25" t="s">
        <v>13</v>
      </c>
      <c r="B25">
        <v>2015</v>
      </c>
      <c r="C25">
        <v>93</v>
      </c>
      <c r="D25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CFF3-AC2C-450D-B83E-B23B432B1D38}">
  <dimension ref="A2:P50"/>
  <sheetViews>
    <sheetView workbookViewId="0">
      <selection activeCell="D47" sqref="D47"/>
    </sheetView>
  </sheetViews>
  <sheetFormatPr defaultRowHeight="14.5" x14ac:dyDescent="0.35"/>
  <cols>
    <col min="1" max="1" width="17.453125" customWidth="1"/>
    <col min="2" max="2" width="10.1796875" customWidth="1"/>
    <col min="3" max="3" width="11.7265625" customWidth="1"/>
    <col min="4" max="4" width="11.08984375" customWidth="1"/>
    <col min="5" max="5" width="11.36328125" customWidth="1"/>
    <col min="6" max="6" width="13.6328125" customWidth="1"/>
    <col min="7" max="7" width="15.7265625" customWidth="1"/>
    <col min="8" max="8" width="10.7265625" customWidth="1"/>
    <col min="9" max="9" width="14.08984375" customWidth="1"/>
    <col min="11" max="11" width="13.81640625" customWidth="1"/>
    <col min="12" max="12" width="11.6328125" customWidth="1"/>
    <col min="13" max="13" width="12.36328125" customWidth="1"/>
    <col min="14" max="14" width="15.36328125" customWidth="1"/>
    <col min="15" max="16" width="15.90625" customWidth="1"/>
  </cols>
  <sheetData>
    <row r="2" spans="1:16" x14ac:dyDescent="0.35">
      <c r="A2" s="1" t="s">
        <v>29</v>
      </c>
      <c r="B2" s="1"/>
      <c r="C2" s="1"/>
      <c r="D2" s="1"/>
      <c r="E2" s="1"/>
      <c r="F2" s="1"/>
      <c r="G2" s="1"/>
      <c r="H2" s="1"/>
      <c r="I2" s="1"/>
      <c r="K2" s="6" t="s">
        <v>21</v>
      </c>
      <c r="L2" s="6"/>
      <c r="M2" s="6"/>
      <c r="N2" s="6"/>
      <c r="O2" s="6"/>
    </row>
    <row r="3" spans="1:16" ht="15" thickBot="1" x14ac:dyDescent="0.4"/>
    <row r="4" spans="1:16" ht="58.5" thickBot="1" x14ac:dyDescent="0.4">
      <c r="A4" s="4" t="s">
        <v>14</v>
      </c>
      <c r="B4" s="4" t="s">
        <v>31</v>
      </c>
      <c r="C4" s="4" t="s">
        <v>32</v>
      </c>
      <c r="D4" s="4" t="s">
        <v>33</v>
      </c>
      <c r="E4" s="4" t="s">
        <v>16</v>
      </c>
      <c r="F4" s="4" t="s">
        <v>48</v>
      </c>
      <c r="G4" s="4" t="s">
        <v>47</v>
      </c>
      <c r="H4" s="4" t="s">
        <v>19</v>
      </c>
      <c r="I4" s="4" t="s">
        <v>20</v>
      </c>
      <c r="K4" s="7" t="s">
        <v>14</v>
      </c>
      <c r="L4" s="8" t="s">
        <v>22</v>
      </c>
      <c r="M4" s="8" t="s">
        <v>23</v>
      </c>
      <c r="N4" s="8" t="s">
        <v>24</v>
      </c>
      <c r="O4" s="8" t="s">
        <v>25</v>
      </c>
    </row>
    <row r="5" spans="1:16" ht="15" thickBot="1" x14ac:dyDescent="0.4">
      <c r="A5" t="s">
        <v>6</v>
      </c>
      <c r="B5">
        <v>26.36</v>
      </c>
      <c r="C5">
        <v>32.43</v>
      </c>
      <c r="D5">
        <v>6.07</v>
      </c>
      <c r="E5">
        <v>9.4</v>
      </c>
      <c r="F5" s="30">
        <v>4296.5200000000004</v>
      </c>
      <c r="G5" s="30">
        <v>819.65</v>
      </c>
      <c r="H5">
        <v>12.46</v>
      </c>
      <c r="K5" s="9" t="s">
        <v>6</v>
      </c>
      <c r="L5" s="10">
        <v>33</v>
      </c>
      <c r="M5" s="10">
        <v>50</v>
      </c>
      <c r="N5" s="10">
        <v>17</v>
      </c>
      <c r="O5" s="11">
        <v>28</v>
      </c>
    </row>
    <row r="6" spans="1:16" ht="15" thickBot="1" x14ac:dyDescent="0.4">
      <c r="A6" t="s">
        <v>7</v>
      </c>
      <c r="B6">
        <v>9.07</v>
      </c>
      <c r="C6">
        <v>11.27</v>
      </c>
      <c r="D6">
        <v>2.21</v>
      </c>
      <c r="E6">
        <v>6.84</v>
      </c>
      <c r="F6" s="30">
        <v>1973.71</v>
      </c>
      <c r="G6" s="30">
        <v>923.52</v>
      </c>
      <c r="H6">
        <v>19.29</v>
      </c>
      <c r="K6" s="12" t="s">
        <v>7</v>
      </c>
      <c r="L6" s="13">
        <v>11</v>
      </c>
      <c r="M6" s="13">
        <v>17</v>
      </c>
      <c r="N6" s="24">
        <v>6</v>
      </c>
      <c r="O6" s="14">
        <v>25</v>
      </c>
    </row>
    <row r="7" spans="1:16" ht="15" thickBot="1" x14ac:dyDescent="0.4">
      <c r="A7" t="s">
        <v>8</v>
      </c>
      <c r="B7">
        <v>5.64</v>
      </c>
      <c r="C7">
        <v>7.36</v>
      </c>
      <c r="D7">
        <v>1.71</v>
      </c>
      <c r="E7">
        <v>2.74</v>
      </c>
      <c r="F7" s="30">
        <v>2708.23</v>
      </c>
      <c r="G7" s="30">
        <v>330.74</v>
      </c>
      <c r="H7">
        <v>17.239999999999998</v>
      </c>
      <c r="K7" s="9" t="s">
        <v>26</v>
      </c>
      <c r="L7" s="23">
        <v>5.2</v>
      </c>
      <c r="M7" s="23">
        <v>8.6</v>
      </c>
      <c r="N7" s="23">
        <v>3.4</v>
      </c>
      <c r="O7" s="25">
        <v>6</v>
      </c>
    </row>
    <row r="8" spans="1:16" ht="15" thickBot="1" x14ac:dyDescent="0.4">
      <c r="A8" t="s">
        <v>9</v>
      </c>
      <c r="B8">
        <v>3.14</v>
      </c>
      <c r="C8">
        <v>4.74</v>
      </c>
      <c r="D8">
        <v>1.6</v>
      </c>
      <c r="E8">
        <v>1.44</v>
      </c>
      <c r="F8" s="30">
        <v>3978.28</v>
      </c>
      <c r="G8" s="30">
        <v>66.75</v>
      </c>
      <c r="H8">
        <v>6.62</v>
      </c>
      <c r="K8" s="12" t="s">
        <v>9</v>
      </c>
      <c r="L8" s="24">
        <v>8.3000000000000007</v>
      </c>
      <c r="M8" s="13">
        <v>15</v>
      </c>
      <c r="N8" s="24">
        <v>6.4</v>
      </c>
      <c r="O8" s="26">
        <v>6</v>
      </c>
    </row>
    <row r="9" spans="1:16" ht="15" thickBot="1" x14ac:dyDescent="0.4">
      <c r="A9" t="s">
        <v>10</v>
      </c>
      <c r="B9">
        <v>6.53</v>
      </c>
      <c r="C9">
        <v>9.2200000000000006</v>
      </c>
      <c r="D9">
        <v>2.69</v>
      </c>
      <c r="E9">
        <v>1.48</v>
      </c>
      <c r="F9" s="30">
        <v>16271.83</v>
      </c>
      <c r="G9" s="30">
        <v>200.47</v>
      </c>
      <c r="H9">
        <v>19.350000000000001</v>
      </c>
      <c r="K9" s="9" t="s">
        <v>10</v>
      </c>
      <c r="L9" s="23">
        <v>7</v>
      </c>
      <c r="M9" s="10">
        <v>15</v>
      </c>
      <c r="N9" s="23">
        <v>8.4</v>
      </c>
      <c r="O9" s="25">
        <v>4.5999999999999996</v>
      </c>
    </row>
    <row r="10" spans="1:16" ht="15" thickBot="1" x14ac:dyDescent="0.4">
      <c r="A10" t="s">
        <v>11</v>
      </c>
      <c r="B10">
        <v>50.07</v>
      </c>
      <c r="C10">
        <v>62.67</v>
      </c>
      <c r="D10">
        <v>12.6</v>
      </c>
      <c r="E10">
        <v>5.89</v>
      </c>
      <c r="F10" s="30">
        <v>17171.39</v>
      </c>
      <c r="G10" s="30">
        <v>869.34</v>
      </c>
      <c r="H10">
        <v>21.09</v>
      </c>
      <c r="K10" s="12" t="s">
        <v>27</v>
      </c>
      <c r="L10" s="13">
        <v>49</v>
      </c>
      <c r="M10" s="13">
        <v>76</v>
      </c>
      <c r="N10" s="13">
        <v>27</v>
      </c>
      <c r="O10" s="14">
        <v>13</v>
      </c>
    </row>
    <row r="11" spans="1:16" ht="15" thickBot="1" x14ac:dyDescent="0.4">
      <c r="A11" t="s">
        <v>12</v>
      </c>
      <c r="B11">
        <v>0.28000000000000003</v>
      </c>
      <c r="C11">
        <v>0.37</v>
      </c>
      <c r="D11">
        <v>0.09</v>
      </c>
      <c r="E11">
        <v>8.4600000000000009</v>
      </c>
      <c r="F11" s="30">
        <v>92.49</v>
      </c>
      <c r="G11" s="30">
        <v>259.33999999999997</v>
      </c>
      <c r="H11">
        <v>4.38</v>
      </c>
      <c r="K11" s="9" t="s">
        <v>12</v>
      </c>
      <c r="L11" s="15">
        <v>0.15</v>
      </c>
      <c r="M11" s="15">
        <v>0.25</v>
      </c>
      <c r="N11" s="15">
        <v>0.1</v>
      </c>
      <c r="O11" s="25">
        <v>9</v>
      </c>
    </row>
    <row r="12" spans="1:16" ht="15" thickBot="1" x14ac:dyDescent="0.4">
      <c r="A12" t="s">
        <v>15</v>
      </c>
      <c r="B12">
        <v>101.08</v>
      </c>
      <c r="C12">
        <v>128.06</v>
      </c>
      <c r="D12">
        <v>26.97</v>
      </c>
      <c r="E12">
        <v>4.05</v>
      </c>
      <c r="F12" s="30">
        <v>46492.45</v>
      </c>
      <c r="G12" s="30">
        <v>466.87</v>
      </c>
      <c r="H12">
        <v>16.47</v>
      </c>
      <c r="K12" s="17" t="s">
        <v>28</v>
      </c>
      <c r="L12" s="18">
        <v>110</v>
      </c>
      <c r="M12" s="18">
        <v>180</v>
      </c>
      <c r="N12" s="18">
        <v>69</v>
      </c>
      <c r="O12" s="19">
        <v>11</v>
      </c>
    </row>
    <row r="15" spans="1:16" x14ac:dyDescent="0.35">
      <c r="A15" s="2" t="s">
        <v>30</v>
      </c>
      <c r="B15" s="2"/>
      <c r="C15" s="2"/>
      <c r="D15" s="2"/>
      <c r="E15" s="2"/>
      <c r="F15" s="2"/>
      <c r="G15" s="2"/>
      <c r="H15" s="2"/>
      <c r="I15" s="2"/>
      <c r="K15" s="6" t="s">
        <v>37</v>
      </c>
      <c r="L15" s="6"/>
      <c r="M15" s="6"/>
      <c r="N15" s="6"/>
      <c r="O15" s="6"/>
      <c r="P15" s="6"/>
    </row>
    <row r="16" spans="1:16" ht="15" thickBot="1" x14ac:dyDescent="0.4"/>
    <row r="17" spans="1:16" s="3" customFormat="1" ht="58.5" thickBot="1" x14ac:dyDescent="0.4">
      <c r="A17" s="4" t="s">
        <v>14</v>
      </c>
      <c r="B17" s="4" t="s">
        <v>31</v>
      </c>
      <c r="C17" s="4" t="s">
        <v>32</v>
      </c>
      <c r="D17" s="4" t="s">
        <v>33</v>
      </c>
      <c r="E17" s="4" t="s">
        <v>16</v>
      </c>
      <c r="F17" s="4" t="s">
        <v>18</v>
      </c>
      <c r="G17" s="4" t="s">
        <v>47</v>
      </c>
      <c r="H17" s="4" t="s">
        <v>19</v>
      </c>
      <c r="I17" s="4" t="s">
        <v>20</v>
      </c>
      <c r="K17" s="7" t="s">
        <v>14</v>
      </c>
      <c r="L17" s="8" t="s">
        <v>38</v>
      </c>
      <c r="M17" s="8" t="s">
        <v>39</v>
      </c>
      <c r="N17" s="8" t="s">
        <v>40</v>
      </c>
      <c r="O17" s="8" t="s">
        <v>41</v>
      </c>
      <c r="P17" s="8" t="s">
        <v>42</v>
      </c>
    </row>
    <row r="18" spans="1:16" ht="15" thickBot="1" x14ac:dyDescent="0.4">
      <c r="A18" t="s">
        <v>6</v>
      </c>
      <c r="B18">
        <v>181.46</v>
      </c>
      <c r="C18">
        <v>373.29</v>
      </c>
      <c r="D18">
        <v>191.83</v>
      </c>
      <c r="E18" s="27">
        <v>297.05</v>
      </c>
      <c r="F18" s="30">
        <v>98806.79</v>
      </c>
      <c r="G18" s="30">
        <v>18257.84</v>
      </c>
      <c r="H18">
        <v>8.7799999999999994</v>
      </c>
      <c r="K18" s="9" t="s">
        <v>6</v>
      </c>
      <c r="L18" s="10">
        <v>170</v>
      </c>
      <c r="M18" s="20">
        <v>5100</v>
      </c>
      <c r="N18" s="10">
        <v>130</v>
      </c>
      <c r="O18" s="11">
        <v>660</v>
      </c>
      <c r="P18" s="11">
        <v>790</v>
      </c>
    </row>
    <row r="19" spans="1:16" ht="15" thickBot="1" x14ac:dyDescent="0.4">
      <c r="A19" t="s">
        <v>7</v>
      </c>
      <c r="B19">
        <v>43.01</v>
      </c>
      <c r="C19">
        <v>92.1</v>
      </c>
      <c r="D19">
        <v>49.09</v>
      </c>
      <c r="E19" s="27">
        <v>151.84</v>
      </c>
      <c r="F19" s="30">
        <v>75039.17</v>
      </c>
      <c r="G19" s="30">
        <v>36111.06</v>
      </c>
      <c r="H19">
        <v>33.97</v>
      </c>
      <c r="K19" s="12" t="s">
        <v>7</v>
      </c>
      <c r="L19" s="13">
        <v>60</v>
      </c>
      <c r="M19" s="21">
        <v>6800</v>
      </c>
      <c r="N19" s="13">
        <v>120</v>
      </c>
      <c r="O19" s="14">
        <v>830</v>
      </c>
      <c r="P19" s="14">
        <v>3100</v>
      </c>
    </row>
    <row r="20" spans="1:16" ht="15" thickBot="1" x14ac:dyDescent="0.4">
      <c r="A20" t="s">
        <v>8</v>
      </c>
      <c r="B20">
        <v>11.05</v>
      </c>
      <c r="C20">
        <v>23.73</v>
      </c>
      <c r="D20">
        <v>12.67</v>
      </c>
      <c r="E20" s="27">
        <v>20.329999999999998</v>
      </c>
      <c r="F20" s="30">
        <v>24736.959999999999</v>
      </c>
      <c r="G20" s="30">
        <v>3057.15</v>
      </c>
      <c r="H20">
        <v>21.48</v>
      </c>
      <c r="K20" s="9" t="s">
        <v>26</v>
      </c>
      <c r="L20" s="10">
        <v>34</v>
      </c>
      <c r="M20" s="20">
        <v>6100</v>
      </c>
      <c r="N20" s="10">
        <v>74</v>
      </c>
      <c r="O20" s="11">
        <v>450</v>
      </c>
      <c r="P20" s="11">
        <v>730</v>
      </c>
    </row>
    <row r="21" spans="1:16" ht="15" thickBot="1" x14ac:dyDescent="0.4">
      <c r="A21" t="s">
        <v>9</v>
      </c>
      <c r="B21">
        <v>4.9400000000000004</v>
      </c>
      <c r="C21">
        <v>13.97</v>
      </c>
      <c r="D21">
        <v>9.0299999999999994</v>
      </c>
      <c r="E21" s="27">
        <v>8.15</v>
      </c>
      <c r="F21" s="30">
        <v>7026.96</v>
      </c>
      <c r="G21" s="30">
        <v>77.209999999999994</v>
      </c>
      <c r="H21">
        <v>1.35</v>
      </c>
      <c r="K21" s="12" t="s">
        <v>9</v>
      </c>
      <c r="L21" s="13">
        <v>64</v>
      </c>
      <c r="M21" s="21">
        <v>4000</v>
      </c>
      <c r="N21" s="13">
        <v>21</v>
      </c>
      <c r="O21" s="14">
        <v>83</v>
      </c>
      <c r="P21" s="14">
        <v>18</v>
      </c>
    </row>
    <row r="22" spans="1:16" ht="15" thickBot="1" x14ac:dyDescent="0.4">
      <c r="A22" t="s">
        <v>10</v>
      </c>
      <c r="B22">
        <v>15.47</v>
      </c>
      <c r="C22">
        <v>39.11</v>
      </c>
      <c r="D22">
        <v>23.63</v>
      </c>
      <c r="E22" s="27">
        <v>13.03</v>
      </c>
      <c r="F22" s="30">
        <v>75047.759999999995</v>
      </c>
      <c r="G22" s="30">
        <v>881.33</v>
      </c>
      <c r="H22">
        <v>9.66</v>
      </c>
      <c r="K22" s="9" t="s">
        <v>10</v>
      </c>
      <c r="L22" s="10">
        <v>84</v>
      </c>
      <c r="M22" s="20">
        <v>18000</v>
      </c>
      <c r="N22" s="10">
        <v>24</v>
      </c>
      <c r="O22" s="11">
        <v>440</v>
      </c>
      <c r="P22" s="11">
        <v>190</v>
      </c>
    </row>
    <row r="23" spans="1:16" ht="15" thickBot="1" x14ac:dyDescent="0.4">
      <c r="A23" t="s">
        <v>11</v>
      </c>
      <c r="B23">
        <v>103.85</v>
      </c>
      <c r="C23">
        <v>202.9</v>
      </c>
      <c r="D23">
        <v>99.05</v>
      </c>
      <c r="E23" s="27">
        <v>46.34</v>
      </c>
      <c r="F23" s="30">
        <v>249113.06</v>
      </c>
      <c r="G23" s="30">
        <v>12891.52</v>
      </c>
      <c r="H23">
        <v>39.74</v>
      </c>
      <c r="K23" s="12" t="s">
        <v>27</v>
      </c>
      <c r="L23" s="13">
        <v>270</v>
      </c>
      <c r="M23" s="21">
        <v>26000</v>
      </c>
      <c r="N23" s="13">
        <v>110</v>
      </c>
      <c r="O23" s="14">
        <v>2900</v>
      </c>
      <c r="P23" s="14">
        <v>1300</v>
      </c>
    </row>
    <row r="24" spans="1:16" ht="15" thickBot="1" x14ac:dyDescent="0.4">
      <c r="A24" t="s">
        <v>12</v>
      </c>
      <c r="B24">
        <v>0.12</v>
      </c>
      <c r="C24">
        <v>0.28999999999999998</v>
      </c>
      <c r="D24">
        <v>0.17</v>
      </c>
      <c r="E24" s="27">
        <v>15.98</v>
      </c>
      <c r="F24" s="30">
        <v>69.25</v>
      </c>
      <c r="G24" s="30">
        <v>129.22</v>
      </c>
      <c r="H24">
        <v>1.1599999999999999</v>
      </c>
      <c r="K24" s="9" t="s">
        <v>12</v>
      </c>
      <c r="L24" s="15">
        <v>1</v>
      </c>
      <c r="M24" s="20">
        <v>120</v>
      </c>
      <c r="N24" s="15">
        <v>38</v>
      </c>
      <c r="O24" s="16">
        <v>4.5</v>
      </c>
      <c r="P24" s="11">
        <v>320</v>
      </c>
    </row>
    <row r="25" spans="1:16" ht="15" thickBot="1" x14ac:dyDescent="0.4">
      <c r="A25" t="s">
        <v>15</v>
      </c>
      <c r="B25">
        <v>359.91</v>
      </c>
      <c r="C25">
        <v>745.39</v>
      </c>
      <c r="D25">
        <v>385.48</v>
      </c>
      <c r="E25" s="27">
        <v>57.87</v>
      </c>
      <c r="F25" s="30">
        <v>529839.94999999995</v>
      </c>
      <c r="G25" s="30">
        <v>5235.4799999999996</v>
      </c>
      <c r="H25">
        <v>12.92</v>
      </c>
      <c r="K25" s="17" t="s">
        <v>28</v>
      </c>
      <c r="L25" s="18">
        <v>690</v>
      </c>
      <c r="M25" s="22">
        <v>67000</v>
      </c>
      <c r="N25" s="18">
        <v>69</v>
      </c>
      <c r="O25" s="19">
        <v>5400</v>
      </c>
      <c r="P25" s="19">
        <v>730</v>
      </c>
    </row>
    <row r="28" spans="1:16" x14ac:dyDescent="0.35">
      <c r="A28" s="29" t="s">
        <v>44</v>
      </c>
      <c r="B28" s="29"/>
      <c r="C28" s="29"/>
      <c r="D28" s="29"/>
      <c r="E28" s="29"/>
      <c r="F28" s="29"/>
      <c r="G28" s="29"/>
      <c r="H28" s="29"/>
      <c r="I28" s="29"/>
    </row>
    <row r="29" spans="1:16" ht="58" x14ac:dyDescent="0.35">
      <c r="A29" s="4" t="s">
        <v>14</v>
      </c>
      <c r="B29" s="4" t="s">
        <v>31</v>
      </c>
      <c r="C29" s="4" t="s">
        <v>32</v>
      </c>
      <c r="D29" s="4" t="s">
        <v>33</v>
      </c>
      <c r="E29" s="4" t="s">
        <v>16</v>
      </c>
      <c r="F29" s="4" t="s">
        <v>18</v>
      </c>
      <c r="G29" s="4" t="s">
        <v>47</v>
      </c>
      <c r="H29" s="4" t="s">
        <v>19</v>
      </c>
      <c r="I29" s="4" t="s">
        <v>20</v>
      </c>
    </row>
    <row r="30" spans="1:16" x14ac:dyDescent="0.35">
      <c r="A30" t="s">
        <v>6</v>
      </c>
      <c r="B30">
        <v>186.81</v>
      </c>
      <c r="C30">
        <v>380.74</v>
      </c>
      <c r="D30">
        <v>193.92</v>
      </c>
      <c r="E30" s="27">
        <v>300.29000000000002</v>
      </c>
      <c r="F30" s="30">
        <v>97230.92</v>
      </c>
      <c r="G30" s="30">
        <v>17908.32</v>
      </c>
      <c r="H30">
        <v>8.52</v>
      </c>
    </row>
    <row r="31" spans="1:16" x14ac:dyDescent="0.35">
      <c r="A31" t="s">
        <v>7</v>
      </c>
      <c r="B31">
        <v>58.79</v>
      </c>
      <c r="C31">
        <v>121.5</v>
      </c>
      <c r="D31">
        <v>62.71</v>
      </c>
      <c r="E31" s="27">
        <v>193.96</v>
      </c>
      <c r="F31" s="30">
        <v>74101.38</v>
      </c>
      <c r="G31" s="30">
        <v>35252.589999999997</v>
      </c>
      <c r="H31">
        <v>25.96</v>
      </c>
    </row>
    <row r="32" spans="1:16" x14ac:dyDescent="0.35">
      <c r="A32" t="s">
        <v>8</v>
      </c>
      <c r="B32">
        <v>11.46</v>
      </c>
      <c r="C32">
        <v>24.24</v>
      </c>
      <c r="D32">
        <v>12.78</v>
      </c>
      <c r="E32" s="27">
        <v>20.5</v>
      </c>
      <c r="F32" s="30">
        <v>24878.02</v>
      </c>
      <c r="G32" s="30">
        <v>3074.12</v>
      </c>
      <c r="H32">
        <v>21.42</v>
      </c>
    </row>
    <row r="33" spans="1:9" x14ac:dyDescent="0.35">
      <c r="A33" t="s">
        <v>9</v>
      </c>
      <c r="B33">
        <v>4.99</v>
      </c>
      <c r="C33">
        <v>13.95</v>
      </c>
      <c r="D33">
        <v>8.9600000000000009</v>
      </c>
      <c r="E33" s="27">
        <v>8.09</v>
      </c>
      <c r="F33" s="30">
        <v>7126.73</v>
      </c>
      <c r="G33" s="30">
        <v>79.599999999999994</v>
      </c>
      <c r="H33">
        <v>1.41</v>
      </c>
    </row>
    <row r="34" spans="1:9" x14ac:dyDescent="0.35">
      <c r="A34" t="s">
        <v>10</v>
      </c>
      <c r="B34">
        <v>18.62</v>
      </c>
      <c r="C34">
        <v>46.13</v>
      </c>
      <c r="D34">
        <v>27.51</v>
      </c>
      <c r="E34" s="27">
        <v>15.17</v>
      </c>
      <c r="F34" s="30">
        <v>76649.22</v>
      </c>
      <c r="G34" s="30">
        <v>887.13</v>
      </c>
      <c r="H34">
        <v>8.35</v>
      </c>
    </row>
    <row r="35" spans="1:9" x14ac:dyDescent="0.35">
      <c r="A35" t="s">
        <v>11</v>
      </c>
      <c r="B35">
        <v>103.92</v>
      </c>
      <c r="C35">
        <v>201.77</v>
      </c>
      <c r="D35">
        <v>97.85</v>
      </c>
      <c r="E35" s="27">
        <v>45.78</v>
      </c>
      <c r="F35" s="30">
        <v>236295.61</v>
      </c>
      <c r="G35" s="30">
        <v>12215.21</v>
      </c>
      <c r="H35">
        <v>38.119999999999997</v>
      </c>
    </row>
    <row r="36" spans="1:9" x14ac:dyDescent="0.35">
      <c r="A36" t="s">
        <v>12</v>
      </c>
      <c r="B36">
        <v>0.12</v>
      </c>
      <c r="C36">
        <v>0.28999999999999998</v>
      </c>
      <c r="D36">
        <v>0.17</v>
      </c>
      <c r="E36" s="27">
        <v>15.98</v>
      </c>
      <c r="F36" s="30">
        <v>70.2</v>
      </c>
      <c r="G36" s="30">
        <v>132.46</v>
      </c>
      <c r="H36">
        <v>1.18</v>
      </c>
    </row>
    <row r="37" spans="1:9" x14ac:dyDescent="0.35">
      <c r="A37" t="s">
        <v>15</v>
      </c>
      <c r="B37">
        <v>384.72</v>
      </c>
      <c r="C37">
        <v>788.62</v>
      </c>
      <c r="D37">
        <v>403.9</v>
      </c>
      <c r="E37" s="27">
        <v>60.63</v>
      </c>
      <c r="F37" s="30">
        <v>516352.07</v>
      </c>
      <c r="G37" s="30">
        <v>5071.4399999999996</v>
      </c>
      <c r="H37">
        <v>11.95</v>
      </c>
    </row>
    <row r="38" spans="1:9" x14ac:dyDescent="0.35">
      <c r="A38" s="5"/>
    </row>
    <row r="41" spans="1:9" x14ac:dyDescent="0.35">
      <c r="A41" s="28" t="s">
        <v>49</v>
      </c>
      <c r="B41" s="28"/>
      <c r="C41" s="28"/>
      <c r="D41" s="28"/>
      <c r="E41" s="28"/>
      <c r="F41" s="28"/>
      <c r="G41" s="28"/>
      <c r="H41" s="28"/>
      <c r="I41" s="28"/>
    </row>
    <row r="42" spans="1:9" ht="58" x14ac:dyDescent="0.35">
      <c r="A42" s="4" t="s">
        <v>14</v>
      </c>
      <c r="B42" s="4" t="s">
        <v>31</v>
      </c>
      <c r="C42" s="4" t="s">
        <v>32</v>
      </c>
      <c r="D42" s="4" t="s">
        <v>33</v>
      </c>
      <c r="E42" s="4" t="s">
        <v>16</v>
      </c>
      <c r="F42" s="4" t="s">
        <v>18</v>
      </c>
      <c r="G42" s="4" t="s">
        <v>47</v>
      </c>
      <c r="H42" s="4" t="s">
        <v>19</v>
      </c>
      <c r="I42" s="4" t="s">
        <v>20</v>
      </c>
    </row>
    <row r="43" spans="1:9" x14ac:dyDescent="0.35">
      <c r="A43" t="s">
        <v>6</v>
      </c>
    </row>
    <row r="44" spans="1:9" x14ac:dyDescent="0.35">
      <c r="A44" t="s">
        <v>7</v>
      </c>
    </row>
    <row r="45" spans="1:9" x14ac:dyDescent="0.35">
      <c r="A45" t="s">
        <v>8</v>
      </c>
    </row>
    <row r="46" spans="1:9" x14ac:dyDescent="0.35">
      <c r="A46" t="s">
        <v>9</v>
      </c>
    </row>
    <row r="47" spans="1:9" x14ac:dyDescent="0.35">
      <c r="A47" t="s">
        <v>10</v>
      </c>
    </row>
    <row r="48" spans="1:9" x14ac:dyDescent="0.35">
      <c r="A48" t="s">
        <v>11</v>
      </c>
    </row>
    <row r="49" spans="1:1" x14ac:dyDescent="0.35">
      <c r="A49" t="s">
        <v>12</v>
      </c>
    </row>
    <row r="50" spans="1:1" x14ac:dyDescent="0.35">
      <c r="A50" t="s"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DCBE-E761-4A5B-BD88-3C05F1BF4003}">
  <dimension ref="A2:U25"/>
  <sheetViews>
    <sheetView workbookViewId="0">
      <selection activeCell="G27" sqref="G27"/>
    </sheetView>
  </sheetViews>
  <sheetFormatPr defaultRowHeight="14.5" x14ac:dyDescent="0.35"/>
  <cols>
    <col min="1" max="1" width="11.81640625" customWidth="1"/>
    <col min="2" max="2" width="12.26953125" customWidth="1"/>
    <col min="3" max="3" width="12.453125" customWidth="1"/>
    <col min="4" max="4" width="12.26953125" customWidth="1"/>
    <col min="5" max="5" width="12.1796875" customWidth="1"/>
    <col min="7" max="7" width="11.81640625" customWidth="1"/>
    <col min="8" max="8" width="12" customWidth="1"/>
    <col min="9" max="9" width="13" customWidth="1"/>
    <col min="14" max="14" width="12.90625" customWidth="1"/>
    <col min="15" max="15" width="12.36328125" customWidth="1"/>
    <col min="16" max="16" width="12.6328125" customWidth="1"/>
    <col min="17" max="17" width="11.6328125" customWidth="1"/>
    <col min="18" max="18" width="10.81640625" customWidth="1"/>
    <col min="19" max="19" width="11.36328125" customWidth="1"/>
    <col min="20" max="20" width="11.7265625" customWidth="1"/>
    <col min="21" max="21" width="11.1796875" customWidth="1"/>
  </cols>
  <sheetData>
    <row r="2" spans="1:20" x14ac:dyDescent="0.35">
      <c r="A2" s="1" t="s">
        <v>29</v>
      </c>
      <c r="B2" s="1"/>
      <c r="C2" s="1"/>
      <c r="D2" s="1"/>
      <c r="E2" s="1"/>
      <c r="F2" s="1"/>
      <c r="G2" s="1"/>
      <c r="H2" s="1"/>
      <c r="I2" s="1"/>
    </row>
    <row r="4" spans="1:20" ht="72.5" x14ac:dyDescent="0.35">
      <c r="A4" s="4" t="s">
        <v>14</v>
      </c>
      <c r="B4" s="4" t="s">
        <v>34</v>
      </c>
      <c r="C4" s="4" t="s">
        <v>35</v>
      </c>
      <c r="D4" s="4" t="s">
        <v>36</v>
      </c>
      <c r="E4" s="4" t="s">
        <v>16</v>
      </c>
      <c r="F4" s="4" t="s">
        <v>18</v>
      </c>
      <c r="G4" s="4" t="s">
        <v>17</v>
      </c>
      <c r="H4" s="4" t="s">
        <v>19</v>
      </c>
      <c r="I4" s="4" t="s">
        <v>20</v>
      </c>
    </row>
    <row r="5" spans="1:20" x14ac:dyDescent="0.35">
      <c r="A5" t="s">
        <v>6</v>
      </c>
      <c r="B5">
        <f>N5*7</f>
        <v>184.51999999999998</v>
      </c>
      <c r="C5">
        <f t="shared" ref="C5:D5" si="0">O5*7</f>
        <v>227.01</v>
      </c>
      <c r="D5">
        <f t="shared" si="0"/>
        <v>42.49</v>
      </c>
      <c r="E5">
        <f>Q5</f>
        <v>9.4</v>
      </c>
      <c r="N5">
        <v>26.36</v>
      </c>
      <c r="O5">
        <v>32.43</v>
      </c>
      <c r="P5">
        <v>6.07</v>
      </c>
      <c r="Q5">
        <v>9.4</v>
      </c>
      <c r="S5">
        <v>819.65</v>
      </c>
      <c r="T5">
        <v>87.2</v>
      </c>
    </row>
    <row r="6" spans="1:20" x14ac:dyDescent="0.35">
      <c r="A6" t="s">
        <v>7</v>
      </c>
      <c r="B6">
        <f t="shared" ref="B6:B26" si="1">N6*7</f>
        <v>63.49</v>
      </c>
      <c r="C6">
        <f t="shared" ref="C6:C12" si="2">O6*7</f>
        <v>78.89</v>
      </c>
      <c r="D6">
        <f t="shared" ref="D6:D12" si="3">P6*7</f>
        <v>15.469999999999999</v>
      </c>
      <c r="E6">
        <f t="shared" ref="E6:E12" si="4">Q6</f>
        <v>6.84</v>
      </c>
      <c r="N6">
        <v>9.07</v>
      </c>
      <c r="O6">
        <v>11.27</v>
      </c>
      <c r="P6">
        <v>2.21</v>
      </c>
      <c r="Q6">
        <v>6.84</v>
      </c>
      <c r="S6">
        <v>923.52</v>
      </c>
      <c r="T6">
        <v>135.02000000000001</v>
      </c>
    </row>
    <row r="7" spans="1:20" x14ac:dyDescent="0.35">
      <c r="A7" t="s">
        <v>8</v>
      </c>
      <c r="B7">
        <f t="shared" si="1"/>
        <v>39.479999999999997</v>
      </c>
      <c r="C7">
        <f t="shared" si="2"/>
        <v>51.52</v>
      </c>
      <c r="D7">
        <f t="shared" si="3"/>
        <v>11.969999999999999</v>
      </c>
      <c r="E7">
        <f t="shared" si="4"/>
        <v>2.74</v>
      </c>
      <c r="N7">
        <v>5.64</v>
      </c>
      <c r="O7">
        <v>7.36</v>
      </c>
      <c r="P7">
        <v>1.71</v>
      </c>
      <c r="Q7">
        <v>2.74</v>
      </c>
      <c r="S7">
        <v>330.74</v>
      </c>
      <c r="T7">
        <v>120.71</v>
      </c>
    </row>
    <row r="8" spans="1:20" x14ac:dyDescent="0.35">
      <c r="A8" t="s">
        <v>9</v>
      </c>
      <c r="B8">
        <f t="shared" si="1"/>
        <v>21.98</v>
      </c>
      <c r="C8">
        <f t="shared" si="2"/>
        <v>33.18</v>
      </c>
      <c r="D8">
        <f t="shared" si="3"/>
        <v>11.200000000000001</v>
      </c>
      <c r="E8">
        <f t="shared" si="4"/>
        <v>1.44</v>
      </c>
      <c r="N8">
        <v>3.14</v>
      </c>
      <c r="O8">
        <v>4.74</v>
      </c>
      <c r="P8">
        <v>1.6</v>
      </c>
      <c r="Q8">
        <v>1.44</v>
      </c>
      <c r="S8">
        <v>66.75</v>
      </c>
      <c r="T8">
        <v>46.35</v>
      </c>
    </row>
    <row r="9" spans="1:20" x14ac:dyDescent="0.35">
      <c r="A9" t="s">
        <v>10</v>
      </c>
      <c r="B9">
        <f t="shared" si="1"/>
        <v>45.71</v>
      </c>
      <c r="C9">
        <f t="shared" si="2"/>
        <v>64.540000000000006</v>
      </c>
      <c r="D9">
        <f t="shared" si="3"/>
        <v>18.829999999999998</v>
      </c>
      <c r="E9">
        <f t="shared" si="4"/>
        <v>1.48</v>
      </c>
      <c r="N9">
        <v>6.53</v>
      </c>
      <c r="O9">
        <v>9.2200000000000006</v>
      </c>
      <c r="P9">
        <v>2.69</v>
      </c>
      <c r="Q9">
        <v>1.48</v>
      </c>
      <c r="S9">
        <v>200.47</v>
      </c>
      <c r="T9">
        <v>135.44999999999999</v>
      </c>
    </row>
    <row r="10" spans="1:20" x14ac:dyDescent="0.35">
      <c r="A10" t="s">
        <v>11</v>
      </c>
      <c r="B10">
        <f t="shared" si="1"/>
        <v>350.49</v>
      </c>
      <c r="C10">
        <f t="shared" si="2"/>
        <v>438.69</v>
      </c>
      <c r="D10">
        <f t="shared" si="3"/>
        <v>88.2</v>
      </c>
      <c r="E10">
        <f t="shared" si="4"/>
        <v>5.89</v>
      </c>
      <c r="N10">
        <v>50.07</v>
      </c>
      <c r="O10">
        <v>62.67</v>
      </c>
      <c r="P10">
        <v>12.6</v>
      </c>
      <c r="Q10">
        <v>5.89</v>
      </c>
      <c r="S10">
        <v>869.34</v>
      </c>
      <c r="T10">
        <v>147.6</v>
      </c>
    </row>
    <row r="11" spans="1:20" x14ac:dyDescent="0.35">
      <c r="A11" t="s">
        <v>12</v>
      </c>
      <c r="B11">
        <f t="shared" si="1"/>
        <v>1.9600000000000002</v>
      </c>
      <c r="C11">
        <f t="shared" si="2"/>
        <v>2.59</v>
      </c>
      <c r="D11">
        <f t="shared" si="3"/>
        <v>0.63</v>
      </c>
      <c r="E11">
        <f t="shared" si="4"/>
        <v>8.4600000000000009</v>
      </c>
      <c r="N11">
        <v>0.28000000000000003</v>
      </c>
      <c r="O11">
        <v>0.37</v>
      </c>
      <c r="P11">
        <v>0.09</v>
      </c>
      <c r="Q11">
        <v>8.4600000000000009</v>
      </c>
      <c r="S11">
        <v>259.33999999999997</v>
      </c>
      <c r="T11">
        <v>30.65</v>
      </c>
    </row>
    <row r="12" spans="1:20" x14ac:dyDescent="0.35">
      <c r="A12" t="s">
        <v>15</v>
      </c>
      <c r="B12">
        <f t="shared" si="1"/>
        <v>707.56</v>
      </c>
      <c r="C12">
        <f t="shared" si="2"/>
        <v>896.42000000000007</v>
      </c>
      <c r="D12">
        <f t="shared" si="3"/>
        <v>188.79</v>
      </c>
      <c r="E12">
        <f t="shared" si="4"/>
        <v>4.05</v>
      </c>
      <c r="N12">
        <v>101.08</v>
      </c>
      <c r="O12">
        <v>128.06</v>
      </c>
      <c r="P12">
        <v>26.97</v>
      </c>
      <c r="Q12">
        <v>4.05</v>
      </c>
      <c r="S12">
        <v>466.87</v>
      </c>
      <c r="T12">
        <v>115.28</v>
      </c>
    </row>
    <row r="15" spans="1:20" x14ac:dyDescent="0.35">
      <c r="A15" s="2" t="s">
        <v>30</v>
      </c>
      <c r="B15" s="2"/>
      <c r="C15" s="2"/>
      <c r="D15" s="2"/>
      <c r="E15" s="2"/>
      <c r="F15" s="2"/>
      <c r="G15" s="2"/>
      <c r="H15" s="2"/>
      <c r="I15" s="2"/>
    </row>
    <row r="17" spans="2:21" x14ac:dyDescent="0.35"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35">
      <c r="B18">
        <f t="shared" si="1"/>
        <v>1270.22</v>
      </c>
      <c r="C18">
        <f t="shared" ref="C13:C25" si="5">O18*7</f>
        <v>2613.0300000000002</v>
      </c>
      <c r="D18">
        <f t="shared" ref="D13:D25" si="6">P18*7</f>
        <v>1342.8100000000002</v>
      </c>
      <c r="E18">
        <f t="shared" ref="E13:E25" si="7">Q18</f>
        <v>297.05</v>
      </c>
      <c r="N18">
        <v>181.46</v>
      </c>
      <c r="O18">
        <v>373.29</v>
      </c>
      <c r="P18">
        <v>191.83</v>
      </c>
      <c r="Q18">
        <v>297.05</v>
      </c>
      <c r="S18">
        <v>18257.84</v>
      </c>
      <c r="T18">
        <v>61.46</v>
      </c>
    </row>
    <row r="19" spans="2:21" x14ac:dyDescent="0.35">
      <c r="B19">
        <f t="shared" si="1"/>
        <v>301.07</v>
      </c>
      <c r="C19">
        <f t="shared" si="5"/>
        <v>644.69999999999993</v>
      </c>
      <c r="D19">
        <f t="shared" si="6"/>
        <v>343.63</v>
      </c>
      <c r="E19">
        <f t="shared" si="7"/>
        <v>151.84</v>
      </c>
      <c r="N19">
        <v>43.01</v>
      </c>
      <c r="O19">
        <v>92.1</v>
      </c>
      <c r="P19">
        <v>49.09</v>
      </c>
      <c r="Q19">
        <v>151.84</v>
      </c>
      <c r="S19">
        <v>36111.06</v>
      </c>
      <c r="T19">
        <v>237.82</v>
      </c>
    </row>
    <row r="20" spans="2:21" x14ac:dyDescent="0.35">
      <c r="B20">
        <f t="shared" si="1"/>
        <v>77.350000000000009</v>
      </c>
      <c r="C20">
        <f t="shared" si="5"/>
        <v>166.11</v>
      </c>
      <c r="D20">
        <f t="shared" si="6"/>
        <v>88.69</v>
      </c>
      <c r="E20">
        <f t="shared" si="7"/>
        <v>20.329999999999998</v>
      </c>
      <c r="N20">
        <v>11.05</v>
      </c>
      <c r="O20">
        <v>23.73</v>
      </c>
      <c r="P20">
        <v>12.67</v>
      </c>
      <c r="Q20">
        <v>20.329999999999998</v>
      </c>
      <c r="S20">
        <v>3057.15</v>
      </c>
      <c r="T20">
        <v>150.38</v>
      </c>
    </row>
    <row r="21" spans="2:21" x14ac:dyDescent="0.35">
      <c r="B21">
        <f t="shared" si="1"/>
        <v>34.580000000000005</v>
      </c>
      <c r="C21">
        <f t="shared" si="5"/>
        <v>97.79</v>
      </c>
      <c r="D21">
        <f t="shared" si="6"/>
        <v>63.209999999999994</v>
      </c>
      <c r="E21">
        <f t="shared" si="7"/>
        <v>8.15</v>
      </c>
      <c r="N21">
        <v>4.9400000000000004</v>
      </c>
      <c r="O21">
        <v>13.97</v>
      </c>
      <c r="P21">
        <v>9.0299999999999994</v>
      </c>
      <c r="Q21">
        <v>8.15</v>
      </c>
      <c r="S21">
        <v>77.209999999999994</v>
      </c>
      <c r="T21">
        <v>9.4700000000000006</v>
      </c>
    </row>
    <row r="22" spans="2:21" x14ac:dyDescent="0.35">
      <c r="B22">
        <f t="shared" si="1"/>
        <v>108.29</v>
      </c>
      <c r="C22">
        <f t="shared" si="5"/>
        <v>273.77</v>
      </c>
      <c r="D22">
        <f t="shared" si="6"/>
        <v>165.41</v>
      </c>
      <c r="E22">
        <f t="shared" si="7"/>
        <v>13.03</v>
      </c>
      <c r="N22">
        <v>15.47</v>
      </c>
      <c r="O22">
        <v>39.11</v>
      </c>
      <c r="P22">
        <v>23.63</v>
      </c>
      <c r="Q22">
        <v>13.03</v>
      </c>
      <c r="S22">
        <v>881.33</v>
      </c>
      <c r="T22">
        <v>67.64</v>
      </c>
    </row>
    <row r="23" spans="2:21" x14ac:dyDescent="0.35">
      <c r="B23">
        <f t="shared" si="1"/>
        <v>726.94999999999993</v>
      </c>
      <c r="C23">
        <f t="shared" si="5"/>
        <v>1420.3</v>
      </c>
      <c r="D23">
        <f t="shared" si="6"/>
        <v>693.35</v>
      </c>
      <c r="E23">
        <f t="shared" si="7"/>
        <v>46.34</v>
      </c>
      <c r="N23">
        <v>103.85</v>
      </c>
      <c r="O23">
        <v>202.9</v>
      </c>
      <c r="P23">
        <v>99.05</v>
      </c>
      <c r="Q23">
        <v>46.34</v>
      </c>
      <c r="S23">
        <v>12891.52</v>
      </c>
      <c r="T23">
        <v>278.19</v>
      </c>
    </row>
    <row r="24" spans="2:21" x14ac:dyDescent="0.35">
      <c r="B24">
        <f t="shared" si="1"/>
        <v>0.84</v>
      </c>
      <c r="C24">
        <f t="shared" si="5"/>
        <v>2.0299999999999998</v>
      </c>
      <c r="D24">
        <f t="shared" si="6"/>
        <v>1.1900000000000002</v>
      </c>
      <c r="E24">
        <f t="shared" si="7"/>
        <v>15.98</v>
      </c>
      <c r="N24">
        <v>0.12</v>
      </c>
      <c r="O24">
        <v>0.28999999999999998</v>
      </c>
      <c r="P24">
        <v>0.17</v>
      </c>
      <c r="Q24">
        <v>15.98</v>
      </c>
      <c r="S24">
        <v>129.22</v>
      </c>
      <c r="T24">
        <v>8.09</v>
      </c>
    </row>
    <row r="25" spans="2:21" x14ac:dyDescent="0.35">
      <c r="B25">
        <f t="shared" si="1"/>
        <v>2519.3700000000003</v>
      </c>
      <c r="C25">
        <f t="shared" si="5"/>
        <v>5217.7299999999996</v>
      </c>
      <c r="D25">
        <f t="shared" si="6"/>
        <v>2698.36</v>
      </c>
      <c r="E25">
        <f t="shared" si="7"/>
        <v>57.87</v>
      </c>
      <c r="N25">
        <v>359.91</v>
      </c>
      <c r="O25">
        <v>745.39</v>
      </c>
      <c r="P25">
        <v>385.48</v>
      </c>
      <c r="Q25">
        <v>57.87</v>
      </c>
      <c r="S25">
        <v>5235.4799999999996</v>
      </c>
      <c r="T25">
        <v>90.47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</vt:lpstr>
      <vt:lpstr>Table 2</vt:lpstr>
      <vt:lpstr>Table 3 (annual)</vt:lpstr>
      <vt:lpstr>Table 3 (total)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Pickersgill</dc:creator>
  <cp:lastModifiedBy>Sarah Pickersgill</cp:lastModifiedBy>
  <cp:lastPrinted>2021-07-28T15:34:53Z</cp:lastPrinted>
  <dcterms:created xsi:type="dcterms:W3CDTF">2021-07-28T15:34:49Z</dcterms:created>
  <dcterms:modified xsi:type="dcterms:W3CDTF">2021-07-29T17:06:48Z</dcterms:modified>
</cp:coreProperties>
</file>