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ishapattnaik/Downloads/Disha OR DRAFT/"/>
    </mc:Choice>
  </mc:AlternateContent>
  <xr:revisionPtr revIDLastSave="0" documentId="13_ncr:1_{AA58A2FB-BE87-A14D-B7D4-EEBE77241077}" xr6:coauthVersionLast="47" xr6:coauthVersionMax="47" xr10:uidLastSave="{00000000-0000-0000-0000-000000000000}"/>
  <bookViews>
    <workbookView xWindow="0" yWindow="0" windowWidth="28800" windowHeight="18000" activeTab="3" xr2:uid="{FFB4E5A4-1A4D-FE46-801D-D4D1B5759F1E}"/>
  </bookViews>
  <sheets>
    <sheet name="Sheet1 (2)" sheetId="2" r:id="rId1"/>
    <sheet name="MANIPULATED" sheetId="4" r:id="rId2"/>
    <sheet name="Sheet1 (3)" sheetId="3" r:id="rId3"/>
    <sheet name="Sheet1" sheetId="1" r:id="rId4"/>
  </sheets>
  <definedNames>
    <definedName name="_xlnm._FilterDatabase" localSheetId="1" hidden="1">MANIPULATED!$F$1:$F$135</definedName>
    <definedName name="_xlnm._FilterDatabase" localSheetId="0" hidden="1">'Sheet1 (2)'!$H$1:$H$135</definedName>
    <definedName name="_xlnm._FilterDatabase" localSheetId="2" hidden="1">'Sheet1 (3)'!$A$4:$H$4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5" i="3"/>
  <c r="H5" i="3"/>
  <c r="H29" i="3"/>
  <c r="H28" i="3"/>
  <c r="H30" i="3"/>
  <c r="H33" i="3"/>
  <c r="H14" i="3"/>
  <c r="H10" i="3"/>
  <c r="G8" i="3"/>
  <c r="C8" i="3"/>
  <c r="G7" i="3"/>
  <c r="C7" i="3"/>
  <c r="G6" i="3"/>
  <c r="C6" i="3"/>
  <c r="H133" i="4"/>
  <c r="H132" i="4"/>
  <c r="H131" i="4"/>
  <c r="H130" i="4"/>
  <c r="H129" i="4"/>
  <c r="H128" i="4"/>
  <c r="H127" i="4"/>
  <c r="H126" i="4"/>
  <c r="H125" i="4"/>
  <c r="H124" i="4"/>
  <c r="H122" i="4"/>
  <c r="H121" i="4"/>
  <c r="H120" i="4"/>
  <c r="H119" i="4"/>
  <c r="H118" i="4"/>
  <c r="H116" i="4"/>
  <c r="H115" i="4"/>
  <c r="H114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7" i="4"/>
  <c r="H96" i="4"/>
  <c r="H95" i="4"/>
  <c r="H94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6" i="4"/>
  <c r="H65" i="4"/>
  <c r="H64" i="4"/>
  <c r="H63" i="4"/>
  <c r="H62" i="4"/>
  <c r="H61" i="4"/>
  <c r="H60" i="4"/>
  <c r="H59" i="4"/>
  <c r="H58" i="4"/>
  <c r="H57" i="4"/>
  <c r="H56" i="4"/>
  <c r="H54" i="4"/>
  <c r="H53" i="4"/>
  <c r="H52" i="4"/>
  <c r="H51" i="4"/>
  <c r="H50" i="4"/>
  <c r="H49" i="4"/>
  <c r="H48" i="4"/>
  <c r="H46" i="4"/>
  <c r="H45" i="4"/>
  <c r="H44" i="4"/>
  <c r="H43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3" i="4"/>
  <c r="H22" i="4"/>
  <c r="H21" i="4"/>
  <c r="H20" i="4"/>
  <c r="H19" i="4"/>
  <c r="H18" i="4"/>
  <c r="H17" i="4"/>
  <c r="H16" i="4"/>
  <c r="H15" i="4"/>
  <c r="H14" i="4"/>
  <c r="H13" i="4"/>
  <c r="H12" i="4"/>
  <c r="H10" i="4"/>
  <c r="H9" i="4"/>
  <c r="H8" i="4"/>
  <c r="H7" i="4"/>
  <c r="H6" i="4"/>
  <c r="H34" i="3"/>
  <c r="H32" i="3"/>
  <c r="H31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3" i="3"/>
  <c r="H12" i="3"/>
  <c r="H11" i="3"/>
  <c r="H133" i="2"/>
  <c r="H132" i="2"/>
  <c r="H131" i="2"/>
  <c r="H130" i="2"/>
  <c r="H129" i="2"/>
  <c r="H128" i="2"/>
  <c r="H127" i="2"/>
  <c r="H126" i="2"/>
  <c r="H125" i="2"/>
  <c r="H124" i="2"/>
  <c r="H122" i="2"/>
  <c r="H121" i="2"/>
  <c r="H120" i="2"/>
  <c r="H119" i="2"/>
  <c r="H118" i="2"/>
  <c r="H116" i="2"/>
  <c r="H115" i="2"/>
  <c r="H114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7" i="2"/>
  <c r="H96" i="2"/>
  <c r="H95" i="2"/>
  <c r="H94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50" i="2"/>
  <c r="H49" i="2"/>
  <c r="H48" i="2"/>
  <c r="H46" i="2"/>
  <c r="H45" i="2"/>
  <c r="H44" i="2"/>
  <c r="H43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0" i="2"/>
  <c r="H9" i="2"/>
  <c r="H8" i="2"/>
  <c r="H7" i="2"/>
  <c r="H6" i="2"/>
  <c r="D48" i="3" l="1"/>
  <c r="D49" i="3" s="1"/>
  <c r="H6" i="3"/>
  <c r="H9" i="3"/>
  <c r="H7" i="3"/>
  <c r="H8" i="3"/>
</calcChain>
</file>

<file path=xl/sharedStrings.xml><?xml version="1.0" encoding="utf-8"?>
<sst xmlns="http://schemas.openxmlformats.org/spreadsheetml/2006/main" count="862" uniqueCount="111">
  <si>
    <t>DEEPAK SPINNERS LIMITED, PAGARA, GUNA(M.P.)</t>
  </si>
  <si>
    <t>OUT - WARD FREIGHT from 01.12.22 to 31.12.22</t>
  </si>
  <si>
    <t>S.NO.</t>
  </si>
  <si>
    <t>DATE</t>
  </si>
  <si>
    <t>BAGS</t>
  </si>
  <si>
    <t>QTY.</t>
  </si>
  <si>
    <t>TRANSPORTER</t>
  </si>
  <si>
    <t>STATION</t>
  </si>
  <si>
    <t>FRIEGHT</t>
  </si>
  <si>
    <t>RATE PER KG</t>
  </si>
  <si>
    <t>SHIV ROAD LINES</t>
  </si>
  <si>
    <t xml:space="preserve">PANIPAT </t>
  </si>
  <si>
    <t>NEW MAHAVEER TRANSPORT CO OF BHARAT</t>
  </si>
  <si>
    <t>PURBA BARDDHAMAN</t>
  </si>
  <si>
    <t>VINAYAK TRANSPORT CO.</t>
  </si>
  <si>
    <t>DELHI</t>
  </si>
  <si>
    <t>LUDHIANA</t>
  </si>
  <si>
    <t>BHILWARA</t>
  </si>
  <si>
    <t>WASTE</t>
  </si>
  <si>
    <t>BADDI+LUDHIANA</t>
  </si>
  <si>
    <t>SHRIRAM LOGISTICS</t>
  </si>
  <si>
    <t>ICD MANDIDEEP</t>
  </si>
  <si>
    <t>EXPORT</t>
  </si>
  <si>
    <t>SANTIPUR-KOLKATTA</t>
  </si>
  <si>
    <t>INDORE</t>
  </si>
  <si>
    <t>AMRITSAR</t>
  </si>
  <si>
    <t>SAFEXPRESS PVT.LTD.</t>
  </si>
  <si>
    <t xml:space="preserve">COIMBATORE </t>
  </si>
  <si>
    <t>KOLKATTA</t>
  </si>
  <si>
    <t>PATNA</t>
  </si>
  <si>
    <t>HYDERABAD</t>
  </si>
  <si>
    <t>TO PAY</t>
  </si>
  <si>
    <t>13.12.2022</t>
  </si>
  <si>
    <t>14.12.2022</t>
  </si>
  <si>
    <t>SURAT</t>
  </si>
  <si>
    <t>15.12.2022</t>
  </si>
  <si>
    <t>ALWAR</t>
  </si>
  <si>
    <t>16.12.2022</t>
  </si>
  <si>
    <t>KANPUR</t>
  </si>
  <si>
    <t>17.12.2022</t>
  </si>
  <si>
    <t>BHIWANDI</t>
  </si>
  <si>
    <t>18.12.2022</t>
  </si>
  <si>
    <t>19.12.2022</t>
  </si>
  <si>
    <t>20.12.2022</t>
  </si>
  <si>
    <t>21.12.2022</t>
  </si>
  <si>
    <t>NHAVA SHEVA</t>
  </si>
  <si>
    <t>22.12.2022</t>
  </si>
  <si>
    <t>23.12.2022</t>
  </si>
  <si>
    <t>24.12.2022</t>
  </si>
  <si>
    <t>AHMEDABAD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</si>
  <si>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</si>
  <si>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</si>
  <si>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</si>
  <si>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</si>
  <si>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</si>
  <si>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</si>
  <si>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</si>
  <si>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KASHI</t>
  </si>
  <si>
    <t>ROURKELA</t>
  </si>
  <si>
    <t>DHANBAAD</t>
  </si>
  <si>
    <t>ARUNACHAL</t>
  </si>
  <si>
    <t>BADDI</t>
  </si>
  <si>
    <t>MIRZAPUR</t>
  </si>
  <si>
    <t>PATIA</t>
  </si>
  <si>
    <t>KOCHI</t>
  </si>
  <si>
    <t>NAGPUR</t>
  </si>
  <si>
    <t>KARNAL</t>
  </si>
  <si>
    <t>JALANDHAR</t>
  </si>
  <si>
    <t>BHOPAL</t>
  </si>
  <si>
    <t>SANTIPUR</t>
  </si>
  <si>
    <t>LAKHANPUR</t>
  </si>
  <si>
    <t>SATNA</t>
  </si>
  <si>
    <t>ZIRAKPUR</t>
  </si>
  <si>
    <t>AMBALA</t>
  </si>
  <si>
    <t>SHANKAR TRANSPORT CO.</t>
  </si>
  <si>
    <t>Mp</t>
  </si>
  <si>
    <t>Himachal</t>
  </si>
  <si>
    <t>Demand</t>
  </si>
  <si>
    <t>AHMEDABAD (VINAYAK TRANSPORT CO.)</t>
  </si>
  <si>
    <t>ALWAR (SHIV ROAD LINES)</t>
  </si>
  <si>
    <t>AMRITSAR (SHIV ROAD LINES)</t>
  </si>
  <si>
    <t>BADDI+LUDHIANA (NEW MAHAVEER TRANSPORT CO OF BHARAT)</t>
  </si>
  <si>
    <t>BHILWARA (SHIV ROAD LINES)</t>
  </si>
  <si>
    <t>BHILWARA (VINAYAK TRANSPORT CO.)</t>
  </si>
  <si>
    <t>BHIWANDI (VINAYAK TRANSPORT CO.)</t>
  </si>
  <si>
    <t>COIMBATORE  (SAFEXPRESS PVT.LTD.)</t>
  </si>
  <si>
    <t>DELHI (VINAYAK TRANSPORT CO.)</t>
  </si>
  <si>
    <t>DELHI (SHIV ROAD LINES)</t>
  </si>
  <si>
    <t>HYDERABAD (SHIV ROAD LINES)</t>
  </si>
  <si>
    <t>ICD MANDIDEEP (SHRIRAM LOGISTICS)</t>
  </si>
  <si>
    <t>INDORE (SHIV ROAD LINES)</t>
  </si>
  <si>
    <t>KANPUR (SHIV ROAD LINES)</t>
  </si>
  <si>
    <t>KOLKATTA (SHIV ROAD LINES)</t>
  </si>
  <si>
    <t>KOLKATTA (VINAYAK TRANSPORT CO.)</t>
  </si>
  <si>
    <t>LUDHIANA (NEW MAHAVEER TRANSPORT CO OF BHARAT)</t>
  </si>
  <si>
    <t>LUDHIANA (SHIV ROAD LINES)</t>
  </si>
  <si>
    <t>LUDHIANA (VINAYAK TRANSPORT CO.)</t>
  </si>
  <si>
    <t>LUDHIANA (SHANKAR TRANSPORT CO.)</t>
  </si>
  <si>
    <t>NHAVA SHEVA (VINAYAK TRANSPORT CO.)</t>
  </si>
  <si>
    <t>PANIPAT  (SHIV ROAD LINES)</t>
  </si>
  <si>
    <t>PATNA (VINAYAK TRANSPORT CO.)</t>
  </si>
  <si>
    <t>PURBA BARDDHAMAN (NEW MAHAVEER TRANSPORT CO OF BHARAT)</t>
  </si>
  <si>
    <t>SANTIPUR-KOLKATTA (SHIV ROAD LINES)</t>
  </si>
  <si>
    <t>SANTIPUR-KOLKATTA (NEW MAHAVEER TRANSPORT CO OF BHARAT)</t>
  </si>
  <si>
    <t>SANTIPUR-KOLKATTA (VINAYAK TRANSPORT CO.)</t>
  </si>
  <si>
    <t>SURAT (VINAYAK TRANSPORT CO.)</t>
  </si>
  <si>
    <t>SURAT (NEW MAHAVEER TRANSPORT CO OF BHARAT)</t>
  </si>
  <si>
    <t>SURAT (SHIV ROAD LINES)</t>
  </si>
  <si>
    <t>Supply</t>
  </si>
  <si>
    <t>Madhya Pradesh</t>
  </si>
  <si>
    <t>Himachal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</si>
</sst>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yy"/>
    <numFmt numFmtId="166" formatCode="mm/dd/yyyy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1" xfId="1" applyFont="1" applyBorder="1" applyAlignment="1">
      <alignment horizontal="center" vertical="center"/>
    </xf>
    <xf numFmtId="164" fontId="1" fillId="0" borderId="1" xfId="1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2" fontId="5" fillId="0" borderId="2" xfId="1" applyNumberFormat="1" applyFont="1" applyBorder="1"/>
    <xf numFmtId="166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5" fillId="0" borderId="2" xfId="1" applyFont="1" applyBorder="1"/>
    <xf numFmtId="0" fontId="1" fillId="0" borderId="0" xfId="1" applyAlignment="1">
      <alignment horizontal="center"/>
    </xf>
    <xf numFmtId="0" fontId="2" fillId="0" borderId="1" xfId="1" applyFont="1" applyBorder="1" applyAlignment="1">
      <alignment horizontal="center"/>
    </xf>
    <xf numFmtId="0" fontId="1" fillId="2" borderId="1" xfId="1" applyFill="1" applyBorder="1" applyAlignment="1">
      <alignment horizontal="center"/>
    </xf>
    <xf numFmtId="165" fontId="3" fillId="2" borderId="0" xfId="1" applyNumberFormat="1" applyFont="1" applyFill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164" fontId="1" fillId="2" borderId="1" xfId="1" applyNumberForma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6" fontId="3" fillId="2" borderId="0" xfId="1" applyNumberFormat="1" applyFont="1" applyFill="1" applyAlignment="1">
      <alignment horizontal="center"/>
    </xf>
    <xf numFmtId="0" fontId="1" fillId="3" borderId="1" xfId="1" applyFill="1" applyBorder="1" applyAlignment="1">
      <alignment horizontal="center"/>
    </xf>
    <xf numFmtId="165" fontId="3" fillId="3" borderId="0" xfId="1" applyNumberFormat="1" applyFont="1" applyFill="1" applyAlignment="1">
      <alignment horizontal="center"/>
    </xf>
    <xf numFmtId="0" fontId="3" fillId="3" borderId="1" xfId="1" applyFont="1" applyFill="1" applyBorder="1" applyAlignment="1">
      <alignment horizontal="center" vertical="center"/>
    </xf>
    <xf numFmtId="164" fontId="1" fillId="3" borderId="1" xfId="1" applyNumberForma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66" fontId="3" fillId="3" borderId="0" xfId="1" applyNumberFormat="1" applyFont="1" applyFill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/>
    </xf>
    <xf numFmtId="2" fontId="5" fillId="3" borderId="2" xfId="1" applyNumberFormat="1" applyFont="1" applyFill="1" applyBorder="1"/>
    <xf numFmtId="0" fontId="1" fillId="3" borderId="0" xfId="1" applyFill="1"/>
    <xf numFmtId="0" fontId="3" fillId="3" borderId="1" xfId="1" applyFont="1" applyFill="1" applyBorder="1" applyAlignment="1">
      <alignment horizontal="center"/>
    </xf>
    <xf numFmtId="164" fontId="1" fillId="0" borderId="0" xfId="1" applyNumberFormat="1"/>
    <xf numFmtId="9" fontId="1" fillId="0" borderId="0" xfId="1" applyNumberFormat="1"/>
    <xf numFmtId="0" fontId="0" fillId="0" borderId="3" xfId="0" applyBorder="1"/>
    <xf numFmtId="1" fontId="0" fillId="0" borderId="3" xfId="0" applyNumberFormat="1" applyBorder="1"/>
    <xf numFmtId="0" fontId="0" fillId="2" borderId="3" xfId="0" applyFill="1" applyBorder="1"/>
    <xf numFmtId="1" fontId="1" fillId="2" borderId="3" xfId="1" applyNumberFormat="1" applyFill="1" applyBorder="1"/>
    <xf numFmtId="1" fontId="0" fillId="2" borderId="3" xfId="0" applyNumberFormat="1" applyFill="1" applyBorder="1"/>
    <xf numFmtId="1" fontId="1" fillId="2" borderId="3" xfId="1" applyNumberForma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4E951F42-E32C-B64A-B984-60B32AB877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9DD2-0CB5-C04D-A4D6-12922ECD22FC}">
  <sheetPr codeName="Sheet1" filterMode="1"/>
  <dimension ref="A1:H135"/>
  <sheetViews>
    <sheetView view="pageBreakPreview" workbookViewId="0">
      <selection activeCell="H1" sqref="H1:H1048576"/>
    </sheetView>
  </sheetViews>
  <sheetFormatPr baseColWidth="10" defaultColWidth="11.5" defaultRowHeight="13" x14ac:dyDescent="0.15"/>
  <cols>
    <col min="1" max="4" width="11.5" style="2"/>
    <col min="5" max="5" width="35" style="2" customWidth="1"/>
    <col min="6" max="6" width="21" style="2" customWidth="1"/>
    <col min="7" max="7" width="11.5" style="2"/>
    <col min="8" max="8" width="14" style="2" customWidth="1"/>
    <col min="9" max="260" width="11.5" style="2"/>
    <col min="261" max="261" width="35" style="2" customWidth="1"/>
    <col min="262" max="262" width="21" style="2" customWidth="1"/>
    <col min="263" max="263" width="11.5" style="2"/>
    <col min="264" max="264" width="14" style="2" customWidth="1"/>
    <col min="265" max="516" width="11.5" style="2"/>
    <col min="517" max="517" width="35" style="2" customWidth="1"/>
    <col min="518" max="518" width="21" style="2" customWidth="1"/>
    <col min="519" max="519" width="11.5" style="2"/>
    <col min="520" max="520" width="14" style="2" customWidth="1"/>
    <col min="521" max="772" width="11.5" style="2"/>
    <col min="773" max="773" width="35" style="2" customWidth="1"/>
    <col min="774" max="774" width="21" style="2" customWidth="1"/>
    <col min="775" max="775" width="11.5" style="2"/>
    <col min="776" max="776" width="14" style="2" customWidth="1"/>
    <col min="777" max="1028" width="11.5" style="2"/>
    <col min="1029" max="1029" width="35" style="2" customWidth="1"/>
    <col min="1030" max="1030" width="21" style="2" customWidth="1"/>
    <col min="1031" max="1031" width="11.5" style="2"/>
    <col min="1032" max="1032" width="14" style="2" customWidth="1"/>
    <col min="1033" max="1284" width="11.5" style="2"/>
    <col min="1285" max="1285" width="35" style="2" customWidth="1"/>
    <col min="1286" max="1286" width="21" style="2" customWidth="1"/>
    <col min="1287" max="1287" width="11.5" style="2"/>
    <col min="1288" max="1288" width="14" style="2" customWidth="1"/>
    <col min="1289" max="1540" width="11.5" style="2"/>
    <col min="1541" max="1541" width="35" style="2" customWidth="1"/>
    <col min="1542" max="1542" width="21" style="2" customWidth="1"/>
    <col min="1543" max="1543" width="11.5" style="2"/>
    <col min="1544" max="1544" width="14" style="2" customWidth="1"/>
    <col min="1545" max="1796" width="11.5" style="2"/>
    <col min="1797" max="1797" width="35" style="2" customWidth="1"/>
    <col min="1798" max="1798" width="21" style="2" customWidth="1"/>
    <col min="1799" max="1799" width="11.5" style="2"/>
    <col min="1800" max="1800" width="14" style="2" customWidth="1"/>
    <col min="1801" max="2052" width="11.5" style="2"/>
    <col min="2053" max="2053" width="35" style="2" customWidth="1"/>
    <col min="2054" max="2054" width="21" style="2" customWidth="1"/>
    <col min="2055" max="2055" width="11.5" style="2"/>
    <col min="2056" max="2056" width="14" style="2" customWidth="1"/>
    <col min="2057" max="2308" width="11.5" style="2"/>
    <col min="2309" max="2309" width="35" style="2" customWidth="1"/>
    <col min="2310" max="2310" width="21" style="2" customWidth="1"/>
    <col min="2311" max="2311" width="11.5" style="2"/>
    <col min="2312" max="2312" width="14" style="2" customWidth="1"/>
    <col min="2313" max="2564" width="11.5" style="2"/>
    <col min="2565" max="2565" width="35" style="2" customWidth="1"/>
    <col min="2566" max="2566" width="21" style="2" customWidth="1"/>
    <col min="2567" max="2567" width="11.5" style="2"/>
    <col min="2568" max="2568" width="14" style="2" customWidth="1"/>
    <col min="2569" max="2820" width="11.5" style="2"/>
    <col min="2821" max="2821" width="35" style="2" customWidth="1"/>
    <col min="2822" max="2822" width="21" style="2" customWidth="1"/>
    <col min="2823" max="2823" width="11.5" style="2"/>
    <col min="2824" max="2824" width="14" style="2" customWidth="1"/>
    <col min="2825" max="3076" width="11.5" style="2"/>
    <col min="3077" max="3077" width="35" style="2" customWidth="1"/>
    <col min="3078" max="3078" width="21" style="2" customWidth="1"/>
    <col min="3079" max="3079" width="11.5" style="2"/>
    <col min="3080" max="3080" width="14" style="2" customWidth="1"/>
    <col min="3081" max="3332" width="11.5" style="2"/>
    <col min="3333" max="3333" width="35" style="2" customWidth="1"/>
    <col min="3334" max="3334" width="21" style="2" customWidth="1"/>
    <col min="3335" max="3335" width="11.5" style="2"/>
    <col min="3336" max="3336" width="14" style="2" customWidth="1"/>
    <col min="3337" max="3588" width="11.5" style="2"/>
    <col min="3589" max="3589" width="35" style="2" customWidth="1"/>
    <col min="3590" max="3590" width="21" style="2" customWidth="1"/>
    <col min="3591" max="3591" width="11.5" style="2"/>
    <col min="3592" max="3592" width="14" style="2" customWidth="1"/>
    <col min="3593" max="3844" width="11.5" style="2"/>
    <col min="3845" max="3845" width="35" style="2" customWidth="1"/>
    <col min="3846" max="3846" width="21" style="2" customWidth="1"/>
    <col min="3847" max="3847" width="11.5" style="2"/>
    <col min="3848" max="3848" width="14" style="2" customWidth="1"/>
    <col min="3849" max="4100" width="11.5" style="2"/>
    <col min="4101" max="4101" width="35" style="2" customWidth="1"/>
    <col min="4102" max="4102" width="21" style="2" customWidth="1"/>
    <col min="4103" max="4103" width="11.5" style="2"/>
    <col min="4104" max="4104" width="14" style="2" customWidth="1"/>
    <col min="4105" max="4356" width="11.5" style="2"/>
    <col min="4357" max="4357" width="35" style="2" customWidth="1"/>
    <col min="4358" max="4358" width="21" style="2" customWidth="1"/>
    <col min="4359" max="4359" width="11.5" style="2"/>
    <col min="4360" max="4360" width="14" style="2" customWidth="1"/>
    <col min="4361" max="4612" width="11.5" style="2"/>
    <col min="4613" max="4613" width="35" style="2" customWidth="1"/>
    <col min="4614" max="4614" width="21" style="2" customWidth="1"/>
    <col min="4615" max="4615" width="11.5" style="2"/>
    <col min="4616" max="4616" width="14" style="2" customWidth="1"/>
    <col min="4617" max="4868" width="11.5" style="2"/>
    <col min="4869" max="4869" width="35" style="2" customWidth="1"/>
    <col min="4870" max="4870" width="21" style="2" customWidth="1"/>
    <col min="4871" max="4871" width="11.5" style="2"/>
    <col min="4872" max="4872" width="14" style="2" customWidth="1"/>
    <col min="4873" max="5124" width="11.5" style="2"/>
    <col min="5125" max="5125" width="35" style="2" customWidth="1"/>
    <col min="5126" max="5126" width="21" style="2" customWidth="1"/>
    <col min="5127" max="5127" width="11.5" style="2"/>
    <col min="5128" max="5128" width="14" style="2" customWidth="1"/>
    <col min="5129" max="5380" width="11.5" style="2"/>
    <col min="5381" max="5381" width="35" style="2" customWidth="1"/>
    <col min="5382" max="5382" width="21" style="2" customWidth="1"/>
    <col min="5383" max="5383" width="11.5" style="2"/>
    <col min="5384" max="5384" width="14" style="2" customWidth="1"/>
    <col min="5385" max="5636" width="11.5" style="2"/>
    <col min="5637" max="5637" width="35" style="2" customWidth="1"/>
    <col min="5638" max="5638" width="21" style="2" customWidth="1"/>
    <col min="5639" max="5639" width="11.5" style="2"/>
    <col min="5640" max="5640" width="14" style="2" customWidth="1"/>
    <col min="5641" max="5892" width="11.5" style="2"/>
    <col min="5893" max="5893" width="35" style="2" customWidth="1"/>
    <col min="5894" max="5894" width="21" style="2" customWidth="1"/>
    <col min="5895" max="5895" width="11.5" style="2"/>
    <col min="5896" max="5896" width="14" style="2" customWidth="1"/>
    <col min="5897" max="6148" width="11.5" style="2"/>
    <col min="6149" max="6149" width="35" style="2" customWidth="1"/>
    <col min="6150" max="6150" width="21" style="2" customWidth="1"/>
    <col min="6151" max="6151" width="11.5" style="2"/>
    <col min="6152" max="6152" width="14" style="2" customWidth="1"/>
    <col min="6153" max="6404" width="11.5" style="2"/>
    <col min="6405" max="6405" width="35" style="2" customWidth="1"/>
    <col min="6406" max="6406" width="21" style="2" customWidth="1"/>
    <col min="6407" max="6407" width="11.5" style="2"/>
    <col min="6408" max="6408" width="14" style="2" customWidth="1"/>
    <col min="6409" max="6660" width="11.5" style="2"/>
    <col min="6661" max="6661" width="35" style="2" customWidth="1"/>
    <col min="6662" max="6662" width="21" style="2" customWidth="1"/>
    <col min="6663" max="6663" width="11.5" style="2"/>
    <col min="6664" max="6664" width="14" style="2" customWidth="1"/>
    <col min="6665" max="6916" width="11.5" style="2"/>
    <col min="6917" max="6917" width="35" style="2" customWidth="1"/>
    <col min="6918" max="6918" width="21" style="2" customWidth="1"/>
    <col min="6919" max="6919" width="11.5" style="2"/>
    <col min="6920" max="6920" width="14" style="2" customWidth="1"/>
    <col min="6921" max="7172" width="11.5" style="2"/>
    <col min="7173" max="7173" width="35" style="2" customWidth="1"/>
    <col min="7174" max="7174" width="21" style="2" customWidth="1"/>
    <col min="7175" max="7175" width="11.5" style="2"/>
    <col min="7176" max="7176" width="14" style="2" customWidth="1"/>
    <col min="7177" max="7428" width="11.5" style="2"/>
    <col min="7429" max="7429" width="35" style="2" customWidth="1"/>
    <col min="7430" max="7430" width="21" style="2" customWidth="1"/>
    <col min="7431" max="7431" width="11.5" style="2"/>
    <col min="7432" max="7432" width="14" style="2" customWidth="1"/>
    <col min="7433" max="7684" width="11.5" style="2"/>
    <col min="7685" max="7685" width="35" style="2" customWidth="1"/>
    <col min="7686" max="7686" width="21" style="2" customWidth="1"/>
    <col min="7687" max="7687" width="11.5" style="2"/>
    <col min="7688" max="7688" width="14" style="2" customWidth="1"/>
    <col min="7689" max="7940" width="11.5" style="2"/>
    <col min="7941" max="7941" width="35" style="2" customWidth="1"/>
    <col min="7942" max="7942" width="21" style="2" customWidth="1"/>
    <col min="7943" max="7943" width="11.5" style="2"/>
    <col min="7944" max="7944" width="14" style="2" customWidth="1"/>
    <col min="7945" max="8196" width="11.5" style="2"/>
    <col min="8197" max="8197" width="35" style="2" customWidth="1"/>
    <col min="8198" max="8198" width="21" style="2" customWidth="1"/>
    <col min="8199" max="8199" width="11.5" style="2"/>
    <col min="8200" max="8200" width="14" style="2" customWidth="1"/>
    <col min="8201" max="8452" width="11.5" style="2"/>
    <col min="8453" max="8453" width="35" style="2" customWidth="1"/>
    <col min="8454" max="8454" width="21" style="2" customWidth="1"/>
    <col min="8455" max="8455" width="11.5" style="2"/>
    <col min="8456" max="8456" width="14" style="2" customWidth="1"/>
    <col min="8457" max="8708" width="11.5" style="2"/>
    <col min="8709" max="8709" width="35" style="2" customWidth="1"/>
    <col min="8710" max="8710" width="21" style="2" customWidth="1"/>
    <col min="8711" max="8711" width="11.5" style="2"/>
    <col min="8712" max="8712" width="14" style="2" customWidth="1"/>
    <col min="8713" max="8964" width="11.5" style="2"/>
    <col min="8965" max="8965" width="35" style="2" customWidth="1"/>
    <col min="8966" max="8966" width="21" style="2" customWidth="1"/>
    <col min="8967" max="8967" width="11.5" style="2"/>
    <col min="8968" max="8968" width="14" style="2" customWidth="1"/>
    <col min="8969" max="9220" width="11.5" style="2"/>
    <col min="9221" max="9221" width="35" style="2" customWidth="1"/>
    <col min="9222" max="9222" width="21" style="2" customWidth="1"/>
    <col min="9223" max="9223" width="11.5" style="2"/>
    <col min="9224" max="9224" width="14" style="2" customWidth="1"/>
    <col min="9225" max="9476" width="11.5" style="2"/>
    <col min="9477" max="9477" width="35" style="2" customWidth="1"/>
    <col min="9478" max="9478" width="21" style="2" customWidth="1"/>
    <col min="9479" max="9479" width="11.5" style="2"/>
    <col min="9480" max="9480" width="14" style="2" customWidth="1"/>
    <col min="9481" max="9732" width="11.5" style="2"/>
    <col min="9733" max="9733" width="35" style="2" customWidth="1"/>
    <col min="9734" max="9734" width="21" style="2" customWidth="1"/>
    <col min="9735" max="9735" width="11.5" style="2"/>
    <col min="9736" max="9736" width="14" style="2" customWidth="1"/>
    <col min="9737" max="9988" width="11.5" style="2"/>
    <col min="9989" max="9989" width="35" style="2" customWidth="1"/>
    <col min="9990" max="9990" width="21" style="2" customWidth="1"/>
    <col min="9991" max="9991" width="11.5" style="2"/>
    <col min="9992" max="9992" width="14" style="2" customWidth="1"/>
    <col min="9993" max="10244" width="11.5" style="2"/>
    <col min="10245" max="10245" width="35" style="2" customWidth="1"/>
    <col min="10246" max="10246" width="21" style="2" customWidth="1"/>
    <col min="10247" max="10247" width="11.5" style="2"/>
    <col min="10248" max="10248" width="14" style="2" customWidth="1"/>
    <col min="10249" max="10500" width="11.5" style="2"/>
    <col min="10501" max="10501" width="35" style="2" customWidth="1"/>
    <col min="10502" max="10502" width="21" style="2" customWidth="1"/>
    <col min="10503" max="10503" width="11.5" style="2"/>
    <col min="10504" max="10504" width="14" style="2" customWidth="1"/>
    <col min="10505" max="10756" width="11.5" style="2"/>
    <col min="10757" max="10757" width="35" style="2" customWidth="1"/>
    <col min="10758" max="10758" width="21" style="2" customWidth="1"/>
    <col min="10759" max="10759" width="11.5" style="2"/>
    <col min="10760" max="10760" width="14" style="2" customWidth="1"/>
    <col min="10761" max="11012" width="11.5" style="2"/>
    <col min="11013" max="11013" width="35" style="2" customWidth="1"/>
    <col min="11014" max="11014" width="21" style="2" customWidth="1"/>
    <col min="11015" max="11015" width="11.5" style="2"/>
    <col min="11016" max="11016" width="14" style="2" customWidth="1"/>
    <col min="11017" max="11268" width="11.5" style="2"/>
    <col min="11269" max="11269" width="35" style="2" customWidth="1"/>
    <col min="11270" max="11270" width="21" style="2" customWidth="1"/>
    <col min="11271" max="11271" width="11.5" style="2"/>
    <col min="11272" max="11272" width="14" style="2" customWidth="1"/>
    <col min="11273" max="11524" width="11.5" style="2"/>
    <col min="11525" max="11525" width="35" style="2" customWidth="1"/>
    <col min="11526" max="11526" width="21" style="2" customWidth="1"/>
    <col min="11527" max="11527" width="11.5" style="2"/>
    <col min="11528" max="11528" width="14" style="2" customWidth="1"/>
    <col min="11529" max="11780" width="11.5" style="2"/>
    <col min="11781" max="11781" width="35" style="2" customWidth="1"/>
    <col min="11782" max="11782" width="21" style="2" customWidth="1"/>
    <col min="11783" max="11783" width="11.5" style="2"/>
    <col min="11784" max="11784" width="14" style="2" customWidth="1"/>
    <col min="11785" max="12036" width="11.5" style="2"/>
    <col min="12037" max="12037" width="35" style="2" customWidth="1"/>
    <col min="12038" max="12038" width="21" style="2" customWidth="1"/>
    <col min="12039" max="12039" width="11.5" style="2"/>
    <col min="12040" max="12040" width="14" style="2" customWidth="1"/>
    <col min="12041" max="12292" width="11.5" style="2"/>
    <col min="12293" max="12293" width="35" style="2" customWidth="1"/>
    <col min="12294" max="12294" width="21" style="2" customWidth="1"/>
    <col min="12295" max="12295" width="11.5" style="2"/>
    <col min="12296" max="12296" width="14" style="2" customWidth="1"/>
    <col min="12297" max="12548" width="11.5" style="2"/>
    <col min="12549" max="12549" width="35" style="2" customWidth="1"/>
    <col min="12550" max="12550" width="21" style="2" customWidth="1"/>
    <col min="12551" max="12551" width="11.5" style="2"/>
    <col min="12552" max="12552" width="14" style="2" customWidth="1"/>
    <col min="12553" max="12804" width="11.5" style="2"/>
    <col min="12805" max="12805" width="35" style="2" customWidth="1"/>
    <col min="12806" max="12806" width="21" style="2" customWidth="1"/>
    <col min="12807" max="12807" width="11.5" style="2"/>
    <col min="12808" max="12808" width="14" style="2" customWidth="1"/>
    <col min="12809" max="13060" width="11.5" style="2"/>
    <col min="13061" max="13061" width="35" style="2" customWidth="1"/>
    <col min="13062" max="13062" width="21" style="2" customWidth="1"/>
    <col min="13063" max="13063" width="11.5" style="2"/>
    <col min="13064" max="13064" width="14" style="2" customWidth="1"/>
    <col min="13065" max="13316" width="11.5" style="2"/>
    <col min="13317" max="13317" width="35" style="2" customWidth="1"/>
    <col min="13318" max="13318" width="21" style="2" customWidth="1"/>
    <col min="13319" max="13319" width="11.5" style="2"/>
    <col min="13320" max="13320" width="14" style="2" customWidth="1"/>
    <col min="13321" max="13572" width="11.5" style="2"/>
    <col min="13573" max="13573" width="35" style="2" customWidth="1"/>
    <col min="13574" max="13574" width="21" style="2" customWidth="1"/>
    <col min="13575" max="13575" width="11.5" style="2"/>
    <col min="13576" max="13576" width="14" style="2" customWidth="1"/>
    <col min="13577" max="13828" width="11.5" style="2"/>
    <col min="13829" max="13829" width="35" style="2" customWidth="1"/>
    <col min="13830" max="13830" width="21" style="2" customWidth="1"/>
    <col min="13831" max="13831" width="11.5" style="2"/>
    <col min="13832" max="13832" width="14" style="2" customWidth="1"/>
    <col min="13833" max="14084" width="11.5" style="2"/>
    <col min="14085" max="14085" width="35" style="2" customWidth="1"/>
    <col min="14086" max="14086" width="21" style="2" customWidth="1"/>
    <col min="14087" max="14087" width="11.5" style="2"/>
    <col min="14088" max="14088" width="14" style="2" customWidth="1"/>
    <col min="14089" max="14340" width="11.5" style="2"/>
    <col min="14341" max="14341" width="35" style="2" customWidth="1"/>
    <col min="14342" max="14342" width="21" style="2" customWidth="1"/>
    <col min="14343" max="14343" width="11.5" style="2"/>
    <col min="14344" max="14344" width="14" style="2" customWidth="1"/>
    <col min="14345" max="14596" width="11.5" style="2"/>
    <col min="14597" max="14597" width="35" style="2" customWidth="1"/>
    <col min="14598" max="14598" width="21" style="2" customWidth="1"/>
    <col min="14599" max="14599" width="11.5" style="2"/>
    <col min="14600" max="14600" width="14" style="2" customWidth="1"/>
    <col min="14601" max="14852" width="11.5" style="2"/>
    <col min="14853" max="14853" width="35" style="2" customWidth="1"/>
    <col min="14854" max="14854" width="21" style="2" customWidth="1"/>
    <col min="14855" max="14855" width="11.5" style="2"/>
    <col min="14856" max="14856" width="14" style="2" customWidth="1"/>
    <col min="14857" max="15108" width="11.5" style="2"/>
    <col min="15109" max="15109" width="35" style="2" customWidth="1"/>
    <col min="15110" max="15110" width="21" style="2" customWidth="1"/>
    <col min="15111" max="15111" width="11.5" style="2"/>
    <col min="15112" max="15112" width="14" style="2" customWidth="1"/>
    <col min="15113" max="15364" width="11.5" style="2"/>
    <col min="15365" max="15365" width="35" style="2" customWidth="1"/>
    <col min="15366" max="15366" width="21" style="2" customWidth="1"/>
    <col min="15367" max="15367" width="11.5" style="2"/>
    <col min="15368" max="15368" width="14" style="2" customWidth="1"/>
    <col min="15369" max="15620" width="11.5" style="2"/>
    <col min="15621" max="15621" width="35" style="2" customWidth="1"/>
    <col min="15622" max="15622" width="21" style="2" customWidth="1"/>
    <col min="15623" max="15623" width="11.5" style="2"/>
    <col min="15624" max="15624" width="14" style="2" customWidth="1"/>
    <col min="15625" max="15876" width="11.5" style="2"/>
    <col min="15877" max="15877" width="35" style="2" customWidth="1"/>
    <col min="15878" max="15878" width="21" style="2" customWidth="1"/>
    <col min="15879" max="15879" width="11.5" style="2"/>
    <col min="15880" max="15880" width="14" style="2" customWidth="1"/>
    <col min="15881" max="16132" width="11.5" style="2"/>
    <col min="16133" max="16133" width="35" style="2" customWidth="1"/>
    <col min="16134" max="16134" width="21" style="2" customWidth="1"/>
    <col min="16135" max="16135" width="11.5" style="2"/>
    <col min="16136" max="16136" width="14" style="2" customWidth="1"/>
    <col min="16137" max="16384" width="11.5" style="2"/>
  </cols>
  <sheetData>
    <row r="1" spans="1:8" ht="15" x14ac:dyDescent="0.2">
      <c r="A1" s="41" t="s">
        <v>0</v>
      </c>
      <c r="B1" s="41"/>
      <c r="C1" s="41"/>
      <c r="D1" s="41"/>
      <c r="E1" s="41"/>
      <c r="F1" s="41"/>
      <c r="G1" s="1"/>
    </row>
    <row r="2" spans="1:8" ht="15" hidden="1" x14ac:dyDescent="0.2">
      <c r="A2" s="41" t="s">
        <v>1</v>
      </c>
      <c r="B2" s="41"/>
      <c r="C2" s="41"/>
      <c r="D2" s="41"/>
      <c r="E2" s="41"/>
      <c r="F2" s="41"/>
      <c r="G2" s="1"/>
    </row>
    <row r="3" spans="1:8" ht="15" hidden="1" x14ac:dyDescent="0.2">
      <c r="A3" s="1"/>
      <c r="B3" s="1"/>
      <c r="C3" s="1"/>
      <c r="D3" s="1"/>
      <c r="E3" s="1"/>
      <c r="F3" s="1"/>
      <c r="G3" s="1"/>
    </row>
    <row r="4" spans="1:8" ht="1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</row>
    <row r="5" spans="1:8" ht="15" hidden="1" x14ac:dyDescent="0.2">
      <c r="A5" s="1"/>
      <c r="B5" s="1"/>
      <c r="C5" s="3"/>
      <c r="D5" s="4"/>
      <c r="E5" s="5"/>
      <c r="F5" s="3"/>
      <c r="G5" s="3"/>
    </row>
    <row r="6" spans="1:8" ht="15" x14ac:dyDescent="0.2">
      <c r="A6" s="6">
        <v>1148</v>
      </c>
      <c r="B6" s="7">
        <v>44573</v>
      </c>
      <c r="C6" s="3">
        <v>32</v>
      </c>
      <c r="D6" s="4">
        <v>2080</v>
      </c>
      <c r="E6" s="5" t="s">
        <v>10</v>
      </c>
      <c r="F6" s="3" t="s">
        <v>11</v>
      </c>
      <c r="G6" s="3">
        <v>6500</v>
      </c>
      <c r="H6" s="8">
        <f>G6/D6</f>
        <v>3.125</v>
      </c>
    </row>
    <row r="7" spans="1:8" ht="15" x14ac:dyDescent="0.2">
      <c r="A7" s="6">
        <v>1149</v>
      </c>
      <c r="B7" s="7">
        <v>44573</v>
      </c>
      <c r="C7" s="3">
        <v>300</v>
      </c>
      <c r="D7" s="4">
        <v>17958</v>
      </c>
      <c r="E7" s="5" t="s">
        <v>12</v>
      </c>
      <c r="F7" s="3" t="s">
        <v>13</v>
      </c>
      <c r="G7" s="3">
        <v>110000</v>
      </c>
      <c r="H7" s="8">
        <f>G7/D7</f>
        <v>6.1254037197906221</v>
      </c>
    </row>
    <row r="8" spans="1:8" ht="15" x14ac:dyDescent="0.2">
      <c r="A8" s="6">
        <v>1150</v>
      </c>
      <c r="B8" s="9">
        <v>44573</v>
      </c>
      <c r="C8" s="3">
        <v>201</v>
      </c>
      <c r="D8" s="10">
        <v>12020</v>
      </c>
      <c r="E8" s="5" t="s">
        <v>14</v>
      </c>
      <c r="F8" s="3" t="s">
        <v>15</v>
      </c>
      <c r="G8" s="3">
        <v>34500</v>
      </c>
      <c r="H8" s="8">
        <f>G8/D8</f>
        <v>2.8702163061564061</v>
      </c>
    </row>
    <row r="9" spans="1:8" ht="15" x14ac:dyDescent="0.2">
      <c r="A9" s="11">
        <v>1151</v>
      </c>
      <c r="B9" s="7">
        <v>44573</v>
      </c>
      <c r="C9" s="3">
        <v>300</v>
      </c>
      <c r="D9" s="4">
        <v>17906</v>
      </c>
      <c r="E9" s="5" t="s">
        <v>12</v>
      </c>
      <c r="F9" s="3" t="s">
        <v>16</v>
      </c>
      <c r="G9" s="3">
        <v>60000</v>
      </c>
      <c r="H9" s="8">
        <f>G9/D9</f>
        <v>3.3508321233106222</v>
      </c>
    </row>
    <row r="10" spans="1:8" ht="15" x14ac:dyDescent="0.2">
      <c r="A10" s="6">
        <v>1152</v>
      </c>
      <c r="B10" s="7">
        <v>44573</v>
      </c>
      <c r="C10" s="3">
        <v>195</v>
      </c>
      <c r="D10" s="4">
        <v>12585</v>
      </c>
      <c r="E10" s="5" t="s">
        <v>10</v>
      </c>
      <c r="F10" s="3" t="s">
        <v>17</v>
      </c>
      <c r="G10" s="3">
        <v>22100</v>
      </c>
      <c r="H10" s="8">
        <f>G10/D10</f>
        <v>1.7560588001589192</v>
      </c>
    </row>
    <row r="11" spans="1:8" ht="15" hidden="1" x14ac:dyDescent="0.2">
      <c r="A11" s="6">
        <v>1153</v>
      </c>
      <c r="B11" s="7">
        <v>44604</v>
      </c>
      <c r="C11" s="3"/>
      <c r="D11" s="4">
        <v>4923</v>
      </c>
      <c r="E11" s="5"/>
      <c r="F11" s="3"/>
      <c r="G11" s="3" t="s">
        <v>18</v>
      </c>
      <c r="H11" s="12"/>
    </row>
    <row r="12" spans="1:8" ht="15" x14ac:dyDescent="0.2">
      <c r="A12" s="6">
        <v>1154</v>
      </c>
      <c r="B12" s="7">
        <v>44604</v>
      </c>
      <c r="C12" s="3">
        <v>155</v>
      </c>
      <c r="D12" s="10">
        <v>10043</v>
      </c>
      <c r="E12" s="5" t="s">
        <v>14</v>
      </c>
      <c r="F12" s="3" t="s">
        <v>15</v>
      </c>
      <c r="G12" s="3">
        <v>28500</v>
      </c>
      <c r="H12" s="8">
        <f t="shared" ref="H12:H23" si="0">G12/D12</f>
        <v>2.8377974708752367</v>
      </c>
    </row>
    <row r="13" spans="1:8" ht="15" x14ac:dyDescent="0.2">
      <c r="A13" s="11">
        <v>1155</v>
      </c>
      <c r="B13" s="7">
        <v>44604</v>
      </c>
      <c r="C13" s="3">
        <v>195</v>
      </c>
      <c r="D13" s="4">
        <v>11654</v>
      </c>
      <c r="E13" s="5" t="s">
        <v>10</v>
      </c>
      <c r="F13" s="3" t="s">
        <v>16</v>
      </c>
      <c r="G13" s="3">
        <v>38500</v>
      </c>
      <c r="H13" s="8">
        <f t="shared" si="0"/>
        <v>3.3035867513300152</v>
      </c>
    </row>
    <row r="14" spans="1:8" ht="15" x14ac:dyDescent="0.2">
      <c r="A14" s="6">
        <v>1156</v>
      </c>
      <c r="B14" s="7">
        <v>44632</v>
      </c>
      <c r="C14" s="3">
        <v>201</v>
      </c>
      <c r="D14" s="4">
        <v>12930</v>
      </c>
      <c r="E14" s="5" t="s">
        <v>10</v>
      </c>
      <c r="F14" s="3" t="s">
        <v>17</v>
      </c>
      <c r="G14" s="3">
        <v>22500</v>
      </c>
      <c r="H14" s="8">
        <f t="shared" si="0"/>
        <v>1.740139211136891</v>
      </c>
    </row>
    <row r="15" spans="1:8" ht="15" x14ac:dyDescent="0.2">
      <c r="A15" s="6">
        <v>1157</v>
      </c>
      <c r="B15" s="7">
        <v>44632</v>
      </c>
      <c r="C15" s="3">
        <v>154</v>
      </c>
      <c r="D15" s="4">
        <v>10010</v>
      </c>
      <c r="E15" s="5" t="s">
        <v>14</v>
      </c>
      <c r="F15" s="3" t="s">
        <v>15</v>
      </c>
      <c r="G15" s="3">
        <v>28500</v>
      </c>
      <c r="H15" s="8">
        <f t="shared" si="0"/>
        <v>2.8471528471528473</v>
      </c>
    </row>
    <row r="16" spans="1:8" ht="15" x14ac:dyDescent="0.2">
      <c r="A16" s="6">
        <v>1158</v>
      </c>
      <c r="B16" s="7">
        <v>44663</v>
      </c>
      <c r="C16" s="3">
        <v>209</v>
      </c>
      <c r="D16" s="4">
        <v>13038</v>
      </c>
      <c r="E16" s="5" t="s">
        <v>10</v>
      </c>
      <c r="F16" s="3" t="s">
        <v>17</v>
      </c>
      <c r="G16" s="3">
        <v>22500</v>
      </c>
      <c r="H16" s="8">
        <f t="shared" si="0"/>
        <v>1.7257248044178555</v>
      </c>
    </row>
    <row r="17" spans="1:8" ht="15" x14ac:dyDescent="0.2">
      <c r="A17" s="6">
        <v>1159</v>
      </c>
      <c r="B17" s="7">
        <v>44663</v>
      </c>
      <c r="C17" s="3">
        <v>120</v>
      </c>
      <c r="D17" s="4">
        <v>7192</v>
      </c>
      <c r="E17" s="5" t="s">
        <v>10</v>
      </c>
      <c r="F17" s="3" t="s">
        <v>15</v>
      </c>
      <c r="G17" s="3">
        <v>21500</v>
      </c>
      <c r="H17" s="8">
        <f t="shared" si="0"/>
        <v>2.9894327030033372</v>
      </c>
    </row>
    <row r="18" spans="1:8" ht="15" x14ac:dyDescent="0.2">
      <c r="A18" s="6">
        <v>1160</v>
      </c>
      <c r="B18" s="7">
        <v>44693</v>
      </c>
      <c r="C18" s="3">
        <v>200</v>
      </c>
      <c r="D18" s="4">
        <v>12000</v>
      </c>
      <c r="E18" s="5" t="s">
        <v>10</v>
      </c>
      <c r="F18" s="3" t="s">
        <v>15</v>
      </c>
      <c r="G18" s="3">
        <v>35500</v>
      </c>
      <c r="H18" s="8">
        <f t="shared" si="0"/>
        <v>2.9583333333333335</v>
      </c>
    </row>
    <row r="19" spans="1:8" ht="15" x14ac:dyDescent="0.2">
      <c r="A19" s="6">
        <v>1161</v>
      </c>
      <c r="B19" s="7">
        <v>44693</v>
      </c>
      <c r="C19" s="3">
        <v>183</v>
      </c>
      <c r="D19" s="4">
        <v>10980</v>
      </c>
      <c r="E19" s="5" t="s">
        <v>14</v>
      </c>
      <c r="F19" s="3" t="s">
        <v>16</v>
      </c>
      <c r="G19" s="3">
        <v>35100</v>
      </c>
      <c r="H19" s="8">
        <f t="shared" si="0"/>
        <v>3.1967213114754101</v>
      </c>
    </row>
    <row r="20" spans="1:8" ht="15" x14ac:dyDescent="0.2">
      <c r="A20" s="6">
        <v>1162</v>
      </c>
      <c r="B20" s="7">
        <v>44693</v>
      </c>
      <c r="C20" s="3">
        <v>166</v>
      </c>
      <c r="D20" s="4">
        <v>10756.5</v>
      </c>
      <c r="E20" s="5" t="s">
        <v>14</v>
      </c>
      <c r="F20" s="3" t="s">
        <v>17</v>
      </c>
      <c r="G20" s="3">
        <v>18300</v>
      </c>
      <c r="H20" s="8">
        <f t="shared" si="0"/>
        <v>1.7012968902524055</v>
      </c>
    </row>
    <row r="21" spans="1:8" ht="15" x14ac:dyDescent="0.2">
      <c r="A21" s="6">
        <v>1163</v>
      </c>
      <c r="B21" s="7">
        <v>44693</v>
      </c>
      <c r="C21" s="3">
        <v>297</v>
      </c>
      <c r="D21" s="4">
        <v>18066.53</v>
      </c>
      <c r="E21" s="5" t="s">
        <v>12</v>
      </c>
      <c r="F21" s="3" t="s">
        <v>19</v>
      </c>
      <c r="G21" s="3">
        <v>60000</v>
      </c>
      <c r="H21" s="8">
        <f t="shared" si="0"/>
        <v>3.3210583327290855</v>
      </c>
    </row>
    <row r="22" spans="1:8" ht="15" x14ac:dyDescent="0.2">
      <c r="A22" s="6">
        <v>1164</v>
      </c>
      <c r="B22" s="7">
        <v>44693</v>
      </c>
      <c r="C22" s="3">
        <v>225</v>
      </c>
      <c r="D22" s="4">
        <v>13625</v>
      </c>
      <c r="E22" s="5" t="s">
        <v>14</v>
      </c>
      <c r="F22" s="3" t="s">
        <v>15</v>
      </c>
      <c r="G22" s="3">
        <v>38500</v>
      </c>
      <c r="H22" s="8">
        <f t="shared" si="0"/>
        <v>2.8256880733944953</v>
      </c>
    </row>
    <row r="23" spans="1:8" ht="15" x14ac:dyDescent="0.2">
      <c r="A23" s="6">
        <v>1165</v>
      </c>
      <c r="B23" s="9">
        <v>44693</v>
      </c>
      <c r="C23" s="3">
        <v>168</v>
      </c>
      <c r="D23" s="10">
        <v>10051.5</v>
      </c>
      <c r="E23" s="5" t="s">
        <v>14</v>
      </c>
      <c r="F23" s="3" t="s">
        <v>15</v>
      </c>
      <c r="G23" s="3">
        <v>28500</v>
      </c>
      <c r="H23" s="8">
        <f t="shared" si="0"/>
        <v>2.835397701835547</v>
      </c>
    </row>
    <row r="24" spans="1:8" ht="15" hidden="1" x14ac:dyDescent="0.2">
      <c r="A24" s="11">
        <v>1166</v>
      </c>
      <c r="B24" s="7">
        <v>44724</v>
      </c>
      <c r="C24" s="3">
        <v>473</v>
      </c>
      <c r="D24" s="4">
        <v>23487.5</v>
      </c>
      <c r="E24" s="5" t="s">
        <v>20</v>
      </c>
      <c r="F24" s="3" t="s">
        <v>21</v>
      </c>
      <c r="G24" s="3" t="s">
        <v>22</v>
      </c>
      <c r="H24" s="12"/>
    </row>
    <row r="25" spans="1:8" ht="15" x14ac:dyDescent="0.2">
      <c r="A25" s="6">
        <v>1167</v>
      </c>
      <c r="B25" s="7">
        <v>44724</v>
      </c>
      <c r="C25" s="3">
        <v>168</v>
      </c>
      <c r="D25" s="4">
        <v>10080</v>
      </c>
      <c r="E25" s="5" t="s">
        <v>14</v>
      </c>
      <c r="F25" s="3" t="s">
        <v>15</v>
      </c>
      <c r="G25" s="3">
        <v>28500</v>
      </c>
      <c r="H25" s="8">
        <f t="shared" ref="H25:H40" si="1">G25/D25</f>
        <v>2.8273809523809526</v>
      </c>
    </row>
    <row r="26" spans="1:8" ht="15" x14ac:dyDescent="0.2">
      <c r="A26" s="6">
        <v>1168</v>
      </c>
      <c r="B26" s="7">
        <v>44724</v>
      </c>
      <c r="C26" s="3">
        <v>173</v>
      </c>
      <c r="D26" s="4">
        <v>11019</v>
      </c>
      <c r="E26" s="5" t="s">
        <v>14</v>
      </c>
      <c r="F26" s="3" t="s">
        <v>17</v>
      </c>
      <c r="G26" s="3">
        <v>18100</v>
      </c>
      <c r="H26" s="8">
        <f t="shared" si="1"/>
        <v>1.6426172973954078</v>
      </c>
    </row>
    <row r="27" spans="1:8" ht="15" x14ac:dyDescent="0.2">
      <c r="A27" s="6">
        <v>1169</v>
      </c>
      <c r="B27" s="7">
        <v>44724</v>
      </c>
      <c r="C27" s="3">
        <v>300</v>
      </c>
      <c r="D27" s="10">
        <v>18000</v>
      </c>
      <c r="E27" s="5" t="s">
        <v>10</v>
      </c>
      <c r="F27" s="3" t="s">
        <v>23</v>
      </c>
      <c r="G27" s="3">
        <v>114500</v>
      </c>
      <c r="H27" s="8">
        <f t="shared" si="1"/>
        <v>6.3611111111111107</v>
      </c>
    </row>
    <row r="28" spans="1:8" ht="15" x14ac:dyDescent="0.2">
      <c r="A28" s="11">
        <v>1170</v>
      </c>
      <c r="B28" s="7">
        <v>44754</v>
      </c>
      <c r="C28" s="3">
        <v>154</v>
      </c>
      <c r="D28" s="4">
        <v>10010</v>
      </c>
      <c r="E28" s="5" t="s">
        <v>10</v>
      </c>
      <c r="F28" s="3" t="s">
        <v>15</v>
      </c>
      <c r="G28" s="3">
        <v>29500</v>
      </c>
      <c r="H28" s="8">
        <f t="shared" si="1"/>
        <v>2.947052947052947</v>
      </c>
    </row>
    <row r="29" spans="1:8" ht="15" x14ac:dyDescent="0.2">
      <c r="A29" s="6">
        <v>1171</v>
      </c>
      <c r="B29" s="7">
        <v>44754</v>
      </c>
      <c r="C29" s="3">
        <v>167</v>
      </c>
      <c r="D29" s="4">
        <v>10018</v>
      </c>
      <c r="E29" s="5" t="s">
        <v>14</v>
      </c>
      <c r="F29" s="3" t="s">
        <v>15</v>
      </c>
      <c r="G29" s="3">
        <v>28500</v>
      </c>
      <c r="H29" s="8">
        <f t="shared" si="1"/>
        <v>2.8448792174086646</v>
      </c>
    </row>
    <row r="30" spans="1:8" ht="15" x14ac:dyDescent="0.2">
      <c r="A30" s="6">
        <v>1172</v>
      </c>
      <c r="B30" s="7">
        <v>44754</v>
      </c>
      <c r="C30" s="3">
        <v>174</v>
      </c>
      <c r="D30" s="4">
        <v>10982</v>
      </c>
      <c r="E30" s="5" t="s">
        <v>14</v>
      </c>
      <c r="F30" s="3" t="s">
        <v>17</v>
      </c>
      <c r="G30" s="3">
        <v>18100</v>
      </c>
      <c r="H30" s="8">
        <f t="shared" si="1"/>
        <v>1.6481515206701876</v>
      </c>
    </row>
    <row r="31" spans="1:8" ht="15" x14ac:dyDescent="0.2">
      <c r="A31" s="6">
        <v>1173</v>
      </c>
      <c r="B31" s="7">
        <v>44754</v>
      </c>
      <c r="C31" s="3">
        <v>109</v>
      </c>
      <c r="D31" s="4">
        <v>6540</v>
      </c>
      <c r="E31" s="5" t="s">
        <v>10</v>
      </c>
      <c r="F31" s="3" t="s">
        <v>15</v>
      </c>
      <c r="G31" s="3">
        <v>18500</v>
      </c>
      <c r="H31" s="8">
        <f t="shared" si="1"/>
        <v>2.8287461773700304</v>
      </c>
    </row>
    <row r="32" spans="1:8" ht="15" x14ac:dyDescent="0.2">
      <c r="A32" s="6">
        <v>1174</v>
      </c>
      <c r="B32" s="7">
        <v>44754</v>
      </c>
      <c r="C32" s="3">
        <v>304</v>
      </c>
      <c r="D32" s="4">
        <v>18240</v>
      </c>
      <c r="E32" s="5" t="s">
        <v>12</v>
      </c>
      <c r="F32" s="3" t="s">
        <v>16</v>
      </c>
      <c r="G32" s="3">
        <v>58000</v>
      </c>
      <c r="H32" s="8">
        <f t="shared" si="1"/>
        <v>3.1798245614035086</v>
      </c>
    </row>
    <row r="33" spans="1:8" ht="15" x14ac:dyDescent="0.2">
      <c r="A33" s="6">
        <v>1175</v>
      </c>
      <c r="B33" s="7">
        <v>44785</v>
      </c>
      <c r="C33" s="3">
        <v>223</v>
      </c>
      <c r="D33" s="4">
        <v>13380</v>
      </c>
      <c r="E33" s="5" t="s">
        <v>14</v>
      </c>
      <c r="F33" s="3" t="s">
        <v>16</v>
      </c>
      <c r="G33" s="3">
        <v>40500</v>
      </c>
      <c r="H33" s="8">
        <f t="shared" si="1"/>
        <v>3.0269058295964126</v>
      </c>
    </row>
    <row r="34" spans="1:8" ht="15" x14ac:dyDescent="0.2">
      <c r="A34" s="6">
        <v>1176</v>
      </c>
      <c r="B34" s="7">
        <v>44785</v>
      </c>
      <c r="C34" s="3">
        <v>117</v>
      </c>
      <c r="D34" s="4">
        <v>7020</v>
      </c>
      <c r="E34" s="5" t="s">
        <v>10</v>
      </c>
      <c r="F34" s="3" t="s">
        <v>15</v>
      </c>
      <c r="G34" s="3">
        <v>20500</v>
      </c>
      <c r="H34" s="8">
        <f t="shared" si="1"/>
        <v>2.9202279202279202</v>
      </c>
    </row>
    <row r="35" spans="1:8" ht="15" x14ac:dyDescent="0.2">
      <c r="A35" s="6">
        <v>1177</v>
      </c>
      <c r="B35" s="7">
        <v>44785</v>
      </c>
      <c r="C35" s="3">
        <v>94</v>
      </c>
      <c r="D35" s="4">
        <v>6057</v>
      </c>
      <c r="E35" s="5" t="s">
        <v>10</v>
      </c>
      <c r="F35" s="3" t="s">
        <v>24</v>
      </c>
      <c r="G35" s="3">
        <v>8500</v>
      </c>
      <c r="H35" s="8">
        <f t="shared" si="1"/>
        <v>1.4033349843156677</v>
      </c>
    </row>
    <row r="36" spans="1:8" ht="15" x14ac:dyDescent="0.2">
      <c r="A36" s="6">
        <v>1178</v>
      </c>
      <c r="B36" s="7">
        <v>44816</v>
      </c>
      <c r="C36" s="3">
        <v>208</v>
      </c>
      <c r="D36" s="4">
        <v>13214.2</v>
      </c>
      <c r="E36" s="5" t="s">
        <v>10</v>
      </c>
      <c r="F36" s="3" t="s">
        <v>17</v>
      </c>
      <c r="G36" s="3">
        <v>22500</v>
      </c>
      <c r="H36" s="8">
        <f t="shared" si="1"/>
        <v>1.702713747332415</v>
      </c>
    </row>
    <row r="37" spans="1:8" ht="15" x14ac:dyDescent="0.2">
      <c r="A37" s="6">
        <v>1179</v>
      </c>
      <c r="B37" s="7">
        <v>44816</v>
      </c>
      <c r="C37" s="3">
        <v>300</v>
      </c>
      <c r="D37" s="4">
        <v>17973.3</v>
      </c>
      <c r="E37" s="5" t="s">
        <v>12</v>
      </c>
      <c r="F37" s="3" t="s">
        <v>23</v>
      </c>
      <c r="G37" s="3">
        <v>110000</v>
      </c>
      <c r="H37" s="8">
        <f t="shared" si="1"/>
        <v>6.1201893920426409</v>
      </c>
    </row>
    <row r="38" spans="1:8" ht="15" x14ac:dyDescent="0.2">
      <c r="A38" s="6">
        <v>1180</v>
      </c>
      <c r="B38" s="9">
        <v>44816</v>
      </c>
      <c r="C38" s="3">
        <v>196</v>
      </c>
      <c r="D38" s="10">
        <v>11691.5</v>
      </c>
      <c r="E38" s="5" t="s">
        <v>10</v>
      </c>
      <c r="F38" s="3" t="s">
        <v>25</v>
      </c>
      <c r="G38" s="3">
        <v>42500</v>
      </c>
      <c r="H38" s="8">
        <f t="shared" si="1"/>
        <v>3.635119531283411</v>
      </c>
    </row>
    <row r="39" spans="1:8" ht="15" x14ac:dyDescent="0.2">
      <c r="A39" s="11">
        <v>1181</v>
      </c>
      <c r="B39" s="7">
        <v>44846</v>
      </c>
      <c r="C39" s="3">
        <v>165</v>
      </c>
      <c r="D39" s="4">
        <v>10714</v>
      </c>
      <c r="E39" s="5" t="s">
        <v>14</v>
      </c>
      <c r="F39" s="3" t="s">
        <v>17</v>
      </c>
      <c r="G39" s="3">
        <v>19700</v>
      </c>
      <c r="H39" s="8">
        <f t="shared" si="1"/>
        <v>1.8387156990853089</v>
      </c>
    </row>
    <row r="40" spans="1:8" ht="15" x14ac:dyDescent="0.2">
      <c r="A40" s="6">
        <v>1182</v>
      </c>
      <c r="B40" s="7">
        <v>44846</v>
      </c>
      <c r="C40" s="3">
        <v>8</v>
      </c>
      <c r="D40" s="4">
        <v>395.5</v>
      </c>
      <c r="E40" s="5" t="s">
        <v>26</v>
      </c>
      <c r="F40" s="3" t="s">
        <v>27</v>
      </c>
      <c r="G40" s="3">
        <v>7935</v>
      </c>
      <c r="H40" s="8">
        <f t="shared" si="1"/>
        <v>20.063211125158027</v>
      </c>
    </row>
    <row r="41" spans="1:8" ht="15" hidden="1" x14ac:dyDescent="0.2">
      <c r="A41" s="6">
        <v>1183</v>
      </c>
      <c r="B41" s="7">
        <v>44846</v>
      </c>
      <c r="C41" s="3"/>
      <c r="D41" s="4">
        <v>7111</v>
      </c>
      <c r="E41" s="5"/>
      <c r="F41" s="3"/>
      <c r="G41" s="3" t="s">
        <v>18</v>
      </c>
      <c r="H41" s="12"/>
    </row>
    <row r="42" spans="1:8" ht="15" hidden="1" x14ac:dyDescent="0.2">
      <c r="A42" s="6">
        <v>1184</v>
      </c>
      <c r="B42" s="7">
        <v>44846</v>
      </c>
      <c r="C42" s="3"/>
      <c r="D42" s="10">
        <v>8460</v>
      </c>
      <c r="E42" s="5"/>
      <c r="F42" s="3"/>
      <c r="G42" s="3" t="s">
        <v>18</v>
      </c>
      <c r="H42" s="12"/>
    </row>
    <row r="43" spans="1:8" ht="15" x14ac:dyDescent="0.2">
      <c r="A43" s="11">
        <v>1185</v>
      </c>
      <c r="B43" s="7">
        <v>44846</v>
      </c>
      <c r="C43" s="3">
        <v>185</v>
      </c>
      <c r="D43" s="4">
        <v>12025</v>
      </c>
      <c r="E43" s="5" t="s">
        <v>10</v>
      </c>
      <c r="F43" s="3" t="s">
        <v>28</v>
      </c>
      <c r="G43" s="3">
        <v>75500</v>
      </c>
      <c r="H43" s="8">
        <f>G43/D43</f>
        <v>6.2785862785862783</v>
      </c>
    </row>
    <row r="44" spans="1:8" ht="15" x14ac:dyDescent="0.2">
      <c r="A44" s="6">
        <v>1186</v>
      </c>
      <c r="B44" s="7">
        <v>44846</v>
      </c>
      <c r="C44" s="3">
        <v>303</v>
      </c>
      <c r="D44" s="4">
        <v>18120.5</v>
      </c>
      <c r="E44" s="5" t="s">
        <v>12</v>
      </c>
      <c r="F44" s="3" t="s">
        <v>16</v>
      </c>
      <c r="G44" s="3">
        <v>54000</v>
      </c>
      <c r="H44" s="8">
        <f>G44/D44</f>
        <v>2.980050219364808</v>
      </c>
    </row>
    <row r="45" spans="1:8" ht="15" x14ac:dyDescent="0.2">
      <c r="A45" s="6">
        <v>1187</v>
      </c>
      <c r="B45" s="7">
        <v>44877</v>
      </c>
      <c r="C45" s="3">
        <v>192</v>
      </c>
      <c r="D45" s="4">
        <v>12015</v>
      </c>
      <c r="E45" s="5" t="s">
        <v>14</v>
      </c>
      <c r="F45" s="3" t="s">
        <v>29</v>
      </c>
      <c r="G45" s="3">
        <v>62500</v>
      </c>
      <c r="H45" s="8">
        <f>G45/D45</f>
        <v>5.2018310445276734</v>
      </c>
    </row>
    <row r="46" spans="1:8" ht="15" x14ac:dyDescent="0.2">
      <c r="A46" s="6">
        <v>1188</v>
      </c>
      <c r="B46" s="7">
        <v>44877</v>
      </c>
      <c r="C46" s="3">
        <v>168</v>
      </c>
      <c r="D46" s="4">
        <v>10049.5</v>
      </c>
      <c r="E46" s="5" t="s">
        <v>14</v>
      </c>
      <c r="F46" s="3" t="s">
        <v>16</v>
      </c>
      <c r="G46" s="3">
        <v>31100</v>
      </c>
      <c r="H46" s="8">
        <f>G46/D46</f>
        <v>3.0946813274292255</v>
      </c>
    </row>
    <row r="47" spans="1:8" ht="15" hidden="1" x14ac:dyDescent="0.2">
      <c r="A47" s="6">
        <v>1189</v>
      </c>
      <c r="B47" s="7">
        <v>44907</v>
      </c>
      <c r="C47" s="3">
        <v>164</v>
      </c>
      <c r="D47" s="4">
        <v>10663.5</v>
      </c>
      <c r="E47" s="5" t="s">
        <v>10</v>
      </c>
      <c r="F47" s="3" t="s">
        <v>30</v>
      </c>
      <c r="G47" s="3" t="s">
        <v>31</v>
      </c>
      <c r="H47" s="12"/>
    </row>
    <row r="48" spans="1:8" ht="15" x14ac:dyDescent="0.2">
      <c r="A48" s="6">
        <v>1190</v>
      </c>
      <c r="B48" s="7">
        <v>44907</v>
      </c>
      <c r="C48" s="3">
        <v>151</v>
      </c>
      <c r="D48" s="4">
        <v>9566</v>
      </c>
      <c r="E48" s="5" t="s">
        <v>14</v>
      </c>
      <c r="F48" s="3" t="s">
        <v>17</v>
      </c>
      <c r="G48" s="3">
        <v>15800</v>
      </c>
      <c r="H48" s="8">
        <f t="shared" ref="H48:H54" si="2">G48/D48</f>
        <v>1.6516830441145725</v>
      </c>
    </row>
    <row r="49" spans="1:8" ht="15" x14ac:dyDescent="0.2">
      <c r="A49" s="6">
        <v>1191</v>
      </c>
      <c r="B49" s="7">
        <v>44907</v>
      </c>
      <c r="C49" s="3">
        <v>183</v>
      </c>
      <c r="D49" s="4">
        <v>10906.5</v>
      </c>
      <c r="E49" s="5" t="s">
        <v>14</v>
      </c>
      <c r="F49" s="3" t="s">
        <v>16</v>
      </c>
      <c r="G49" s="3">
        <v>33500</v>
      </c>
      <c r="H49" s="8">
        <f t="shared" si="2"/>
        <v>3.071562829505341</v>
      </c>
    </row>
    <row r="50" spans="1:8" ht="15" x14ac:dyDescent="0.2">
      <c r="A50" s="6">
        <v>1192</v>
      </c>
      <c r="B50" s="7">
        <v>44907</v>
      </c>
      <c r="C50" s="3">
        <v>149</v>
      </c>
      <c r="D50" s="4">
        <v>8938</v>
      </c>
      <c r="E50" s="5" t="s">
        <v>14</v>
      </c>
      <c r="F50" s="3" t="s">
        <v>15</v>
      </c>
      <c r="G50" s="3">
        <v>27500</v>
      </c>
      <c r="H50" s="8">
        <f t="shared" si="2"/>
        <v>3.0767509509957485</v>
      </c>
    </row>
    <row r="51" spans="1:8" ht="15" x14ac:dyDescent="0.2">
      <c r="A51" s="6">
        <v>1193</v>
      </c>
      <c r="B51" s="7" t="s">
        <v>32</v>
      </c>
      <c r="C51" s="3">
        <v>302</v>
      </c>
      <c r="D51" s="4">
        <v>18041.5</v>
      </c>
      <c r="E51" s="5" t="s">
        <v>12</v>
      </c>
      <c r="F51" s="3" t="s">
        <v>23</v>
      </c>
      <c r="G51" s="3">
        <v>110000</v>
      </c>
      <c r="H51" s="8">
        <f t="shared" si="2"/>
        <v>6.0970540143557912</v>
      </c>
    </row>
    <row r="52" spans="1:8" ht="15" x14ac:dyDescent="0.2">
      <c r="A52" s="6">
        <v>1194</v>
      </c>
      <c r="B52" s="7" t="s">
        <v>32</v>
      </c>
      <c r="C52" s="3">
        <v>185</v>
      </c>
      <c r="D52" s="4">
        <v>11080.1</v>
      </c>
      <c r="E52" s="5" t="s">
        <v>10</v>
      </c>
      <c r="F52" s="3" t="s">
        <v>15</v>
      </c>
      <c r="G52" s="3">
        <v>31500</v>
      </c>
      <c r="H52" s="8">
        <f t="shared" si="2"/>
        <v>2.8429346305538759</v>
      </c>
    </row>
    <row r="53" spans="1:8" ht="15" x14ac:dyDescent="0.2">
      <c r="A53" s="6">
        <v>1195</v>
      </c>
      <c r="B53" s="9" t="s">
        <v>32</v>
      </c>
      <c r="C53" s="3">
        <v>304</v>
      </c>
      <c r="D53" s="10">
        <v>18245</v>
      </c>
      <c r="E53" s="5" t="s">
        <v>12</v>
      </c>
      <c r="F53" s="3" t="s">
        <v>16</v>
      </c>
      <c r="G53" s="3">
        <v>54000</v>
      </c>
      <c r="H53" s="8">
        <f t="shared" si="2"/>
        <v>2.9597149904083309</v>
      </c>
    </row>
    <row r="54" spans="1:8" ht="15" x14ac:dyDescent="0.2">
      <c r="A54" s="11">
        <v>1196</v>
      </c>
      <c r="B54" s="7" t="s">
        <v>32</v>
      </c>
      <c r="C54" s="3">
        <v>200</v>
      </c>
      <c r="D54" s="4">
        <v>12945.5</v>
      </c>
      <c r="E54" s="5" t="s">
        <v>10</v>
      </c>
      <c r="F54" s="3" t="s">
        <v>17</v>
      </c>
      <c r="G54" s="3">
        <v>22500</v>
      </c>
      <c r="H54" s="8">
        <f t="shared" si="2"/>
        <v>1.7380556950291608</v>
      </c>
    </row>
    <row r="55" spans="1:8" ht="15" hidden="1" x14ac:dyDescent="0.2">
      <c r="A55" s="6">
        <v>1197</v>
      </c>
      <c r="B55" s="7" t="s">
        <v>33</v>
      </c>
      <c r="C55" s="3"/>
      <c r="D55" s="4">
        <v>8006</v>
      </c>
      <c r="E55" s="5"/>
      <c r="F55" s="3"/>
      <c r="G55" s="3" t="s">
        <v>18</v>
      </c>
      <c r="H55" s="12"/>
    </row>
    <row r="56" spans="1:8" ht="15" x14ac:dyDescent="0.2">
      <c r="A56" s="6">
        <v>1198</v>
      </c>
      <c r="B56" s="7" t="s">
        <v>33</v>
      </c>
      <c r="C56" s="3">
        <v>293</v>
      </c>
      <c r="D56" s="4">
        <v>18135.599999999999</v>
      </c>
      <c r="E56" s="5" t="s">
        <v>12</v>
      </c>
      <c r="F56" s="3" t="s">
        <v>19</v>
      </c>
      <c r="G56" s="3">
        <v>54000</v>
      </c>
      <c r="H56" s="8">
        <f t="shared" ref="H56:H66" si="3">G56/D56</f>
        <v>2.9775689803480452</v>
      </c>
    </row>
    <row r="57" spans="1:8" ht="15" x14ac:dyDescent="0.2">
      <c r="A57" s="6">
        <v>1199</v>
      </c>
      <c r="B57" s="7" t="s">
        <v>33</v>
      </c>
      <c r="C57" s="3">
        <v>142</v>
      </c>
      <c r="D57" s="10">
        <v>9191</v>
      </c>
      <c r="E57" s="5" t="s">
        <v>14</v>
      </c>
      <c r="F57" s="3" t="s">
        <v>34</v>
      </c>
      <c r="G57" s="3">
        <v>21500</v>
      </c>
      <c r="H57" s="8">
        <f t="shared" si="3"/>
        <v>2.3392449135023394</v>
      </c>
    </row>
    <row r="58" spans="1:8" ht="15" x14ac:dyDescent="0.2">
      <c r="A58" s="11">
        <v>1200</v>
      </c>
      <c r="B58" s="7" t="s">
        <v>33</v>
      </c>
      <c r="C58" s="3">
        <v>281</v>
      </c>
      <c r="D58" s="4">
        <v>16866</v>
      </c>
      <c r="E58" s="5" t="s">
        <v>10</v>
      </c>
      <c r="F58" s="3" t="s">
        <v>16</v>
      </c>
      <c r="G58" s="3">
        <v>51500</v>
      </c>
      <c r="H58" s="8">
        <f t="shared" si="3"/>
        <v>3.0534803747183683</v>
      </c>
    </row>
    <row r="59" spans="1:8" ht="15" x14ac:dyDescent="0.2">
      <c r="A59" s="6">
        <v>1201</v>
      </c>
      <c r="B59" s="7" t="s">
        <v>35</v>
      </c>
      <c r="C59" s="3">
        <v>185</v>
      </c>
      <c r="D59" s="4">
        <v>11099</v>
      </c>
      <c r="E59" s="5" t="s">
        <v>14</v>
      </c>
      <c r="F59" s="3" t="s">
        <v>16</v>
      </c>
      <c r="G59" s="3">
        <v>32500</v>
      </c>
      <c r="H59" s="8">
        <f t="shared" si="3"/>
        <v>2.9281917289845931</v>
      </c>
    </row>
    <row r="60" spans="1:8" ht="15" x14ac:dyDescent="0.2">
      <c r="A60" s="6">
        <v>1202</v>
      </c>
      <c r="B60" s="7" t="s">
        <v>35</v>
      </c>
      <c r="C60" s="3">
        <v>100</v>
      </c>
      <c r="D60" s="4">
        <v>6000</v>
      </c>
      <c r="E60" s="5" t="s">
        <v>10</v>
      </c>
      <c r="F60" s="3" t="s">
        <v>15</v>
      </c>
      <c r="G60" s="3">
        <v>17500</v>
      </c>
      <c r="H60" s="8">
        <f t="shared" si="3"/>
        <v>2.9166666666666665</v>
      </c>
    </row>
    <row r="61" spans="1:8" ht="15" x14ac:dyDescent="0.2">
      <c r="A61" s="6">
        <v>1203</v>
      </c>
      <c r="B61" s="7" t="s">
        <v>35</v>
      </c>
      <c r="C61" s="3">
        <v>208</v>
      </c>
      <c r="D61" s="4">
        <v>13160</v>
      </c>
      <c r="E61" s="5" t="s">
        <v>14</v>
      </c>
      <c r="F61" s="3" t="s">
        <v>17</v>
      </c>
      <c r="G61" s="3">
        <v>21600</v>
      </c>
      <c r="H61" s="8">
        <f t="shared" si="3"/>
        <v>1.641337386018237</v>
      </c>
    </row>
    <row r="62" spans="1:8" ht="15" x14ac:dyDescent="0.2">
      <c r="A62" s="6">
        <v>1204</v>
      </c>
      <c r="B62" s="7" t="s">
        <v>35</v>
      </c>
      <c r="C62" s="3">
        <v>170</v>
      </c>
      <c r="D62" s="4">
        <v>11050</v>
      </c>
      <c r="E62" s="5" t="s">
        <v>10</v>
      </c>
      <c r="F62" s="3" t="s">
        <v>36</v>
      </c>
      <c r="G62" s="3">
        <v>28500</v>
      </c>
      <c r="H62" s="8">
        <f t="shared" si="3"/>
        <v>2.5791855203619911</v>
      </c>
    </row>
    <row r="63" spans="1:8" ht="15" x14ac:dyDescent="0.2">
      <c r="A63" s="6">
        <v>1205</v>
      </c>
      <c r="B63" s="7" t="s">
        <v>35</v>
      </c>
      <c r="C63" s="3">
        <v>183</v>
      </c>
      <c r="D63" s="4">
        <v>10976</v>
      </c>
      <c r="E63" s="5" t="s">
        <v>14</v>
      </c>
      <c r="F63" s="3" t="s">
        <v>16</v>
      </c>
      <c r="G63" s="3">
        <v>32500</v>
      </c>
      <c r="H63" s="8">
        <f t="shared" si="3"/>
        <v>2.9610058309037899</v>
      </c>
    </row>
    <row r="64" spans="1:8" ht="15" x14ac:dyDescent="0.2">
      <c r="A64" s="6">
        <v>1206</v>
      </c>
      <c r="B64" s="7" t="s">
        <v>37</v>
      </c>
      <c r="C64" s="3">
        <v>198</v>
      </c>
      <c r="D64" s="4">
        <v>12008</v>
      </c>
      <c r="E64" s="5" t="s">
        <v>10</v>
      </c>
      <c r="F64" s="3" t="s">
        <v>15</v>
      </c>
      <c r="G64" s="3">
        <v>34500</v>
      </c>
      <c r="H64" s="8">
        <f t="shared" si="3"/>
        <v>2.8730846102598266</v>
      </c>
    </row>
    <row r="65" spans="1:8" ht="15" x14ac:dyDescent="0.2">
      <c r="A65" s="6">
        <v>1207</v>
      </c>
      <c r="B65" s="7" t="s">
        <v>37</v>
      </c>
      <c r="C65" s="3">
        <v>95</v>
      </c>
      <c r="D65" s="4">
        <v>6000</v>
      </c>
      <c r="E65" s="5" t="s">
        <v>10</v>
      </c>
      <c r="F65" s="3" t="s">
        <v>15</v>
      </c>
      <c r="G65" s="3">
        <v>17500</v>
      </c>
      <c r="H65" s="8">
        <f t="shared" si="3"/>
        <v>2.9166666666666665</v>
      </c>
    </row>
    <row r="66" spans="1:8" ht="15" x14ac:dyDescent="0.2">
      <c r="A66" s="6">
        <v>1208</v>
      </c>
      <c r="B66" s="7" t="s">
        <v>37</v>
      </c>
      <c r="C66" s="3">
        <v>204</v>
      </c>
      <c r="D66" s="4">
        <v>13100</v>
      </c>
      <c r="E66" s="5" t="s">
        <v>10</v>
      </c>
      <c r="F66" s="3" t="s">
        <v>17</v>
      </c>
      <c r="G66" s="3">
        <v>22500</v>
      </c>
      <c r="H66" s="8">
        <f t="shared" si="3"/>
        <v>1.717557251908397</v>
      </c>
    </row>
    <row r="67" spans="1:8" ht="15" hidden="1" x14ac:dyDescent="0.2">
      <c r="A67" s="6">
        <v>1209</v>
      </c>
      <c r="B67" s="7" t="s">
        <v>37</v>
      </c>
      <c r="C67" s="3"/>
      <c r="D67" s="4">
        <v>7159</v>
      </c>
      <c r="E67" s="5"/>
      <c r="F67" s="3"/>
      <c r="G67" s="3" t="s">
        <v>18</v>
      </c>
      <c r="H67" s="12"/>
    </row>
    <row r="68" spans="1:8" ht="15" x14ac:dyDescent="0.2">
      <c r="A68" s="6">
        <v>1210</v>
      </c>
      <c r="B68" s="9" t="s">
        <v>37</v>
      </c>
      <c r="C68" s="3">
        <v>135</v>
      </c>
      <c r="D68" s="10">
        <v>8225</v>
      </c>
      <c r="E68" s="5" t="s">
        <v>10</v>
      </c>
      <c r="F68" s="3" t="s">
        <v>24</v>
      </c>
      <c r="G68" s="3">
        <v>10500</v>
      </c>
      <c r="H68" s="8">
        <f t="shared" ref="H68:H92" si="4">G68/D68</f>
        <v>1.2765957446808511</v>
      </c>
    </row>
    <row r="69" spans="1:8" ht="15" x14ac:dyDescent="0.2">
      <c r="A69" s="11">
        <v>1211</v>
      </c>
      <c r="B69" s="7" t="s">
        <v>37</v>
      </c>
      <c r="C69" s="3">
        <v>261</v>
      </c>
      <c r="D69" s="4">
        <v>16800</v>
      </c>
      <c r="E69" s="5" t="s">
        <v>10</v>
      </c>
      <c r="F69" s="3" t="s">
        <v>38</v>
      </c>
      <c r="G69" s="3">
        <v>36500</v>
      </c>
      <c r="H69" s="8">
        <f t="shared" si="4"/>
        <v>2.1726190476190474</v>
      </c>
    </row>
    <row r="70" spans="1:8" ht="15" x14ac:dyDescent="0.2">
      <c r="A70" s="6">
        <v>1212</v>
      </c>
      <c r="B70" s="7" t="s">
        <v>37</v>
      </c>
      <c r="C70" s="3">
        <v>304</v>
      </c>
      <c r="D70" s="4">
        <v>18067.8</v>
      </c>
      <c r="E70" s="5" t="s">
        <v>12</v>
      </c>
      <c r="F70" s="3" t="s">
        <v>16</v>
      </c>
      <c r="G70" s="3">
        <v>54000</v>
      </c>
      <c r="H70" s="8">
        <f t="shared" si="4"/>
        <v>2.9887424036130574</v>
      </c>
    </row>
    <row r="71" spans="1:8" ht="15" x14ac:dyDescent="0.2">
      <c r="A71" s="6">
        <v>1213</v>
      </c>
      <c r="B71" s="7" t="s">
        <v>39</v>
      </c>
      <c r="C71" s="3">
        <v>226</v>
      </c>
      <c r="D71" s="4">
        <v>14690</v>
      </c>
      <c r="E71" s="5" t="s">
        <v>14</v>
      </c>
      <c r="F71" s="3" t="s">
        <v>28</v>
      </c>
      <c r="G71" s="3">
        <v>90500</v>
      </c>
      <c r="H71" s="8">
        <f t="shared" si="4"/>
        <v>6.1606535057862493</v>
      </c>
    </row>
    <row r="72" spans="1:8" ht="15" x14ac:dyDescent="0.2">
      <c r="A72" s="6">
        <v>1214</v>
      </c>
      <c r="B72" s="7" t="s">
        <v>39</v>
      </c>
      <c r="C72" s="3">
        <v>81</v>
      </c>
      <c r="D72" s="10">
        <v>4935</v>
      </c>
      <c r="E72" s="5" t="s">
        <v>14</v>
      </c>
      <c r="F72" s="3" t="s">
        <v>15</v>
      </c>
      <c r="G72" s="3">
        <v>14500</v>
      </c>
      <c r="H72" s="8">
        <f t="shared" si="4"/>
        <v>2.9381965552178317</v>
      </c>
    </row>
    <row r="73" spans="1:8" ht="15" x14ac:dyDescent="0.2">
      <c r="A73" s="11">
        <v>1215</v>
      </c>
      <c r="B73" s="7" t="s">
        <v>39</v>
      </c>
      <c r="C73" s="3">
        <v>200</v>
      </c>
      <c r="D73" s="4">
        <v>12000</v>
      </c>
      <c r="E73" s="5" t="s">
        <v>10</v>
      </c>
      <c r="F73" s="3" t="s">
        <v>23</v>
      </c>
      <c r="G73" s="3">
        <v>75500</v>
      </c>
      <c r="H73" s="8">
        <f t="shared" si="4"/>
        <v>6.291666666666667</v>
      </c>
    </row>
    <row r="74" spans="1:8" ht="15" x14ac:dyDescent="0.2">
      <c r="A74" s="6">
        <v>1216</v>
      </c>
      <c r="B74" s="7" t="s">
        <v>39</v>
      </c>
      <c r="C74" s="3">
        <v>280</v>
      </c>
      <c r="D74" s="4">
        <v>16784</v>
      </c>
      <c r="E74" s="5" t="s">
        <v>14</v>
      </c>
      <c r="F74" s="3" t="s">
        <v>16</v>
      </c>
      <c r="G74" s="3">
        <v>50500</v>
      </c>
      <c r="H74" s="8">
        <f t="shared" si="4"/>
        <v>3.0088179218303144</v>
      </c>
    </row>
    <row r="75" spans="1:8" ht="15" x14ac:dyDescent="0.2">
      <c r="A75" s="6">
        <v>1217</v>
      </c>
      <c r="B75" s="7" t="s">
        <v>39</v>
      </c>
      <c r="C75" s="3">
        <v>195</v>
      </c>
      <c r="D75" s="4">
        <v>11934.5</v>
      </c>
      <c r="E75" s="5" t="s">
        <v>14</v>
      </c>
      <c r="F75" s="3" t="s">
        <v>40</v>
      </c>
      <c r="G75" s="3">
        <v>38500</v>
      </c>
      <c r="H75" s="8">
        <f t="shared" si="4"/>
        <v>3.2259415978884745</v>
      </c>
    </row>
    <row r="76" spans="1:8" ht="15" x14ac:dyDescent="0.2">
      <c r="A76" s="6">
        <v>1218</v>
      </c>
      <c r="B76" s="7" t="s">
        <v>41</v>
      </c>
      <c r="C76" s="3">
        <v>167</v>
      </c>
      <c r="D76" s="4">
        <v>10020</v>
      </c>
      <c r="E76" s="5" t="s">
        <v>14</v>
      </c>
      <c r="F76" s="3" t="s">
        <v>15</v>
      </c>
      <c r="G76" s="3">
        <v>27500</v>
      </c>
      <c r="H76" s="8">
        <f t="shared" si="4"/>
        <v>2.7445109780439121</v>
      </c>
    </row>
    <row r="77" spans="1:8" ht="15" x14ac:dyDescent="0.2">
      <c r="A77" s="6">
        <v>1219</v>
      </c>
      <c r="B77" s="7" t="s">
        <v>41</v>
      </c>
      <c r="C77" s="3">
        <v>176</v>
      </c>
      <c r="D77" s="4">
        <v>10560</v>
      </c>
      <c r="E77" s="5" t="s">
        <v>14</v>
      </c>
      <c r="F77" s="3" t="s">
        <v>16</v>
      </c>
      <c r="G77" s="3">
        <v>30500</v>
      </c>
      <c r="H77" s="8">
        <f t="shared" si="4"/>
        <v>2.8882575757575757</v>
      </c>
    </row>
    <row r="78" spans="1:8" ht="15" x14ac:dyDescent="0.2">
      <c r="A78" s="6">
        <v>1220</v>
      </c>
      <c r="B78" s="7" t="s">
        <v>41</v>
      </c>
      <c r="C78" s="3">
        <v>165</v>
      </c>
      <c r="D78" s="4">
        <v>10670</v>
      </c>
      <c r="E78" s="5" t="s">
        <v>14</v>
      </c>
      <c r="F78" s="3" t="s">
        <v>17</v>
      </c>
      <c r="G78" s="3">
        <v>17500</v>
      </c>
      <c r="H78" s="8">
        <f t="shared" si="4"/>
        <v>1.6401124648547329</v>
      </c>
    </row>
    <row r="79" spans="1:8" ht="15" x14ac:dyDescent="0.2">
      <c r="A79" s="6">
        <v>1221</v>
      </c>
      <c r="B79" s="7" t="s">
        <v>41</v>
      </c>
      <c r="C79" s="3">
        <v>65</v>
      </c>
      <c r="D79" s="4">
        <v>3900</v>
      </c>
      <c r="E79" s="5" t="s">
        <v>10</v>
      </c>
      <c r="F79" s="3" t="s">
        <v>15</v>
      </c>
      <c r="G79" s="3">
        <v>11500</v>
      </c>
      <c r="H79" s="8">
        <f t="shared" si="4"/>
        <v>2.9487179487179489</v>
      </c>
    </row>
    <row r="80" spans="1:8" ht="15" x14ac:dyDescent="0.2">
      <c r="A80" s="6">
        <v>1222</v>
      </c>
      <c r="B80" s="7" t="s">
        <v>41</v>
      </c>
      <c r="C80" s="3">
        <v>232</v>
      </c>
      <c r="D80" s="4">
        <v>13920</v>
      </c>
      <c r="E80" s="5" t="s">
        <v>14</v>
      </c>
      <c r="F80" s="3" t="s">
        <v>15</v>
      </c>
      <c r="G80" s="3">
        <v>38500</v>
      </c>
      <c r="H80" s="8">
        <f t="shared" si="4"/>
        <v>2.7658045977011496</v>
      </c>
    </row>
    <row r="81" spans="1:8" ht="15" x14ac:dyDescent="0.2">
      <c r="A81" s="6">
        <v>1223</v>
      </c>
      <c r="B81" s="7" t="s">
        <v>42</v>
      </c>
      <c r="C81" s="3">
        <v>173</v>
      </c>
      <c r="D81" s="4">
        <v>11070.5</v>
      </c>
      <c r="E81" s="5" t="s">
        <v>14</v>
      </c>
      <c r="F81" s="3" t="s">
        <v>17</v>
      </c>
      <c r="G81" s="3">
        <v>18200</v>
      </c>
      <c r="H81" s="8">
        <f t="shared" si="4"/>
        <v>1.6440088523553589</v>
      </c>
    </row>
    <row r="82" spans="1:8" ht="15" x14ac:dyDescent="0.2">
      <c r="A82" s="6">
        <v>1224</v>
      </c>
      <c r="B82" s="7" t="s">
        <v>42</v>
      </c>
      <c r="C82" s="3">
        <v>210</v>
      </c>
      <c r="D82" s="4">
        <v>13290</v>
      </c>
      <c r="E82" s="5" t="s">
        <v>14</v>
      </c>
      <c r="F82" s="3" t="s">
        <v>15</v>
      </c>
      <c r="G82" s="3">
        <v>37700</v>
      </c>
      <c r="H82" s="8">
        <f t="shared" si="4"/>
        <v>2.836719337848006</v>
      </c>
    </row>
    <row r="83" spans="1:8" ht="15" x14ac:dyDescent="0.2">
      <c r="A83" s="6">
        <v>1225</v>
      </c>
      <c r="B83" s="9" t="s">
        <v>42</v>
      </c>
      <c r="C83" s="3">
        <v>183</v>
      </c>
      <c r="D83" s="10">
        <v>11895</v>
      </c>
      <c r="E83" s="5" t="s">
        <v>14</v>
      </c>
      <c r="F83" s="3" t="s">
        <v>15</v>
      </c>
      <c r="G83" s="3">
        <v>34100</v>
      </c>
      <c r="H83" s="8">
        <f t="shared" si="4"/>
        <v>2.8667507356031945</v>
      </c>
    </row>
    <row r="84" spans="1:8" ht="15" x14ac:dyDescent="0.2">
      <c r="A84" s="11">
        <v>1226</v>
      </c>
      <c r="B84" s="7" t="s">
        <v>42</v>
      </c>
      <c r="C84" s="3">
        <v>183</v>
      </c>
      <c r="D84" s="4">
        <v>10978</v>
      </c>
      <c r="E84" s="5" t="s">
        <v>14</v>
      </c>
      <c r="F84" s="3" t="s">
        <v>16</v>
      </c>
      <c r="G84" s="3">
        <v>31300</v>
      </c>
      <c r="H84" s="8">
        <f t="shared" si="4"/>
        <v>2.8511568591728911</v>
      </c>
    </row>
    <row r="85" spans="1:8" ht="15" x14ac:dyDescent="0.2">
      <c r="A85" s="6">
        <v>1227</v>
      </c>
      <c r="B85" s="7" t="s">
        <v>42</v>
      </c>
      <c r="C85" s="3">
        <v>200</v>
      </c>
      <c r="D85" s="4">
        <v>12000</v>
      </c>
      <c r="E85" s="5" t="s">
        <v>10</v>
      </c>
      <c r="F85" s="3" t="s">
        <v>15</v>
      </c>
      <c r="G85" s="3">
        <v>34100</v>
      </c>
      <c r="H85" s="8">
        <f t="shared" si="4"/>
        <v>2.8416666666666668</v>
      </c>
    </row>
    <row r="86" spans="1:8" ht="15" x14ac:dyDescent="0.2">
      <c r="A86" s="6">
        <v>1228</v>
      </c>
      <c r="B86" s="7" t="s">
        <v>43</v>
      </c>
      <c r="C86" s="3">
        <v>180</v>
      </c>
      <c r="D86" s="4">
        <v>11706</v>
      </c>
      <c r="E86" s="5" t="s">
        <v>10</v>
      </c>
      <c r="F86" s="3" t="s">
        <v>15</v>
      </c>
      <c r="G86" s="3">
        <v>34000</v>
      </c>
      <c r="H86" s="8">
        <f t="shared" si="4"/>
        <v>2.9044934221766616</v>
      </c>
    </row>
    <row r="87" spans="1:8" ht="15" x14ac:dyDescent="0.2">
      <c r="A87" s="6">
        <v>1229</v>
      </c>
      <c r="B87" s="7" t="s">
        <v>43</v>
      </c>
      <c r="C87" s="3">
        <v>300</v>
      </c>
      <c r="D87" s="10">
        <v>17931.400000000001</v>
      </c>
      <c r="E87" s="5" t="s">
        <v>14</v>
      </c>
      <c r="F87" s="3" t="s">
        <v>23</v>
      </c>
      <c r="G87" s="3">
        <v>115500</v>
      </c>
      <c r="H87" s="8">
        <f t="shared" si="4"/>
        <v>6.4412148521587822</v>
      </c>
    </row>
    <row r="88" spans="1:8" ht="15" x14ac:dyDescent="0.2">
      <c r="A88" s="11">
        <v>1230</v>
      </c>
      <c r="B88" s="7" t="s">
        <v>43</v>
      </c>
      <c r="C88" s="3">
        <v>170</v>
      </c>
      <c r="D88" s="4">
        <v>11015</v>
      </c>
      <c r="E88" s="5" t="s">
        <v>14</v>
      </c>
      <c r="F88" s="3" t="s">
        <v>17</v>
      </c>
      <c r="G88" s="3">
        <v>18100</v>
      </c>
      <c r="H88" s="8">
        <f t="shared" si="4"/>
        <v>1.6432137993645028</v>
      </c>
    </row>
    <row r="89" spans="1:8" ht="15" x14ac:dyDescent="0.2">
      <c r="A89" s="6">
        <v>1231</v>
      </c>
      <c r="B89" s="7" t="s">
        <v>43</v>
      </c>
      <c r="C89" s="3">
        <v>184</v>
      </c>
      <c r="D89" s="4">
        <v>11885</v>
      </c>
      <c r="E89" s="5" t="s">
        <v>10</v>
      </c>
      <c r="F89" s="3" t="s">
        <v>15</v>
      </c>
      <c r="G89" s="3">
        <v>34000</v>
      </c>
      <c r="H89" s="8">
        <f t="shared" si="4"/>
        <v>2.860748843079512</v>
      </c>
    </row>
    <row r="90" spans="1:8" ht="15" x14ac:dyDescent="0.2">
      <c r="A90" s="6">
        <v>1232</v>
      </c>
      <c r="B90" s="7" t="s">
        <v>44</v>
      </c>
      <c r="C90" s="3">
        <v>305</v>
      </c>
      <c r="D90" s="4">
        <v>18300</v>
      </c>
      <c r="E90" s="5" t="s">
        <v>12</v>
      </c>
      <c r="F90" s="3" t="s">
        <v>16</v>
      </c>
      <c r="G90" s="3">
        <v>50000</v>
      </c>
      <c r="H90" s="8">
        <f t="shared" si="4"/>
        <v>2.7322404371584699</v>
      </c>
    </row>
    <row r="91" spans="1:8" ht="15" x14ac:dyDescent="0.2">
      <c r="A91" s="6">
        <v>1233</v>
      </c>
      <c r="B91" s="7" t="s">
        <v>44</v>
      </c>
      <c r="C91" s="3">
        <v>285</v>
      </c>
      <c r="D91" s="4">
        <v>17100</v>
      </c>
      <c r="E91" s="5" t="s">
        <v>14</v>
      </c>
      <c r="F91" s="3" t="s">
        <v>16</v>
      </c>
      <c r="G91" s="3">
        <v>48500</v>
      </c>
      <c r="H91" s="8">
        <f t="shared" si="4"/>
        <v>2.8362573099415203</v>
      </c>
    </row>
    <row r="92" spans="1:8" ht="15" x14ac:dyDescent="0.2">
      <c r="A92" s="6">
        <v>1234</v>
      </c>
      <c r="B92" s="7" t="s">
        <v>44</v>
      </c>
      <c r="C92" s="3">
        <v>195</v>
      </c>
      <c r="D92" s="4">
        <v>9709.2999999999993</v>
      </c>
      <c r="E92" s="5" t="s">
        <v>14</v>
      </c>
      <c r="F92" s="3" t="s">
        <v>45</v>
      </c>
      <c r="G92" s="3">
        <v>39000</v>
      </c>
      <c r="H92" s="8">
        <f t="shared" si="4"/>
        <v>4.0167674291658519</v>
      </c>
    </row>
    <row r="93" spans="1:8" ht="15" hidden="1" x14ac:dyDescent="0.2">
      <c r="A93" s="6">
        <v>1235</v>
      </c>
      <c r="B93" s="7" t="s">
        <v>44</v>
      </c>
      <c r="C93" s="3"/>
      <c r="D93" s="4">
        <v>8784</v>
      </c>
      <c r="E93" s="5"/>
      <c r="F93" s="3"/>
      <c r="G93" s="3" t="s">
        <v>18</v>
      </c>
      <c r="H93" s="12"/>
    </row>
    <row r="94" spans="1:8" ht="15" x14ac:dyDescent="0.2">
      <c r="A94" s="6">
        <v>1236</v>
      </c>
      <c r="B94" s="7" t="s">
        <v>44</v>
      </c>
      <c r="C94" s="3">
        <v>198</v>
      </c>
      <c r="D94" s="4">
        <v>12859.7</v>
      </c>
      <c r="E94" s="5" t="s">
        <v>10</v>
      </c>
      <c r="F94" s="3" t="s">
        <v>17</v>
      </c>
      <c r="G94" s="3">
        <v>21700</v>
      </c>
      <c r="H94" s="8">
        <f>G94/D94</f>
        <v>1.6874421642806596</v>
      </c>
    </row>
    <row r="95" spans="1:8" ht="15" x14ac:dyDescent="0.2">
      <c r="A95" s="6">
        <v>1237</v>
      </c>
      <c r="B95" s="7" t="s">
        <v>44</v>
      </c>
      <c r="C95" s="3">
        <v>153</v>
      </c>
      <c r="D95" s="4">
        <v>9945</v>
      </c>
      <c r="E95" s="5" t="s">
        <v>10</v>
      </c>
      <c r="F95" s="3" t="s">
        <v>15</v>
      </c>
      <c r="G95" s="3">
        <v>28500</v>
      </c>
      <c r="H95" s="8">
        <f>G95/D95</f>
        <v>2.8657616892911011</v>
      </c>
    </row>
    <row r="96" spans="1:8" ht="15" x14ac:dyDescent="0.2">
      <c r="A96" s="6">
        <v>1238</v>
      </c>
      <c r="B96" s="7" t="s">
        <v>46</v>
      </c>
      <c r="C96" s="3">
        <v>154</v>
      </c>
      <c r="D96" s="4">
        <v>10010</v>
      </c>
      <c r="E96" s="5" t="s">
        <v>10</v>
      </c>
      <c r="F96" s="3" t="s">
        <v>36</v>
      </c>
      <c r="G96" s="3">
        <v>25500</v>
      </c>
      <c r="H96" s="8">
        <f>G96/D96</f>
        <v>2.5474525474525476</v>
      </c>
    </row>
    <row r="97" spans="1:8" ht="15" x14ac:dyDescent="0.2">
      <c r="A97" s="6">
        <v>1239</v>
      </c>
      <c r="B97" s="7" t="s">
        <v>46</v>
      </c>
      <c r="C97" s="3">
        <v>200</v>
      </c>
      <c r="D97" s="4">
        <v>11967</v>
      </c>
      <c r="E97" s="5" t="s">
        <v>10</v>
      </c>
      <c r="F97" s="3" t="s">
        <v>16</v>
      </c>
      <c r="G97" s="3">
        <v>34500</v>
      </c>
      <c r="H97" s="8">
        <f>G97/D97</f>
        <v>2.8829280521433942</v>
      </c>
    </row>
    <row r="98" spans="1:8" ht="15" hidden="1" x14ac:dyDescent="0.2">
      <c r="A98" s="6">
        <v>1240</v>
      </c>
      <c r="B98" s="9" t="s">
        <v>46</v>
      </c>
      <c r="C98" s="3"/>
      <c r="D98" s="10">
        <v>9469</v>
      </c>
      <c r="E98" s="5"/>
      <c r="F98" s="3"/>
      <c r="G98" s="3" t="s">
        <v>18</v>
      </c>
      <c r="H98" s="12"/>
    </row>
    <row r="99" spans="1:8" ht="15" x14ac:dyDescent="0.2">
      <c r="A99" s="11">
        <v>1241</v>
      </c>
      <c r="B99" s="7" t="s">
        <v>46</v>
      </c>
      <c r="C99" s="3">
        <v>200</v>
      </c>
      <c r="D99" s="4">
        <v>12000</v>
      </c>
      <c r="E99" s="5" t="s">
        <v>10</v>
      </c>
      <c r="F99" s="3" t="s">
        <v>16</v>
      </c>
      <c r="G99" s="3">
        <v>34500</v>
      </c>
      <c r="H99" s="8">
        <f t="shared" ref="H99:H112" si="5">G99/D99</f>
        <v>2.875</v>
      </c>
    </row>
    <row r="100" spans="1:8" ht="15" x14ac:dyDescent="0.2">
      <c r="A100" s="6">
        <v>1242</v>
      </c>
      <c r="B100" s="7" t="s">
        <v>46</v>
      </c>
      <c r="C100" s="3">
        <v>197</v>
      </c>
      <c r="D100" s="4">
        <v>11656.4</v>
      </c>
      <c r="E100" s="5" t="s">
        <v>10</v>
      </c>
      <c r="F100" s="3" t="s">
        <v>25</v>
      </c>
      <c r="G100" s="3">
        <v>41500</v>
      </c>
      <c r="H100" s="8">
        <f t="shared" si="5"/>
        <v>3.5602758999347999</v>
      </c>
    </row>
    <row r="101" spans="1:8" ht="15" x14ac:dyDescent="0.2">
      <c r="A101" s="6">
        <v>1243</v>
      </c>
      <c r="B101" s="7" t="s">
        <v>46</v>
      </c>
      <c r="C101" s="3">
        <v>219</v>
      </c>
      <c r="D101" s="4">
        <v>13892.5</v>
      </c>
      <c r="E101" s="5" t="s">
        <v>14</v>
      </c>
      <c r="F101" s="3" t="s">
        <v>17</v>
      </c>
      <c r="G101" s="3">
        <v>21500</v>
      </c>
      <c r="H101" s="8">
        <f t="shared" si="5"/>
        <v>1.5475976246175995</v>
      </c>
    </row>
    <row r="102" spans="1:8" ht="15" x14ac:dyDescent="0.2">
      <c r="A102" s="6">
        <v>1244</v>
      </c>
      <c r="B102" s="7" t="s">
        <v>46</v>
      </c>
      <c r="C102" s="3">
        <v>162</v>
      </c>
      <c r="D102" s="10">
        <v>10030</v>
      </c>
      <c r="E102" s="5" t="s">
        <v>14</v>
      </c>
      <c r="F102" s="3" t="s">
        <v>15</v>
      </c>
      <c r="G102" s="3">
        <v>27500</v>
      </c>
      <c r="H102" s="8">
        <f t="shared" si="5"/>
        <v>2.7417746759720836</v>
      </c>
    </row>
    <row r="103" spans="1:8" ht="15" x14ac:dyDescent="0.2">
      <c r="A103" s="11">
        <v>1245</v>
      </c>
      <c r="B103" s="7" t="s">
        <v>47</v>
      </c>
      <c r="C103" s="3">
        <v>305</v>
      </c>
      <c r="D103" s="4">
        <v>18207.5</v>
      </c>
      <c r="E103" s="5" t="s">
        <v>12</v>
      </c>
      <c r="F103" s="3" t="s">
        <v>16</v>
      </c>
      <c r="G103" s="3">
        <v>50000</v>
      </c>
      <c r="H103" s="8">
        <f t="shared" si="5"/>
        <v>2.7461211039406836</v>
      </c>
    </row>
    <row r="104" spans="1:8" ht="15" x14ac:dyDescent="0.2">
      <c r="A104" s="6">
        <v>1246</v>
      </c>
      <c r="B104" s="7" t="s">
        <v>47</v>
      </c>
      <c r="C104" s="3">
        <v>299</v>
      </c>
      <c r="D104" s="4">
        <v>17939</v>
      </c>
      <c r="E104" s="5" t="s">
        <v>14</v>
      </c>
      <c r="F104" s="3" t="s">
        <v>23</v>
      </c>
      <c r="G104" s="3">
        <v>115500</v>
      </c>
      <c r="H104" s="8">
        <f t="shared" si="5"/>
        <v>6.4384859802664582</v>
      </c>
    </row>
    <row r="105" spans="1:8" ht="15" x14ac:dyDescent="0.2">
      <c r="A105" s="6">
        <v>1247</v>
      </c>
      <c r="B105" s="7" t="s">
        <v>47</v>
      </c>
      <c r="C105" s="3">
        <v>154</v>
      </c>
      <c r="D105" s="4">
        <v>10010</v>
      </c>
      <c r="E105" s="5" t="s">
        <v>14</v>
      </c>
      <c r="F105" s="3" t="s">
        <v>15</v>
      </c>
      <c r="G105" s="3">
        <v>27500</v>
      </c>
      <c r="H105" s="8">
        <f t="shared" si="5"/>
        <v>2.7472527472527473</v>
      </c>
    </row>
    <row r="106" spans="1:8" ht="15" x14ac:dyDescent="0.2">
      <c r="A106" s="6">
        <v>1248</v>
      </c>
      <c r="B106" s="7" t="s">
        <v>47</v>
      </c>
      <c r="C106" s="3">
        <v>202</v>
      </c>
      <c r="D106" s="4">
        <v>12034.5</v>
      </c>
      <c r="E106" s="5" t="s">
        <v>10</v>
      </c>
      <c r="F106" s="3" t="s">
        <v>15</v>
      </c>
      <c r="G106" s="3">
        <v>34200</v>
      </c>
      <c r="H106" s="8">
        <f t="shared" si="5"/>
        <v>2.8418297394989405</v>
      </c>
    </row>
    <row r="107" spans="1:8" ht="15" x14ac:dyDescent="0.2">
      <c r="A107" s="6">
        <v>1249</v>
      </c>
      <c r="B107" s="7" t="s">
        <v>48</v>
      </c>
      <c r="C107" s="3">
        <v>154</v>
      </c>
      <c r="D107" s="4">
        <v>10010</v>
      </c>
      <c r="E107" s="5" t="s">
        <v>14</v>
      </c>
      <c r="F107" s="3" t="s">
        <v>49</v>
      </c>
      <c r="G107" s="3">
        <v>20500</v>
      </c>
      <c r="H107" s="8">
        <f t="shared" si="5"/>
        <v>2.0479520479520481</v>
      </c>
    </row>
    <row r="108" spans="1:8" ht="15" x14ac:dyDescent="0.2">
      <c r="A108" s="6">
        <v>1250</v>
      </c>
      <c r="B108" s="7" t="s">
        <v>48</v>
      </c>
      <c r="C108" s="3">
        <v>280</v>
      </c>
      <c r="D108" s="4">
        <v>18012</v>
      </c>
      <c r="E108" s="5" t="s">
        <v>10</v>
      </c>
      <c r="F108" s="3" t="s">
        <v>38</v>
      </c>
      <c r="G108" s="3">
        <v>37500</v>
      </c>
      <c r="H108" s="8">
        <f t="shared" si="5"/>
        <v>2.0819453697534978</v>
      </c>
    </row>
    <row r="109" spans="1:8" ht="15" x14ac:dyDescent="0.2">
      <c r="A109" s="6">
        <v>1251</v>
      </c>
      <c r="B109" s="7" t="s">
        <v>48</v>
      </c>
      <c r="C109" s="3">
        <v>154</v>
      </c>
      <c r="D109" s="4">
        <v>9910</v>
      </c>
      <c r="E109" s="5" t="s">
        <v>10</v>
      </c>
      <c r="F109" s="3" t="s">
        <v>15</v>
      </c>
      <c r="G109" s="3">
        <v>28500</v>
      </c>
      <c r="H109" s="8">
        <f t="shared" si="5"/>
        <v>2.8758829465186682</v>
      </c>
    </row>
    <row r="110" spans="1:8" ht="15" x14ac:dyDescent="0.2">
      <c r="A110" s="6">
        <v>1252</v>
      </c>
      <c r="B110" s="7" t="s">
        <v>48</v>
      </c>
      <c r="C110" s="3">
        <v>220</v>
      </c>
      <c r="D110" s="4">
        <v>13191.5</v>
      </c>
      <c r="E110" s="5" t="s">
        <v>14</v>
      </c>
      <c r="F110" s="3" t="s">
        <v>16</v>
      </c>
      <c r="G110" s="3">
        <v>37500</v>
      </c>
      <c r="H110" s="8">
        <f t="shared" si="5"/>
        <v>2.842739642951901</v>
      </c>
    </row>
    <row r="111" spans="1:8" ht="15" x14ac:dyDescent="0.2">
      <c r="A111" s="6">
        <v>1253</v>
      </c>
      <c r="B111" s="7" t="s">
        <v>50</v>
      </c>
      <c r="C111" s="3">
        <v>155</v>
      </c>
      <c r="D111" s="4">
        <v>9953.7999999999993</v>
      </c>
      <c r="E111" s="5" t="s">
        <v>14</v>
      </c>
      <c r="F111" s="3" t="s">
        <v>17</v>
      </c>
      <c r="G111" s="3">
        <v>16400</v>
      </c>
      <c r="H111" s="8">
        <f t="shared" si="5"/>
        <v>1.6476119672888747</v>
      </c>
    </row>
    <row r="112" spans="1:8" ht="15" x14ac:dyDescent="0.2">
      <c r="A112" s="6">
        <v>1254</v>
      </c>
      <c r="B112" s="7" t="s">
        <v>50</v>
      </c>
      <c r="C112" s="3">
        <v>170</v>
      </c>
      <c r="D112" s="4">
        <v>10401.5</v>
      </c>
      <c r="E112" s="5" t="s">
        <v>10</v>
      </c>
      <c r="F112" s="3" t="s">
        <v>17</v>
      </c>
      <c r="G112" s="3">
        <v>17500</v>
      </c>
      <c r="H112" s="8">
        <f t="shared" si="5"/>
        <v>1.6824496466855743</v>
      </c>
    </row>
    <row r="113" spans="1:8" ht="15" hidden="1" x14ac:dyDescent="0.2">
      <c r="A113" s="6">
        <v>1255</v>
      </c>
      <c r="B113" s="9" t="s">
        <v>51</v>
      </c>
      <c r="C113" s="3"/>
      <c r="D113" s="10">
        <v>7147</v>
      </c>
      <c r="E113" s="5"/>
      <c r="F113" s="3"/>
      <c r="G113" s="3" t="s">
        <v>18</v>
      </c>
      <c r="H113" s="12"/>
    </row>
    <row r="114" spans="1:8" ht="15" x14ac:dyDescent="0.2">
      <c r="A114" s="11">
        <v>1256</v>
      </c>
      <c r="B114" s="7" t="s">
        <v>51</v>
      </c>
      <c r="C114" s="3">
        <v>203</v>
      </c>
      <c r="D114" s="4">
        <v>12065.7</v>
      </c>
      <c r="E114" s="5" t="s">
        <v>14</v>
      </c>
      <c r="F114" s="3" t="s">
        <v>15</v>
      </c>
      <c r="G114" s="3">
        <v>33000</v>
      </c>
      <c r="H114" s="8">
        <f>G114/D114</f>
        <v>2.7350257341057707</v>
      </c>
    </row>
    <row r="115" spans="1:8" ht="15" x14ac:dyDescent="0.2">
      <c r="A115" s="6">
        <v>1257</v>
      </c>
      <c r="B115" s="7" t="s">
        <v>51</v>
      </c>
      <c r="C115" s="3">
        <v>155</v>
      </c>
      <c r="D115" s="4">
        <v>9947</v>
      </c>
      <c r="E115" s="5" t="s">
        <v>14</v>
      </c>
      <c r="F115" s="3" t="s">
        <v>15</v>
      </c>
      <c r="G115" s="3">
        <v>27500</v>
      </c>
      <c r="H115" s="8">
        <f>G115/D115</f>
        <v>2.7646526590931941</v>
      </c>
    </row>
    <row r="116" spans="1:8" ht="15" x14ac:dyDescent="0.2">
      <c r="A116" s="6">
        <v>1258</v>
      </c>
      <c r="B116" s="7" t="s">
        <v>51</v>
      </c>
      <c r="C116" s="3">
        <v>273</v>
      </c>
      <c r="D116" s="4">
        <v>16380</v>
      </c>
      <c r="E116" s="5" t="s">
        <v>10</v>
      </c>
      <c r="F116" s="3" t="s">
        <v>16</v>
      </c>
      <c r="G116" s="3">
        <v>47500</v>
      </c>
      <c r="H116" s="8">
        <f>G116/D116</f>
        <v>2.8998778998778998</v>
      </c>
    </row>
    <row r="117" spans="1:8" ht="15" hidden="1" x14ac:dyDescent="0.2">
      <c r="A117" s="6">
        <v>1259</v>
      </c>
      <c r="B117" s="7" t="s">
        <v>52</v>
      </c>
      <c r="C117" s="3">
        <v>184</v>
      </c>
      <c r="D117" s="10">
        <v>11962</v>
      </c>
      <c r="E117" s="5" t="s">
        <v>10</v>
      </c>
      <c r="F117" s="3" t="s">
        <v>30</v>
      </c>
      <c r="G117" s="3" t="s">
        <v>31</v>
      </c>
      <c r="H117" s="12"/>
    </row>
    <row r="118" spans="1:8" ht="15" x14ac:dyDescent="0.2">
      <c r="A118" s="11">
        <v>1260</v>
      </c>
      <c r="B118" s="7" t="s">
        <v>52</v>
      </c>
      <c r="C118" s="3">
        <v>206</v>
      </c>
      <c r="D118" s="4">
        <v>13040</v>
      </c>
      <c r="E118" s="5" t="s">
        <v>10</v>
      </c>
      <c r="F118" s="3" t="s">
        <v>17</v>
      </c>
      <c r="G118" s="3">
        <v>21500</v>
      </c>
      <c r="H118" s="8">
        <f>G118/D118</f>
        <v>1.6487730061349692</v>
      </c>
    </row>
    <row r="119" spans="1:8" ht="15" x14ac:dyDescent="0.2">
      <c r="A119" s="6">
        <v>1261</v>
      </c>
      <c r="B119" s="7" t="s">
        <v>52</v>
      </c>
      <c r="C119" s="3">
        <v>185</v>
      </c>
      <c r="D119" s="4">
        <v>12021</v>
      </c>
      <c r="E119" s="5" t="s">
        <v>14</v>
      </c>
      <c r="F119" s="3" t="s">
        <v>15</v>
      </c>
      <c r="G119" s="3">
        <v>33000</v>
      </c>
      <c r="H119" s="8">
        <f>G119/D119</f>
        <v>2.7451959071624659</v>
      </c>
    </row>
    <row r="120" spans="1:8" ht="15" x14ac:dyDescent="0.2">
      <c r="A120" s="6">
        <v>1262</v>
      </c>
      <c r="B120" s="7" t="s">
        <v>52</v>
      </c>
      <c r="C120" s="3">
        <v>185</v>
      </c>
      <c r="D120" s="4">
        <v>11100</v>
      </c>
      <c r="E120" s="5" t="s">
        <v>14</v>
      </c>
      <c r="F120" s="3" t="s">
        <v>16</v>
      </c>
      <c r="G120" s="3">
        <v>31500</v>
      </c>
      <c r="H120" s="8">
        <f>G120/D120</f>
        <v>2.8378378378378377</v>
      </c>
    </row>
    <row r="121" spans="1:8" ht="15" x14ac:dyDescent="0.2">
      <c r="A121" s="6">
        <v>1263</v>
      </c>
      <c r="B121" s="7" t="s">
        <v>52</v>
      </c>
      <c r="C121" s="3">
        <v>219</v>
      </c>
      <c r="D121" s="4">
        <v>14203.5</v>
      </c>
      <c r="E121" s="5" t="s">
        <v>10</v>
      </c>
      <c r="F121" s="3" t="s">
        <v>17</v>
      </c>
      <c r="G121" s="3">
        <v>23200</v>
      </c>
      <c r="H121" s="8">
        <f>G121/D121</f>
        <v>1.6334002182560636</v>
      </c>
    </row>
    <row r="122" spans="1:8" ht="15" x14ac:dyDescent="0.2">
      <c r="A122" s="6">
        <v>1264</v>
      </c>
      <c r="B122" s="7" t="s">
        <v>52</v>
      </c>
      <c r="C122" s="3">
        <v>300</v>
      </c>
      <c r="D122" s="4">
        <v>18002</v>
      </c>
      <c r="E122" s="5" t="s">
        <v>12</v>
      </c>
      <c r="F122" s="3" t="s">
        <v>23</v>
      </c>
      <c r="G122" s="3">
        <v>110000</v>
      </c>
      <c r="H122" s="8">
        <f>G122/D122</f>
        <v>6.1104321742028667</v>
      </c>
    </row>
    <row r="123" spans="1:8" ht="15" hidden="1" x14ac:dyDescent="0.2">
      <c r="A123" s="6">
        <v>1265</v>
      </c>
      <c r="B123" s="7" t="s">
        <v>53</v>
      </c>
      <c r="C123" s="3">
        <v>46</v>
      </c>
      <c r="D123" s="4">
        <v>22876.799999999999</v>
      </c>
      <c r="E123" s="5" t="s">
        <v>20</v>
      </c>
      <c r="F123" s="3" t="s">
        <v>21</v>
      </c>
      <c r="G123" s="3" t="s">
        <v>22</v>
      </c>
      <c r="H123" s="12"/>
    </row>
    <row r="124" spans="1:8" ht="15" x14ac:dyDescent="0.2">
      <c r="A124" s="6">
        <v>1266</v>
      </c>
      <c r="B124" s="7" t="s">
        <v>53</v>
      </c>
      <c r="C124" s="3">
        <v>200</v>
      </c>
      <c r="D124" s="4">
        <v>13000</v>
      </c>
      <c r="E124" s="5" t="s">
        <v>10</v>
      </c>
      <c r="F124" s="3" t="s">
        <v>17</v>
      </c>
      <c r="G124" s="3">
        <v>21500</v>
      </c>
      <c r="H124" s="8">
        <f t="shared" ref="H124:H133" si="6">G124/D124</f>
        <v>1.6538461538461537</v>
      </c>
    </row>
    <row r="125" spans="1:8" ht="15" x14ac:dyDescent="0.2">
      <c r="A125" s="6">
        <v>1267</v>
      </c>
      <c r="B125" s="7" t="s">
        <v>54</v>
      </c>
      <c r="C125" s="3">
        <v>168</v>
      </c>
      <c r="D125" s="4">
        <v>10080</v>
      </c>
      <c r="E125" s="5" t="s">
        <v>14</v>
      </c>
      <c r="F125" s="3" t="s">
        <v>15</v>
      </c>
      <c r="G125" s="3">
        <v>27500</v>
      </c>
      <c r="H125" s="8">
        <f t="shared" si="6"/>
        <v>2.7281746031746033</v>
      </c>
    </row>
    <row r="126" spans="1:8" ht="15" x14ac:dyDescent="0.2">
      <c r="A126" s="6">
        <v>1268</v>
      </c>
      <c r="B126" s="7" t="s">
        <v>54</v>
      </c>
      <c r="C126" s="3">
        <v>304</v>
      </c>
      <c r="D126" s="4">
        <v>18202.5</v>
      </c>
      <c r="E126" s="5" t="s">
        <v>12</v>
      </c>
      <c r="F126" s="3" t="s">
        <v>16</v>
      </c>
      <c r="G126" s="3">
        <v>50000</v>
      </c>
      <c r="H126" s="8">
        <f t="shared" si="6"/>
        <v>2.7468754291992856</v>
      </c>
    </row>
    <row r="127" spans="1:8" ht="15" x14ac:dyDescent="0.2">
      <c r="A127" s="6">
        <v>1269</v>
      </c>
      <c r="B127" s="7" t="s">
        <v>54</v>
      </c>
      <c r="C127" s="3">
        <v>201</v>
      </c>
      <c r="D127" s="4">
        <v>12027.3</v>
      </c>
      <c r="E127" s="5" t="s">
        <v>10</v>
      </c>
      <c r="F127" s="3" t="s">
        <v>15</v>
      </c>
      <c r="G127" s="3">
        <v>34200</v>
      </c>
      <c r="H127" s="8">
        <f t="shared" si="6"/>
        <v>2.8435309670499613</v>
      </c>
    </row>
    <row r="128" spans="1:8" ht="15" x14ac:dyDescent="0.2">
      <c r="A128" s="6">
        <v>1270</v>
      </c>
      <c r="B128" s="9" t="s">
        <v>54</v>
      </c>
      <c r="C128" s="3">
        <v>210</v>
      </c>
      <c r="D128" s="10">
        <v>12581.5</v>
      </c>
      <c r="E128" s="5" t="s">
        <v>14</v>
      </c>
      <c r="F128" s="3" t="s">
        <v>15</v>
      </c>
      <c r="G128" s="3">
        <v>34500</v>
      </c>
      <c r="H128" s="8">
        <f t="shared" si="6"/>
        <v>2.7421213686762309</v>
      </c>
    </row>
    <row r="129" spans="1:8" ht="15" x14ac:dyDescent="0.2">
      <c r="A129" s="11">
        <v>1271</v>
      </c>
      <c r="B129" s="7" t="s">
        <v>54</v>
      </c>
      <c r="C129" s="3">
        <v>160</v>
      </c>
      <c r="D129" s="4">
        <v>10400</v>
      </c>
      <c r="E129" s="5" t="s">
        <v>14</v>
      </c>
      <c r="F129" s="3" t="s">
        <v>34</v>
      </c>
      <c r="G129" s="3">
        <v>23500</v>
      </c>
      <c r="H129" s="8">
        <f t="shared" si="6"/>
        <v>2.2596153846153846</v>
      </c>
    </row>
    <row r="130" spans="1:8" ht="15" x14ac:dyDescent="0.2">
      <c r="A130" s="6">
        <v>1272</v>
      </c>
      <c r="B130" s="7" t="s">
        <v>55</v>
      </c>
      <c r="C130" s="3">
        <v>161</v>
      </c>
      <c r="D130" s="4">
        <v>10060</v>
      </c>
      <c r="E130" s="5" t="s">
        <v>14</v>
      </c>
      <c r="F130" s="3" t="s">
        <v>15</v>
      </c>
      <c r="G130" s="3">
        <v>27500</v>
      </c>
      <c r="H130" s="8">
        <f t="shared" si="6"/>
        <v>2.7335984095427435</v>
      </c>
    </row>
    <row r="131" spans="1:8" ht="15" x14ac:dyDescent="0.2">
      <c r="A131" s="6">
        <v>1273</v>
      </c>
      <c r="B131" s="7" t="s">
        <v>55</v>
      </c>
      <c r="C131" s="3">
        <v>183</v>
      </c>
      <c r="D131" s="4">
        <v>11900</v>
      </c>
      <c r="E131" s="5" t="s">
        <v>10</v>
      </c>
      <c r="F131" s="3" t="s">
        <v>34</v>
      </c>
      <c r="G131" s="3">
        <v>28500</v>
      </c>
      <c r="H131" s="8">
        <f t="shared" si="6"/>
        <v>2.3949579831932772</v>
      </c>
    </row>
    <row r="132" spans="1:8" ht="15" x14ac:dyDescent="0.2">
      <c r="A132" s="6">
        <v>1274</v>
      </c>
      <c r="B132" s="7" t="s">
        <v>55</v>
      </c>
      <c r="C132" s="3">
        <v>204</v>
      </c>
      <c r="D132" s="10">
        <v>12869</v>
      </c>
      <c r="E132" s="5" t="s">
        <v>14</v>
      </c>
      <c r="F132" s="3" t="s">
        <v>17</v>
      </c>
      <c r="G132" s="3">
        <v>20500</v>
      </c>
      <c r="H132" s="8">
        <f t="shared" si="6"/>
        <v>1.5929753671613955</v>
      </c>
    </row>
    <row r="133" spans="1:8" ht="15" x14ac:dyDescent="0.2">
      <c r="A133" s="11">
        <v>1275</v>
      </c>
      <c r="B133" s="7" t="s">
        <v>56</v>
      </c>
      <c r="C133" s="3">
        <v>300</v>
      </c>
      <c r="D133" s="4">
        <v>17992</v>
      </c>
      <c r="E133" s="5" t="s">
        <v>12</v>
      </c>
      <c r="F133" s="3" t="s">
        <v>23</v>
      </c>
      <c r="G133" s="3">
        <v>110000</v>
      </c>
      <c r="H133" s="8">
        <f t="shared" si="6"/>
        <v>6.1138283681636283</v>
      </c>
    </row>
    <row r="134" spans="1:8" ht="15" hidden="1" x14ac:dyDescent="0.2">
      <c r="A134" s="6">
        <v>1276</v>
      </c>
      <c r="B134" s="7" t="s">
        <v>56</v>
      </c>
      <c r="C134" s="3"/>
      <c r="D134" s="4">
        <v>9938</v>
      </c>
      <c r="E134" s="5"/>
      <c r="F134" s="3"/>
      <c r="G134" s="3" t="s">
        <v>18</v>
      </c>
      <c r="H134" s="12"/>
    </row>
    <row r="135" spans="1:8" ht="15" hidden="1" x14ac:dyDescent="0.2">
      <c r="A135" s="6">
        <v>1277</v>
      </c>
      <c r="B135" s="7" t="s">
        <v>56</v>
      </c>
      <c r="C135" s="3"/>
      <c r="D135" s="4">
        <v>6241</v>
      </c>
      <c r="E135" s="5"/>
      <c r="F135" s="3"/>
      <c r="G135" s="3" t="s">
        <v>18</v>
      </c>
      <c r="H135" s="12"/>
    </row>
  </sheetData>
  <sheetProtection selectLockedCells="1" selectUnlockedCells="1"/>
  <autoFilter ref="H1:H135" xr:uid="{45999DD2-0CB5-C04D-A4D6-12922ECD22FC}">
    <filterColumn colId="0">
      <customFilters>
        <customFilter operator="notEqual" val=" "/>
      </customFilters>
    </filterColumn>
  </autoFilter>
  <mergeCells count="2">
    <mergeCell ref="A1:F1"/>
    <mergeCell ref="A2:F2"/>
  </mergeCells>
  <dataValidations count="1">
    <dataValidation type="list" allowBlank="1" showErrorMessage="1" sqref="E5:F135 JA5:JB135 SW5:SX135 ACS5:ACT135 AMO5:AMP135 AWK5:AWL135 BGG5:BGH135 BQC5:BQD135 BZY5:BZZ135 CJU5:CJV135 CTQ5:CTR135 DDM5:DDN135 DNI5:DNJ135 DXE5:DXF135 EHA5:EHB135 EQW5:EQX135 FAS5:FAT135 FKO5:FKP135 FUK5:FUL135 GEG5:GEH135 GOC5:GOD135 GXY5:GXZ135 HHU5:HHV135 HRQ5:HRR135 IBM5:IBN135 ILI5:ILJ135 IVE5:IVF135 JFA5:JFB135 JOW5:JOX135 JYS5:JYT135 KIO5:KIP135 KSK5:KSL135 LCG5:LCH135 LMC5:LMD135 LVY5:LVZ135 MFU5:MFV135 MPQ5:MPR135 MZM5:MZN135 NJI5:NJJ135 NTE5:NTF135 ODA5:ODB135 OMW5:OMX135 OWS5:OWT135 PGO5:PGP135 PQK5:PQL135 QAG5:QAH135 QKC5:QKD135 QTY5:QTZ135 RDU5:RDV135 RNQ5:RNR135 RXM5:RXN135 SHI5:SHJ135 SRE5:SRF135 TBA5:TBB135 TKW5:TKX135 TUS5:TUT135 UEO5:UEP135 UOK5:UOL135 UYG5:UYH135 VIC5:VID135 VRY5:VRZ135 WBU5:WBV135 WLQ5:WLR135 WVM5:WVN135 E65541:F65671 JA65541:JB65671 SW65541:SX65671 ACS65541:ACT65671 AMO65541:AMP65671 AWK65541:AWL65671 BGG65541:BGH65671 BQC65541:BQD65671 BZY65541:BZZ65671 CJU65541:CJV65671 CTQ65541:CTR65671 DDM65541:DDN65671 DNI65541:DNJ65671 DXE65541:DXF65671 EHA65541:EHB65671 EQW65541:EQX65671 FAS65541:FAT65671 FKO65541:FKP65671 FUK65541:FUL65671 GEG65541:GEH65671 GOC65541:GOD65671 GXY65541:GXZ65671 HHU65541:HHV65671 HRQ65541:HRR65671 IBM65541:IBN65671 ILI65541:ILJ65671 IVE65541:IVF65671 JFA65541:JFB65671 JOW65541:JOX65671 JYS65541:JYT65671 KIO65541:KIP65671 KSK65541:KSL65671 LCG65541:LCH65671 LMC65541:LMD65671 LVY65541:LVZ65671 MFU65541:MFV65671 MPQ65541:MPR65671 MZM65541:MZN65671 NJI65541:NJJ65671 NTE65541:NTF65671 ODA65541:ODB65671 OMW65541:OMX65671 OWS65541:OWT65671 PGO65541:PGP65671 PQK65541:PQL65671 QAG65541:QAH65671 QKC65541:QKD65671 QTY65541:QTZ65671 RDU65541:RDV65671 RNQ65541:RNR65671 RXM65541:RXN65671 SHI65541:SHJ65671 SRE65541:SRF65671 TBA65541:TBB65671 TKW65541:TKX65671 TUS65541:TUT65671 UEO65541:UEP65671 UOK65541:UOL65671 UYG65541:UYH65671 VIC65541:VID65671 VRY65541:VRZ65671 WBU65541:WBV65671 WLQ65541:WLR65671 WVM65541:WVN65671 E131077:F131207 JA131077:JB131207 SW131077:SX131207 ACS131077:ACT131207 AMO131077:AMP131207 AWK131077:AWL131207 BGG131077:BGH131207 BQC131077:BQD131207 BZY131077:BZZ131207 CJU131077:CJV131207 CTQ131077:CTR131207 DDM131077:DDN131207 DNI131077:DNJ131207 DXE131077:DXF131207 EHA131077:EHB131207 EQW131077:EQX131207 FAS131077:FAT131207 FKO131077:FKP131207 FUK131077:FUL131207 GEG131077:GEH131207 GOC131077:GOD131207 GXY131077:GXZ131207 HHU131077:HHV131207 HRQ131077:HRR131207 IBM131077:IBN131207 ILI131077:ILJ131207 IVE131077:IVF131207 JFA131077:JFB131207 JOW131077:JOX131207 JYS131077:JYT131207 KIO131077:KIP131207 KSK131077:KSL131207 LCG131077:LCH131207 LMC131077:LMD131207 LVY131077:LVZ131207 MFU131077:MFV131207 MPQ131077:MPR131207 MZM131077:MZN131207 NJI131077:NJJ131207 NTE131077:NTF131207 ODA131077:ODB131207 OMW131077:OMX131207 OWS131077:OWT131207 PGO131077:PGP131207 PQK131077:PQL131207 QAG131077:QAH131207 QKC131077:QKD131207 QTY131077:QTZ131207 RDU131077:RDV131207 RNQ131077:RNR131207 RXM131077:RXN131207 SHI131077:SHJ131207 SRE131077:SRF131207 TBA131077:TBB131207 TKW131077:TKX131207 TUS131077:TUT131207 UEO131077:UEP131207 UOK131077:UOL131207 UYG131077:UYH131207 VIC131077:VID131207 VRY131077:VRZ131207 WBU131077:WBV131207 WLQ131077:WLR131207 WVM131077:WVN131207 E196613:F196743 JA196613:JB196743 SW196613:SX196743 ACS196613:ACT196743 AMO196613:AMP196743 AWK196613:AWL196743 BGG196613:BGH196743 BQC196613:BQD196743 BZY196613:BZZ196743 CJU196613:CJV196743 CTQ196613:CTR196743 DDM196613:DDN196743 DNI196613:DNJ196743 DXE196613:DXF196743 EHA196613:EHB196743 EQW196613:EQX196743 FAS196613:FAT196743 FKO196613:FKP196743 FUK196613:FUL196743 GEG196613:GEH196743 GOC196613:GOD196743 GXY196613:GXZ196743 HHU196613:HHV196743 HRQ196613:HRR196743 IBM196613:IBN196743 ILI196613:ILJ196743 IVE196613:IVF196743 JFA196613:JFB196743 JOW196613:JOX196743 JYS196613:JYT196743 KIO196613:KIP196743 KSK196613:KSL196743 LCG196613:LCH196743 LMC196613:LMD196743 LVY196613:LVZ196743 MFU196613:MFV196743 MPQ196613:MPR196743 MZM196613:MZN196743 NJI196613:NJJ196743 NTE196613:NTF196743 ODA196613:ODB196743 OMW196613:OMX196743 OWS196613:OWT196743 PGO196613:PGP196743 PQK196613:PQL196743 QAG196613:QAH196743 QKC196613:QKD196743 QTY196613:QTZ196743 RDU196613:RDV196743 RNQ196613:RNR196743 RXM196613:RXN196743 SHI196613:SHJ196743 SRE196613:SRF196743 TBA196613:TBB196743 TKW196613:TKX196743 TUS196613:TUT196743 UEO196613:UEP196743 UOK196613:UOL196743 UYG196613:UYH196743 VIC196613:VID196743 VRY196613:VRZ196743 WBU196613:WBV196743 WLQ196613:WLR196743 WVM196613:WVN196743 E262149:F262279 JA262149:JB262279 SW262149:SX262279 ACS262149:ACT262279 AMO262149:AMP262279 AWK262149:AWL262279 BGG262149:BGH262279 BQC262149:BQD262279 BZY262149:BZZ262279 CJU262149:CJV262279 CTQ262149:CTR262279 DDM262149:DDN262279 DNI262149:DNJ262279 DXE262149:DXF262279 EHA262149:EHB262279 EQW262149:EQX262279 FAS262149:FAT262279 FKO262149:FKP262279 FUK262149:FUL262279 GEG262149:GEH262279 GOC262149:GOD262279 GXY262149:GXZ262279 HHU262149:HHV262279 HRQ262149:HRR262279 IBM262149:IBN262279 ILI262149:ILJ262279 IVE262149:IVF262279 JFA262149:JFB262279 JOW262149:JOX262279 JYS262149:JYT262279 KIO262149:KIP262279 KSK262149:KSL262279 LCG262149:LCH262279 LMC262149:LMD262279 LVY262149:LVZ262279 MFU262149:MFV262279 MPQ262149:MPR262279 MZM262149:MZN262279 NJI262149:NJJ262279 NTE262149:NTF262279 ODA262149:ODB262279 OMW262149:OMX262279 OWS262149:OWT262279 PGO262149:PGP262279 PQK262149:PQL262279 QAG262149:QAH262279 QKC262149:QKD262279 QTY262149:QTZ262279 RDU262149:RDV262279 RNQ262149:RNR262279 RXM262149:RXN262279 SHI262149:SHJ262279 SRE262149:SRF262279 TBA262149:TBB262279 TKW262149:TKX262279 TUS262149:TUT262279 UEO262149:UEP262279 UOK262149:UOL262279 UYG262149:UYH262279 VIC262149:VID262279 VRY262149:VRZ262279 WBU262149:WBV262279 WLQ262149:WLR262279 WVM262149:WVN262279 E327685:F327815 JA327685:JB327815 SW327685:SX327815 ACS327685:ACT327815 AMO327685:AMP327815 AWK327685:AWL327815 BGG327685:BGH327815 BQC327685:BQD327815 BZY327685:BZZ327815 CJU327685:CJV327815 CTQ327685:CTR327815 DDM327685:DDN327815 DNI327685:DNJ327815 DXE327685:DXF327815 EHA327685:EHB327815 EQW327685:EQX327815 FAS327685:FAT327815 FKO327685:FKP327815 FUK327685:FUL327815 GEG327685:GEH327815 GOC327685:GOD327815 GXY327685:GXZ327815 HHU327685:HHV327815 HRQ327685:HRR327815 IBM327685:IBN327815 ILI327685:ILJ327815 IVE327685:IVF327815 JFA327685:JFB327815 JOW327685:JOX327815 JYS327685:JYT327815 KIO327685:KIP327815 KSK327685:KSL327815 LCG327685:LCH327815 LMC327685:LMD327815 LVY327685:LVZ327815 MFU327685:MFV327815 MPQ327685:MPR327815 MZM327685:MZN327815 NJI327685:NJJ327815 NTE327685:NTF327815 ODA327685:ODB327815 OMW327685:OMX327815 OWS327685:OWT327815 PGO327685:PGP327815 PQK327685:PQL327815 QAG327685:QAH327815 QKC327685:QKD327815 QTY327685:QTZ327815 RDU327685:RDV327815 RNQ327685:RNR327815 RXM327685:RXN327815 SHI327685:SHJ327815 SRE327685:SRF327815 TBA327685:TBB327815 TKW327685:TKX327815 TUS327685:TUT327815 UEO327685:UEP327815 UOK327685:UOL327815 UYG327685:UYH327815 VIC327685:VID327815 VRY327685:VRZ327815 WBU327685:WBV327815 WLQ327685:WLR327815 WVM327685:WVN327815 E393221:F393351 JA393221:JB393351 SW393221:SX393351 ACS393221:ACT393351 AMO393221:AMP393351 AWK393221:AWL393351 BGG393221:BGH393351 BQC393221:BQD393351 BZY393221:BZZ393351 CJU393221:CJV393351 CTQ393221:CTR393351 DDM393221:DDN393351 DNI393221:DNJ393351 DXE393221:DXF393351 EHA393221:EHB393351 EQW393221:EQX393351 FAS393221:FAT393351 FKO393221:FKP393351 FUK393221:FUL393351 GEG393221:GEH393351 GOC393221:GOD393351 GXY393221:GXZ393351 HHU393221:HHV393351 HRQ393221:HRR393351 IBM393221:IBN393351 ILI393221:ILJ393351 IVE393221:IVF393351 JFA393221:JFB393351 JOW393221:JOX393351 JYS393221:JYT393351 KIO393221:KIP393351 KSK393221:KSL393351 LCG393221:LCH393351 LMC393221:LMD393351 LVY393221:LVZ393351 MFU393221:MFV393351 MPQ393221:MPR393351 MZM393221:MZN393351 NJI393221:NJJ393351 NTE393221:NTF393351 ODA393221:ODB393351 OMW393221:OMX393351 OWS393221:OWT393351 PGO393221:PGP393351 PQK393221:PQL393351 QAG393221:QAH393351 QKC393221:QKD393351 QTY393221:QTZ393351 RDU393221:RDV393351 RNQ393221:RNR393351 RXM393221:RXN393351 SHI393221:SHJ393351 SRE393221:SRF393351 TBA393221:TBB393351 TKW393221:TKX393351 TUS393221:TUT393351 UEO393221:UEP393351 UOK393221:UOL393351 UYG393221:UYH393351 VIC393221:VID393351 VRY393221:VRZ393351 WBU393221:WBV393351 WLQ393221:WLR393351 WVM393221:WVN393351 E458757:F458887 JA458757:JB458887 SW458757:SX458887 ACS458757:ACT458887 AMO458757:AMP458887 AWK458757:AWL458887 BGG458757:BGH458887 BQC458757:BQD458887 BZY458757:BZZ458887 CJU458757:CJV458887 CTQ458757:CTR458887 DDM458757:DDN458887 DNI458757:DNJ458887 DXE458757:DXF458887 EHA458757:EHB458887 EQW458757:EQX458887 FAS458757:FAT458887 FKO458757:FKP458887 FUK458757:FUL458887 GEG458757:GEH458887 GOC458757:GOD458887 GXY458757:GXZ458887 HHU458757:HHV458887 HRQ458757:HRR458887 IBM458757:IBN458887 ILI458757:ILJ458887 IVE458757:IVF458887 JFA458757:JFB458887 JOW458757:JOX458887 JYS458757:JYT458887 KIO458757:KIP458887 KSK458757:KSL458887 LCG458757:LCH458887 LMC458757:LMD458887 LVY458757:LVZ458887 MFU458757:MFV458887 MPQ458757:MPR458887 MZM458757:MZN458887 NJI458757:NJJ458887 NTE458757:NTF458887 ODA458757:ODB458887 OMW458757:OMX458887 OWS458757:OWT458887 PGO458757:PGP458887 PQK458757:PQL458887 QAG458757:QAH458887 QKC458757:QKD458887 QTY458757:QTZ458887 RDU458757:RDV458887 RNQ458757:RNR458887 RXM458757:RXN458887 SHI458757:SHJ458887 SRE458757:SRF458887 TBA458757:TBB458887 TKW458757:TKX458887 TUS458757:TUT458887 UEO458757:UEP458887 UOK458757:UOL458887 UYG458757:UYH458887 VIC458757:VID458887 VRY458757:VRZ458887 WBU458757:WBV458887 WLQ458757:WLR458887 WVM458757:WVN458887 E524293:F524423 JA524293:JB524423 SW524293:SX524423 ACS524293:ACT524423 AMO524293:AMP524423 AWK524293:AWL524423 BGG524293:BGH524423 BQC524293:BQD524423 BZY524293:BZZ524423 CJU524293:CJV524423 CTQ524293:CTR524423 DDM524293:DDN524423 DNI524293:DNJ524423 DXE524293:DXF524423 EHA524293:EHB524423 EQW524293:EQX524423 FAS524293:FAT524423 FKO524293:FKP524423 FUK524293:FUL524423 GEG524293:GEH524423 GOC524293:GOD524423 GXY524293:GXZ524423 HHU524293:HHV524423 HRQ524293:HRR524423 IBM524293:IBN524423 ILI524293:ILJ524423 IVE524293:IVF524423 JFA524293:JFB524423 JOW524293:JOX524423 JYS524293:JYT524423 KIO524293:KIP524423 KSK524293:KSL524423 LCG524293:LCH524423 LMC524293:LMD524423 LVY524293:LVZ524423 MFU524293:MFV524423 MPQ524293:MPR524423 MZM524293:MZN524423 NJI524293:NJJ524423 NTE524293:NTF524423 ODA524293:ODB524423 OMW524293:OMX524423 OWS524293:OWT524423 PGO524293:PGP524423 PQK524293:PQL524423 QAG524293:QAH524423 QKC524293:QKD524423 QTY524293:QTZ524423 RDU524293:RDV524423 RNQ524293:RNR524423 RXM524293:RXN524423 SHI524293:SHJ524423 SRE524293:SRF524423 TBA524293:TBB524423 TKW524293:TKX524423 TUS524293:TUT524423 UEO524293:UEP524423 UOK524293:UOL524423 UYG524293:UYH524423 VIC524293:VID524423 VRY524293:VRZ524423 WBU524293:WBV524423 WLQ524293:WLR524423 WVM524293:WVN524423 E589829:F589959 JA589829:JB589959 SW589829:SX589959 ACS589829:ACT589959 AMO589829:AMP589959 AWK589829:AWL589959 BGG589829:BGH589959 BQC589829:BQD589959 BZY589829:BZZ589959 CJU589829:CJV589959 CTQ589829:CTR589959 DDM589829:DDN589959 DNI589829:DNJ589959 DXE589829:DXF589959 EHA589829:EHB589959 EQW589829:EQX589959 FAS589829:FAT589959 FKO589829:FKP589959 FUK589829:FUL589959 GEG589829:GEH589959 GOC589829:GOD589959 GXY589829:GXZ589959 HHU589829:HHV589959 HRQ589829:HRR589959 IBM589829:IBN589959 ILI589829:ILJ589959 IVE589829:IVF589959 JFA589829:JFB589959 JOW589829:JOX589959 JYS589829:JYT589959 KIO589829:KIP589959 KSK589829:KSL589959 LCG589829:LCH589959 LMC589829:LMD589959 LVY589829:LVZ589959 MFU589829:MFV589959 MPQ589829:MPR589959 MZM589829:MZN589959 NJI589829:NJJ589959 NTE589829:NTF589959 ODA589829:ODB589959 OMW589829:OMX589959 OWS589829:OWT589959 PGO589829:PGP589959 PQK589829:PQL589959 QAG589829:QAH589959 QKC589829:QKD589959 QTY589829:QTZ589959 RDU589829:RDV589959 RNQ589829:RNR589959 RXM589829:RXN589959 SHI589829:SHJ589959 SRE589829:SRF589959 TBA589829:TBB589959 TKW589829:TKX589959 TUS589829:TUT589959 UEO589829:UEP589959 UOK589829:UOL589959 UYG589829:UYH589959 VIC589829:VID589959 VRY589829:VRZ589959 WBU589829:WBV589959 WLQ589829:WLR589959 WVM589829:WVN589959 E655365:F655495 JA655365:JB655495 SW655365:SX655495 ACS655365:ACT655495 AMO655365:AMP655495 AWK655365:AWL655495 BGG655365:BGH655495 BQC655365:BQD655495 BZY655365:BZZ655495 CJU655365:CJV655495 CTQ655365:CTR655495 DDM655365:DDN655495 DNI655365:DNJ655495 DXE655365:DXF655495 EHA655365:EHB655495 EQW655365:EQX655495 FAS655365:FAT655495 FKO655365:FKP655495 FUK655365:FUL655495 GEG655365:GEH655495 GOC655365:GOD655495 GXY655365:GXZ655495 HHU655365:HHV655495 HRQ655365:HRR655495 IBM655365:IBN655495 ILI655365:ILJ655495 IVE655365:IVF655495 JFA655365:JFB655495 JOW655365:JOX655495 JYS655365:JYT655495 KIO655365:KIP655495 KSK655365:KSL655495 LCG655365:LCH655495 LMC655365:LMD655495 LVY655365:LVZ655495 MFU655365:MFV655495 MPQ655365:MPR655495 MZM655365:MZN655495 NJI655365:NJJ655495 NTE655365:NTF655495 ODA655365:ODB655495 OMW655365:OMX655495 OWS655365:OWT655495 PGO655365:PGP655495 PQK655365:PQL655495 QAG655365:QAH655495 QKC655365:QKD655495 QTY655365:QTZ655495 RDU655365:RDV655495 RNQ655365:RNR655495 RXM655365:RXN655495 SHI655365:SHJ655495 SRE655365:SRF655495 TBA655365:TBB655495 TKW655365:TKX655495 TUS655365:TUT655495 UEO655365:UEP655495 UOK655365:UOL655495 UYG655365:UYH655495 VIC655365:VID655495 VRY655365:VRZ655495 WBU655365:WBV655495 WLQ655365:WLR655495 WVM655365:WVN655495 E720901:F721031 JA720901:JB721031 SW720901:SX721031 ACS720901:ACT721031 AMO720901:AMP721031 AWK720901:AWL721031 BGG720901:BGH721031 BQC720901:BQD721031 BZY720901:BZZ721031 CJU720901:CJV721031 CTQ720901:CTR721031 DDM720901:DDN721031 DNI720901:DNJ721031 DXE720901:DXF721031 EHA720901:EHB721031 EQW720901:EQX721031 FAS720901:FAT721031 FKO720901:FKP721031 FUK720901:FUL721031 GEG720901:GEH721031 GOC720901:GOD721031 GXY720901:GXZ721031 HHU720901:HHV721031 HRQ720901:HRR721031 IBM720901:IBN721031 ILI720901:ILJ721031 IVE720901:IVF721031 JFA720901:JFB721031 JOW720901:JOX721031 JYS720901:JYT721031 KIO720901:KIP721031 KSK720901:KSL721031 LCG720901:LCH721031 LMC720901:LMD721031 LVY720901:LVZ721031 MFU720901:MFV721031 MPQ720901:MPR721031 MZM720901:MZN721031 NJI720901:NJJ721031 NTE720901:NTF721031 ODA720901:ODB721031 OMW720901:OMX721031 OWS720901:OWT721031 PGO720901:PGP721031 PQK720901:PQL721031 QAG720901:QAH721031 QKC720901:QKD721031 QTY720901:QTZ721031 RDU720901:RDV721031 RNQ720901:RNR721031 RXM720901:RXN721031 SHI720901:SHJ721031 SRE720901:SRF721031 TBA720901:TBB721031 TKW720901:TKX721031 TUS720901:TUT721031 UEO720901:UEP721031 UOK720901:UOL721031 UYG720901:UYH721031 VIC720901:VID721031 VRY720901:VRZ721031 WBU720901:WBV721031 WLQ720901:WLR721031 WVM720901:WVN721031 E786437:F786567 JA786437:JB786567 SW786437:SX786567 ACS786437:ACT786567 AMO786437:AMP786567 AWK786437:AWL786567 BGG786437:BGH786567 BQC786437:BQD786567 BZY786437:BZZ786567 CJU786437:CJV786567 CTQ786437:CTR786567 DDM786437:DDN786567 DNI786437:DNJ786567 DXE786437:DXF786567 EHA786437:EHB786567 EQW786437:EQX786567 FAS786437:FAT786567 FKO786437:FKP786567 FUK786437:FUL786567 GEG786437:GEH786567 GOC786437:GOD786567 GXY786437:GXZ786567 HHU786437:HHV786567 HRQ786437:HRR786567 IBM786437:IBN786567 ILI786437:ILJ786567 IVE786437:IVF786567 JFA786437:JFB786567 JOW786437:JOX786567 JYS786437:JYT786567 KIO786437:KIP786567 KSK786437:KSL786567 LCG786437:LCH786567 LMC786437:LMD786567 LVY786437:LVZ786567 MFU786437:MFV786567 MPQ786437:MPR786567 MZM786437:MZN786567 NJI786437:NJJ786567 NTE786437:NTF786567 ODA786437:ODB786567 OMW786437:OMX786567 OWS786437:OWT786567 PGO786437:PGP786567 PQK786437:PQL786567 QAG786437:QAH786567 QKC786437:QKD786567 QTY786437:QTZ786567 RDU786437:RDV786567 RNQ786437:RNR786567 RXM786437:RXN786567 SHI786437:SHJ786567 SRE786437:SRF786567 TBA786437:TBB786567 TKW786437:TKX786567 TUS786437:TUT786567 UEO786437:UEP786567 UOK786437:UOL786567 UYG786437:UYH786567 VIC786437:VID786567 VRY786437:VRZ786567 WBU786437:WBV786567 WLQ786437:WLR786567 WVM786437:WVN786567 E851973:F852103 JA851973:JB852103 SW851973:SX852103 ACS851973:ACT852103 AMO851973:AMP852103 AWK851973:AWL852103 BGG851973:BGH852103 BQC851973:BQD852103 BZY851973:BZZ852103 CJU851973:CJV852103 CTQ851973:CTR852103 DDM851973:DDN852103 DNI851973:DNJ852103 DXE851973:DXF852103 EHA851973:EHB852103 EQW851973:EQX852103 FAS851973:FAT852103 FKO851973:FKP852103 FUK851973:FUL852103 GEG851973:GEH852103 GOC851973:GOD852103 GXY851973:GXZ852103 HHU851973:HHV852103 HRQ851973:HRR852103 IBM851973:IBN852103 ILI851973:ILJ852103 IVE851973:IVF852103 JFA851973:JFB852103 JOW851973:JOX852103 JYS851973:JYT852103 KIO851973:KIP852103 KSK851973:KSL852103 LCG851973:LCH852103 LMC851973:LMD852103 LVY851973:LVZ852103 MFU851973:MFV852103 MPQ851973:MPR852103 MZM851973:MZN852103 NJI851973:NJJ852103 NTE851973:NTF852103 ODA851973:ODB852103 OMW851973:OMX852103 OWS851973:OWT852103 PGO851973:PGP852103 PQK851973:PQL852103 QAG851973:QAH852103 QKC851973:QKD852103 QTY851973:QTZ852103 RDU851973:RDV852103 RNQ851973:RNR852103 RXM851973:RXN852103 SHI851973:SHJ852103 SRE851973:SRF852103 TBA851973:TBB852103 TKW851973:TKX852103 TUS851973:TUT852103 UEO851973:UEP852103 UOK851973:UOL852103 UYG851973:UYH852103 VIC851973:VID852103 VRY851973:VRZ852103 WBU851973:WBV852103 WLQ851973:WLR852103 WVM851973:WVN852103 E917509:F917639 JA917509:JB917639 SW917509:SX917639 ACS917509:ACT917639 AMO917509:AMP917639 AWK917509:AWL917639 BGG917509:BGH917639 BQC917509:BQD917639 BZY917509:BZZ917639 CJU917509:CJV917639 CTQ917509:CTR917639 DDM917509:DDN917639 DNI917509:DNJ917639 DXE917509:DXF917639 EHA917509:EHB917639 EQW917509:EQX917639 FAS917509:FAT917639 FKO917509:FKP917639 FUK917509:FUL917639 GEG917509:GEH917639 GOC917509:GOD917639 GXY917509:GXZ917639 HHU917509:HHV917639 HRQ917509:HRR917639 IBM917509:IBN917639 ILI917509:ILJ917639 IVE917509:IVF917639 JFA917509:JFB917639 JOW917509:JOX917639 JYS917509:JYT917639 KIO917509:KIP917639 KSK917509:KSL917639 LCG917509:LCH917639 LMC917509:LMD917639 LVY917509:LVZ917639 MFU917509:MFV917639 MPQ917509:MPR917639 MZM917509:MZN917639 NJI917509:NJJ917639 NTE917509:NTF917639 ODA917509:ODB917639 OMW917509:OMX917639 OWS917509:OWT917639 PGO917509:PGP917639 PQK917509:PQL917639 QAG917509:QAH917639 QKC917509:QKD917639 QTY917509:QTZ917639 RDU917509:RDV917639 RNQ917509:RNR917639 RXM917509:RXN917639 SHI917509:SHJ917639 SRE917509:SRF917639 TBA917509:TBB917639 TKW917509:TKX917639 TUS917509:TUT917639 UEO917509:UEP917639 UOK917509:UOL917639 UYG917509:UYH917639 VIC917509:VID917639 VRY917509:VRZ917639 WBU917509:WBV917639 WLQ917509:WLR917639 WVM917509:WVN917639 E983045:F983175 JA983045:JB983175 SW983045:SX983175 ACS983045:ACT983175 AMO983045:AMP983175 AWK983045:AWL983175 BGG983045:BGH983175 BQC983045:BQD983175 BZY983045:BZZ983175 CJU983045:CJV983175 CTQ983045:CTR983175 DDM983045:DDN983175 DNI983045:DNJ983175 DXE983045:DXF983175 EHA983045:EHB983175 EQW983045:EQX983175 FAS983045:FAT983175 FKO983045:FKP983175 FUK983045:FUL983175 GEG983045:GEH983175 GOC983045:GOD983175 GXY983045:GXZ983175 HHU983045:HHV983175 HRQ983045:HRR983175 IBM983045:IBN983175 ILI983045:ILJ983175 IVE983045:IVF983175 JFA983045:JFB983175 JOW983045:JOX983175 JYS983045:JYT983175 KIO983045:KIP983175 KSK983045:KSL983175 LCG983045:LCH983175 LMC983045:LMD983175 LVY983045:LVZ983175 MFU983045:MFV983175 MPQ983045:MPR983175 MZM983045:MZN983175 NJI983045:NJJ983175 NTE983045:NTF983175 ODA983045:ODB983175 OMW983045:OMX983175 OWS983045:OWT983175 PGO983045:PGP983175 PQK983045:PQL983175 QAG983045:QAH983175 QKC983045:QKD983175 QTY983045:QTZ983175 RDU983045:RDV983175 RNQ983045:RNR983175 RXM983045:RXN983175 SHI983045:SHJ983175 SRE983045:SRF983175 TBA983045:TBB983175 TKW983045:TKX983175 TUS983045:TUT983175 UEO983045:UEP983175 UOK983045:UOL983175 UYG983045:UYH983175 VIC983045:VID983175 VRY983045:VRZ983175 WBU983045:WBV983175 WLQ983045:WLR983175 WVM983045:WVN983175" xr:uid="{56B8BDAF-9C0C-714B-8A8C-0301D41F72D5}">
      <formula1>NA()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scale="67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rowBreaks count="1" manualBreakCount="1">
    <brk id="6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BB96-C41A-6442-979F-C8D1DD34A3C6}">
  <dimension ref="A1:H135"/>
  <sheetViews>
    <sheetView view="pageBreakPreview" topLeftCell="A93" workbookViewId="0">
      <selection activeCell="J38" sqref="J38"/>
    </sheetView>
  </sheetViews>
  <sheetFormatPr baseColWidth="10" defaultColWidth="11.5" defaultRowHeight="13" x14ac:dyDescent="0.15"/>
  <cols>
    <col min="1" max="4" width="11.5" style="2"/>
    <col min="5" max="5" width="35" style="2" hidden="1" customWidth="1"/>
    <col min="6" max="6" width="21" style="2" customWidth="1"/>
    <col min="7" max="7" width="11.5" style="2"/>
    <col min="8" max="8" width="14" style="2" customWidth="1"/>
    <col min="9" max="260" width="11.5" style="2"/>
    <col min="261" max="261" width="35" style="2" customWidth="1"/>
    <col min="262" max="262" width="21" style="2" customWidth="1"/>
    <col min="263" max="263" width="11.5" style="2"/>
    <col min="264" max="264" width="14" style="2" customWidth="1"/>
    <col min="265" max="516" width="11.5" style="2"/>
    <col min="517" max="517" width="35" style="2" customWidth="1"/>
    <col min="518" max="518" width="21" style="2" customWidth="1"/>
    <col min="519" max="519" width="11.5" style="2"/>
    <col min="520" max="520" width="14" style="2" customWidth="1"/>
    <col min="521" max="772" width="11.5" style="2"/>
    <col min="773" max="773" width="35" style="2" customWidth="1"/>
    <col min="774" max="774" width="21" style="2" customWidth="1"/>
    <col min="775" max="775" width="11.5" style="2"/>
    <col min="776" max="776" width="14" style="2" customWidth="1"/>
    <col min="777" max="1028" width="11.5" style="2"/>
    <col min="1029" max="1029" width="35" style="2" customWidth="1"/>
    <col min="1030" max="1030" width="21" style="2" customWidth="1"/>
    <col min="1031" max="1031" width="11.5" style="2"/>
    <col min="1032" max="1032" width="14" style="2" customWidth="1"/>
    <col min="1033" max="1284" width="11.5" style="2"/>
    <col min="1285" max="1285" width="35" style="2" customWidth="1"/>
    <col min="1286" max="1286" width="21" style="2" customWidth="1"/>
    <col min="1287" max="1287" width="11.5" style="2"/>
    <col min="1288" max="1288" width="14" style="2" customWidth="1"/>
    <col min="1289" max="1540" width="11.5" style="2"/>
    <col min="1541" max="1541" width="35" style="2" customWidth="1"/>
    <col min="1542" max="1542" width="21" style="2" customWidth="1"/>
    <col min="1543" max="1543" width="11.5" style="2"/>
    <col min="1544" max="1544" width="14" style="2" customWidth="1"/>
    <col min="1545" max="1796" width="11.5" style="2"/>
    <col min="1797" max="1797" width="35" style="2" customWidth="1"/>
    <col min="1798" max="1798" width="21" style="2" customWidth="1"/>
    <col min="1799" max="1799" width="11.5" style="2"/>
    <col min="1800" max="1800" width="14" style="2" customWidth="1"/>
    <col min="1801" max="2052" width="11.5" style="2"/>
    <col min="2053" max="2053" width="35" style="2" customWidth="1"/>
    <col min="2054" max="2054" width="21" style="2" customWidth="1"/>
    <col min="2055" max="2055" width="11.5" style="2"/>
    <col min="2056" max="2056" width="14" style="2" customWidth="1"/>
    <col min="2057" max="2308" width="11.5" style="2"/>
    <col min="2309" max="2309" width="35" style="2" customWidth="1"/>
    <col min="2310" max="2310" width="21" style="2" customWidth="1"/>
    <col min="2311" max="2311" width="11.5" style="2"/>
    <col min="2312" max="2312" width="14" style="2" customWidth="1"/>
    <col min="2313" max="2564" width="11.5" style="2"/>
    <col min="2565" max="2565" width="35" style="2" customWidth="1"/>
    <col min="2566" max="2566" width="21" style="2" customWidth="1"/>
    <col min="2567" max="2567" width="11.5" style="2"/>
    <col min="2568" max="2568" width="14" style="2" customWidth="1"/>
    <col min="2569" max="2820" width="11.5" style="2"/>
    <col min="2821" max="2821" width="35" style="2" customWidth="1"/>
    <col min="2822" max="2822" width="21" style="2" customWidth="1"/>
    <col min="2823" max="2823" width="11.5" style="2"/>
    <col min="2824" max="2824" width="14" style="2" customWidth="1"/>
    <col min="2825" max="3076" width="11.5" style="2"/>
    <col min="3077" max="3077" width="35" style="2" customWidth="1"/>
    <col min="3078" max="3078" width="21" style="2" customWidth="1"/>
    <col min="3079" max="3079" width="11.5" style="2"/>
    <col min="3080" max="3080" width="14" style="2" customWidth="1"/>
    <col min="3081" max="3332" width="11.5" style="2"/>
    <col min="3333" max="3333" width="35" style="2" customWidth="1"/>
    <col min="3334" max="3334" width="21" style="2" customWidth="1"/>
    <col min="3335" max="3335" width="11.5" style="2"/>
    <col min="3336" max="3336" width="14" style="2" customWidth="1"/>
    <col min="3337" max="3588" width="11.5" style="2"/>
    <col min="3589" max="3589" width="35" style="2" customWidth="1"/>
    <col min="3590" max="3590" width="21" style="2" customWidth="1"/>
    <col min="3591" max="3591" width="11.5" style="2"/>
    <col min="3592" max="3592" width="14" style="2" customWidth="1"/>
    <col min="3593" max="3844" width="11.5" style="2"/>
    <col min="3845" max="3845" width="35" style="2" customWidth="1"/>
    <col min="3846" max="3846" width="21" style="2" customWidth="1"/>
    <col min="3847" max="3847" width="11.5" style="2"/>
    <col min="3848" max="3848" width="14" style="2" customWidth="1"/>
    <col min="3849" max="4100" width="11.5" style="2"/>
    <col min="4101" max="4101" width="35" style="2" customWidth="1"/>
    <col min="4102" max="4102" width="21" style="2" customWidth="1"/>
    <col min="4103" max="4103" width="11.5" style="2"/>
    <col min="4104" max="4104" width="14" style="2" customWidth="1"/>
    <col min="4105" max="4356" width="11.5" style="2"/>
    <col min="4357" max="4357" width="35" style="2" customWidth="1"/>
    <col min="4358" max="4358" width="21" style="2" customWidth="1"/>
    <col min="4359" max="4359" width="11.5" style="2"/>
    <col min="4360" max="4360" width="14" style="2" customWidth="1"/>
    <col min="4361" max="4612" width="11.5" style="2"/>
    <col min="4613" max="4613" width="35" style="2" customWidth="1"/>
    <col min="4614" max="4614" width="21" style="2" customWidth="1"/>
    <col min="4615" max="4615" width="11.5" style="2"/>
    <col min="4616" max="4616" width="14" style="2" customWidth="1"/>
    <col min="4617" max="4868" width="11.5" style="2"/>
    <col min="4869" max="4869" width="35" style="2" customWidth="1"/>
    <col min="4870" max="4870" width="21" style="2" customWidth="1"/>
    <col min="4871" max="4871" width="11.5" style="2"/>
    <col min="4872" max="4872" width="14" style="2" customWidth="1"/>
    <col min="4873" max="5124" width="11.5" style="2"/>
    <col min="5125" max="5125" width="35" style="2" customWidth="1"/>
    <col min="5126" max="5126" width="21" style="2" customWidth="1"/>
    <col min="5127" max="5127" width="11.5" style="2"/>
    <col min="5128" max="5128" width="14" style="2" customWidth="1"/>
    <col min="5129" max="5380" width="11.5" style="2"/>
    <col min="5381" max="5381" width="35" style="2" customWidth="1"/>
    <col min="5382" max="5382" width="21" style="2" customWidth="1"/>
    <col min="5383" max="5383" width="11.5" style="2"/>
    <col min="5384" max="5384" width="14" style="2" customWidth="1"/>
    <col min="5385" max="5636" width="11.5" style="2"/>
    <col min="5637" max="5637" width="35" style="2" customWidth="1"/>
    <col min="5638" max="5638" width="21" style="2" customWidth="1"/>
    <col min="5639" max="5639" width="11.5" style="2"/>
    <col min="5640" max="5640" width="14" style="2" customWidth="1"/>
    <col min="5641" max="5892" width="11.5" style="2"/>
    <col min="5893" max="5893" width="35" style="2" customWidth="1"/>
    <col min="5894" max="5894" width="21" style="2" customWidth="1"/>
    <col min="5895" max="5895" width="11.5" style="2"/>
    <col min="5896" max="5896" width="14" style="2" customWidth="1"/>
    <col min="5897" max="6148" width="11.5" style="2"/>
    <col min="6149" max="6149" width="35" style="2" customWidth="1"/>
    <col min="6150" max="6150" width="21" style="2" customWidth="1"/>
    <col min="6151" max="6151" width="11.5" style="2"/>
    <col min="6152" max="6152" width="14" style="2" customWidth="1"/>
    <col min="6153" max="6404" width="11.5" style="2"/>
    <col min="6405" max="6405" width="35" style="2" customWidth="1"/>
    <col min="6406" max="6406" width="21" style="2" customWidth="1"/>
    <col min="6407" max="6407" width="11.5" style="2"/>
    <col min="6408" max="6408" width="14" style="2" customWidth="1"/>
    <col min="6409" max="6660" width="11.5" style="2"/>
    <col min="6661" max="6661" width="35" style="2" customWidth="1"/>
    <col min="6662" max="6662" width="21" style="2" customWidth="1"/>
    <col min="6663" max="6663" width="11.5" style="2"/>
    <col min="6664" max="6664" width="14" style="2" customWidth="1"/>
    <col min="6665" max="6916" width="11.5" style="2"/>
    <col min="6917" max="6917" width="35" style="2" customWidth="1"/>
    <col min="6918" max="6918" width="21" style="2" customWidth="1"/>
    <col min="6919" max="6919" width="11.5" style="2"/>
    <col min="6920" max="6920" width="14" style="2" customWidth="1"/>
    <col min="6921" max="7172" width="11.5" style="2"/>
    <col min="7173" max="7173" width="35" style="2" customWidth="1"/>
    <col min="7174" max="7174" width="21" style="2" customWidth="1"/>
    <col min="7175" max="7175" width="11.5" style="2"/>
    <col min="7176" max="7176" width="14" style="2" customWidth="1"/>
    <col min="7177" max="7428" width="11.5" style="2"/>
    <col min="7429" max="7429" width="35" style="2" customWidth="1"/>
    <col min="7430" max="7430" width="21" style="2" customWidth="1"/>
    <col min="7431" max="7431" width="11.5" style="2"/>
    <col min="7432" max="7432" width="14" style="2" customWidth="1"/>
    <col min="7433" max="7684" width="11.5" style="2"/>
    <col min="7685" max="7685" width="35" style="2" customWidth="1"/>
    <col min="7686" max="7686" width="21" style="2" customWidth="1"/>
    <col min="7687" max="7687" width="11.5" style="2"/>
    <col min="7688" max="7688" width="14" style="2" customWidth="1"/>
    <col min="7689" max="7940" width="11.5" style="2"/>
    <col min="7941" max="7941" width="35" style="2" customWidth="1"/>
    <col min="7942" max="7942" width="21" style="2" customWidth="1"/>
    <col min="7943" max="7943" width="11.5" style="2"/>
    <col min="7944" max="7944" width="14" style="2" customWidth="1"/>
    <col min="7945" max="8196" width="11.5" style="2"/>
    <col min="8197" max="8197" width="35" style="2" customWidth="1"/>
    <col min="8198" max="8198" width="21" style="2" customWidth="1"/>
    <col min="8199" max="8199" width="11.5" style="2"/>
    <col min="8200" max="8200" width="14" style="2" customWidth="1"/>
    <col min="8201" max="8452" width="11.5" style="2"/>
    <col min="8453" max="8453" width="35" style="2" customWidth="1"/>
    <col min="8454" max="8454" width="21" style="2" customWidth="1"/>
    <col min="8455" max="8455" width="11.5" style="2"/>
    <col min="8456" max="8456" width="14" style="2" customWidth="1"/>
    <col min="8457" max="8708" width="11.5" style="2"/>
    <col min="8709" max="8709" width="35" style="2" customWidth="1"/>
    <col min="8710" max="8710" width="21" style="2" customWidth="1"/>
    <col min="8711" max="8711" width="11.5" style="2"/>
    <col min="8712" max="8712" width="14" style="2" customWidth="1"/>
    <col min="8713" max="8964" width="11.5" style="2"/>
    <col min="8965" max="8965" width="35" style="2" customWidth="1"/>
    <col min="8966" max="8966" width="21" style="2" customWidth="1"/>
    <col min="8967" max="8967" width="11.5" style="2"/>
    <col min="8968" max="8968" width="14" style="2" customWidth="1"/>
    <col min="8969" max="9220" width="11.5" style="2"/>
    <col min="9221" max="9221" width="35" style="2" customWidth="1"/>
    <col min="9222" max="9222" width="21" style="2" customWidth="1"/>
    <col min="9223" max="9223" width="11.5" style="2"/>
    <col min="9224" max="9224" width="14" style="2" customWidth="1"/>
    <col min="9225" max="9476" width="11.5" style="2"/>
    <col min="9477" max="9477" width="35" style="2" customWidth="1"/>
    <col min="9478" max="9478" width="21" style="2" customWidth="1"/>
    <col min="9479" max="9479" width="11.5" style="2"/>
    <col min="9480" max="9480" width="14" style="2" customWidth="1"/>
    <col min="9481" max="9732" width="11.5" style="2"/>
    <col min="9733" max="9733" width="35" style="2" customWidth="1"/>
    <col min="9734" max="9734" width="21" style="2" customWidth="1"/>
    <col min="9735" max="9735" width="11.5" style="2"/>
    <col min="9736" max="9736" width="14" style="2" customWidth="1"/>
    <col min="9737" max="9988" width="11.5" style="2"/>
    <col min="9989" max="9989" width="35" style="2" customWidth="1"/>
    <col min="9990" max="9990" width="21" style="2" customWidth="1"/>
    <col min="9991" max="9991" width="11.5" style="2"/>
    <col min="9992" max="9992" width="14" style="2" customWidth="1"/>
    <col min="9993" max="10244" width="11.5" style="2"/>
    <col min="10245" max="10245" width="35" style="2" customWidth="1"/>
    <col min="10246" max="10246" width="21" style="2" customWidth="1"/>
    <col min="10247" max="10247" width="11.5" style="2"/>
    <col min="10248" max="10248" width="14" style="2" customWidth="1"/>
    <col min="10249" max="10500" width="11.5" style="2"/>
    <col min="10501" max="10501" width="35" style="2" customWidth="1"/>
    <col min="10502" max="10502" width="21" style="2" customWidth="1"/>
    <col min="10503" max="10503" width="11.5" style="2"/>
    <col min="10504" max="10504" width="14" style="2" customWidth="1"/>
    <col min="10505" max="10756" width="11.5" style="2"/>
    <col min="10757" max="10757" width="35" style="2" customWidth="1"/>
    <col min="10758" max="10758" width="21" style="2" customWidth="1"/>
    <col min="10759" max="10759" width="11.5" style="2"/>
    <col min="10760" max="10760" width="14" style="2" customWidth="1"/>
    <col min="10761" max="11012" width="11.5" style="2"/>
    <col min="11013" max="11013" width="35" style="2" customWidth="1"/>
    <col min="11014" max="11014" width="21" style="2" customWidth="1"/>
    <col min="11015" max="11015" width="11.5" style="2"/>
    <col min="11016" max="11016" width="14" style="2" customWidth="1"/>
    <col min="11017" max="11268" width="11.5" style="2"/>
    <col min="11269" max="11269" width="35" style="2" customWidth="1"/>
    <col min="11270" max="11270" width="21" style="2" customWidth="1"/>
    <col min="11271" max="11271" width="11.5" style="2"/>
    <col min="11272" max="11272" width="14" style="2" customWidth="1"/>
    <col min="11273" max="11524" width="11.5" style="2"/>
    <col min="11525" max="11525" width="35" style="2" customWidth="1"/>
    <col min="11526" max="11526" width="21" style="2" customWidth="1"/>
    <col min="11527" max="11527" width="11.5" style="2"/>
    <col min="11528" max="11528" width="14" style="2" customWidth="1"/>
    <col min="11529" max="11780" width="11.5" style="2"/>
    <col min="11781" max="11781" width="35" style="2" customWidth="1"/>
    <col min="11782" max="11782" width="21" style="2" customWidth="1"/>
    <col min="11783" max="11783" width="11.5" style="2"/>
    <col min="11784" max="11784" width="14" style="2" customWidth="1"/>
    <col min="11785" max="12036" width="11.5" style="2"/>
    <col min="12037" max="12037" width="35" style="2" customWidth="1"/>
    <col min="12038" max="12038" width="21" style="2" customWidth="1"/>
    <col min="12039" max="12039" width="11.5" style="2"/>
    <col min="12040" max="12040" width="14" style="2" customWidth="1"/>
    <col min="12041" max="12292" width="11.5" style="2"/>
    <col min="12293" max="12293" width="35" style="2" customWidth="1"/>
    <col min="12294" max="12294" width="21" style="2" customWidth="1"/>
    <col min="12295" max="12295" width="11.5" style="2"/>
    <col min="12296" max="12296" width="14" style="2" customWidth="1"/>
    <col min="12297" max="12548" width="11.5" style="2"/>
    <col min="12549" max="12549" width="35" style="2" customWidth="1"/>
    <col min="12550" max="12550" width="21" style="2" customWidth="1"/>
    <col min="12551" max="12551" width="11.5" style="2"/>
    <col min="12552" max="12552" width="14" style="2" customWidth="1"/>
    <col min="12553" max="12804" width="11.5" style="2"/>
    <col min="12805" max="12805" width="35" style="2" customWidth="1"/>
    <col min="12806" max="12806" width="21" style="2" customWidth="1"/>
    <col min="12807" max="12807" width="11.5" style="2"/>
    <col min="12808" max="12808" width="14" style="2" customWidth="1"/>
    <col min="12809" max="13060" width="11.5" style="2"/>
    <col min="13061" max="13061" width="35" style="2" customWidth="1"/>
    <col min="13062" max="13062" width="21" style="2" customWidth="1"/>
    <col min="13063" max="13063" width="11.5" style="2"/>
    <col min="13064" max="13064" width="14" style="2" customWidth="1"/>
    <col min="13065" max="13316" width="11.5" style="2"/>
    <col min="13317" max="13317" width="35" style="2" customWidth="1"/>
    <col min="13318" max="13318" width="21" style="2" customWidth="1"/>
    <col min="13319" max="13319" width="11.5" style="2"/>
    <col min="13320" max="13320" width="14" style="2" customWidth="1"/>
    <col min="13321" max="13572" width="11.5" style="2"/>
    <col min="13573" max="13573" width="35" style="2" customWidth="1"/>
    <col min="13574" max="13574" width="21" style="2" customWidth="1"/>
    <col min="13575" max="13575" width="11.5" style="2"/>
    <col min="13576" max="13576" width="14" style="2" customWidth="1"/>
    <col min="13577" max="13828" width="11.5" style="2"/>
    <col min="13829" max="13829" width="35" style="2" customWidth="1"/>
    <col min="13830" max="13830" width="21" style="2" customWidth="1"/>
    <col min="13831" max="13831" width="11.5" style="2"/>
    <col min="13832" max="13832" width="14" style="2" customWidth="1"/>
    <col min="13833" max="14084" width="11.5" style="2"/>
    <col min="14085" max="14085" width="35" style="2" customWidth="1"/>
    <col min="14086" max="14086" width="21" style="2" customWidth="1"/>
    <col min="14087" max="14087" width="11.5" style="2"/>
    <col min="14088" max="14088" width="14" style="2" customWidth="1"/>
    <col min="14089" max="14340" width="11.5" style="2"/>
    <col min="14341" max="14341" width="35" style="2" customWidth="1"/>
    <col min="14342" max="14342" width="21" style="2" customWidth="1"/>
    <col min="14343" max="14343" width="11.5" style="2"/>
    <col min="14344" max="14344" width="14" style="2" customWidth="1"/>
    <col min="14345" max="14596" width="11.5" style="2"/>
    <col min="14597" max="14597" width="35" style="2" customWidth="1"/>
    <col min="14598" max="14598" width="21" style="2" customWidth="1"/>
    <col min="14599" max="14599" width="11.5" style="2"/>
    <col min="14600" max="14600" width="14" style="2" customWidth="1"/>
    <col min="14601" max="14852" width="11.5" style="2"/>
    <col min="14853" max="14853" width="35" style="2" customWidth="1"/>
    <col min="14854" max="14854" width="21" style="2" customWidth="1"/>
    <col min="14855" max="14855" width="11.5" style="2"/>
    <col min="14856" max="14856" width="14" style="2" customWidth="1"/>
    <col min="14857" max="15108" width="11.5" style="2"/>
    <col min="15109" max="15109" width="35" style="2" customWidth="1"/>
    <col min="15110" max="15110" width="21" style="2" customWidth="1"/>
    <col min="15111" max="15111" width="11.5" style="2"/>
    <col min="15112" max="15112" width="14" style="2" customWidth="1"/>
    <col min="15113" max="15364" width="11.5" style="2"/>
    <col min="15365" max="15365" width="35" style="2" customWidth="1"/>
    <col min="15366" max="15366" width="21" style="2" customWidth="1"/>
    <col min="15367" max="15367" width="11.5" style="2"/>
    <col min="15368" max="15368" width="14" style="2" customWidth="1"/>
    <col min="15369" max="15620" width="11.5" style="2"/>
    <col min="15621" max="15621" width="35" style="2" customWidth="1"/>
    <col min="15622" max="15622" width="21" style="2" customWidth="1"/>
    <col min="15623" max="15623" width="11.5" style="2"/>
    <col min="15624" max="15624" width="14" style="2" customWidth="1"/>
    <col min="15625" max="15876" width="11.5" style="2"/>
    <col min="15877" max="15877" width="35" style="2" customWidth="1"/>
    <col min="15878" max="15878" width="21" style="2" customWidth="1"/>
    <col min="15879" max="15879" width="11.5" style="2"/>
    <col min="15880" max="15880" width="14" style="2" customWidth="1"/>
    <col min="15881" max="16132" width="11.5" style="2"/>
    <col min="16133" max="16133" width="35" style="2" customWidth="1"/>
    <col min="16134" max="16134" width="21" style="2" customWidth="1"/>
    <col min="16135" max="16135" width="11.5" style="2"/>
    <col min="16136" max="16136" width="14" style="2" customWidth="1"/>
    <col min="16137" max="16384" width="11.5" style="2"/>
  </cols>
  <sheetData>
    <row r="1" spans="1:8" ht="15" x14ac:dyDescent="0.2">
      <c r="A1" s="41" t="s">
        <v>0</v>
      </c>
      <c r="B1" s="41"/>
      <c r="C1" s="41"/>
      <c r="D1" s="41"/>
      <c r="E1" s="41"/>
      <c r="F1" s="41"/>
      <c r="G1" s="1"/>
    </row>
    <row r="2" spans="1:8" ht="15" x14ac:dyDescent="0.2">
      <c r="A2" s="41" t="s">
        <v>1</v>
      </c>
      <c r="B2" s="41"/>
      <c r="C2" s="41"/>
      <c r="D2" s="41"/>
      <c r="E2" s="41"/>
      <c r="F2" s="41"/>
      <c r="G2" s="1"/>
    </row>
    <row r="3" spans="1:8" ht="15" x14ac:dyDescent="0.2">
      <c r="A3" s="1"/>
      <c r="B3" s="1"/>
      <c r="C3" s="1"/>
      <c r="D3" s="1"/>
      <c r="E3" s="1"/>
      <c r="F3" s="1"/>
      <c r="G3" s="1"/>
    </row>
    <row r="4" spans="1:8" ht="1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</row>
    <row r="5" spans="1:8" ht="15" x14ac:dyDescent="0.2">
      <c r="A5" s="1"/>
      <c r="B5" s="1"/>
      <c r="C5" s="3"/>
      <c r="D5" s="4"/>
      <c r="E5" s="5"/>
      <c r="F5" s="3"/>
      <c r="G5" s="3"/>
    </row>
    <row r="6" spans="1:8" ht="15" x14ac:dyDescent="0.2">
      <c r="A6" s="6">
        <v>1148</v>
      </c>
      <c r="B6" s="7">
        <v>44573</v>
      </c>
      <c r="C6" s="3">
        <v>32</v>
      </c>
      <c r="D6" s="4">
        <v>2080</v>
      </c>
      <c r="E6" s="5" t="s">
        <v>10</v>
      </c>
      <c r="F6" s="3" t="s">
        <v>11</v>
      </c>
      <c r="G6" s="3">
        <v>6500</v>
      </c>
      <c r="H6" s="8">
        <f>G6/D6</f>
        <v>3.125</v>
      </c>
    </row>
    <row r="7" spans="1:8" ht="15" x14ac:dyDescent="0.2">
      <c r="A7" s="6">
        <v>1149</v>
      </c>
      <c r="B7" s="7">
        <v>44573</v>
      </c>
      <c r="C7" s="3">
        <v>300</v>
      </c>
      <c r="D7" s="4">
        <v>17958</v>
      </c>
      <c r="E7" s="5" t="s">
        <v>12</v>
      </c>
      <c r="F7" s="3" t="s">
        <v>13</v>
      </c>
      <c r="G7" s="3">
        <v>110000</v>
      </c>
      <c r="H7" s="8">
        <f>G7/D7</f>
        <v>6.1254037197906221</v>
      </c>
    </row>
    <row r="8" spans="1:8" ht="15" x14ac:dyDescent="0.2">
      <c r="A8" s="6">
        <v>1150</v>
      </c>
      <c r="B8" s="9">
        <v>44573</v>
      </c>
      <c r="C8" s="3">
        <v>201</v>
      </c>
      <c r="D8" s="10">
        <v>12020</v>
      </c>
      <c r="E8" s="5" t="s">
        <v>14</v>
      </c>
      <c r="F8" s="3" t="s">
        <v>15</v>
      </c>
      <c r="G8" s="3">
        <v>34500</v>
      </c>
      <c r="H8" s="8">
        <f>G8/D8</f>
        <v>2.8702163061564061</v>
      </c>
    </row>
    <row r="9" spans="1:8" ht="15" x14ac:dyDescent="0.2">
      <c r="A9" s="11">
        <v>1151</v>
      </c>
      <c r="B9" s="7">
        <v>44573</v>
      </c>
      <c r="C9" s="3">
        <v>300</v>
      </c>
      <c r="D9" s="4">
        <v>17906</v>
      </c>
      <c r="E9" s="5" t="s">
        <v>12</v>
      </c>
      <c r="F9" s="3" t="s">
        <v>68</v>
      </c>
      <c r="G9" s="3">
        <v>60000</v>
      </c>
      <c r="H9" s="8">
        <f>G9/D9</f>
        <v>3.3508321233106222</v>
      </c>
    </row>
    <row r="10" spans="1:8" ht="15" x14ac:dyDescent="0.2">
      <c r="A10" s="6">
        <v>1152</v>
      </c>
      <c r="B10" s="7">
        <v>44573</v>
      </c>
      <c r="C10" s="3">
        <v>195</v>
      </c>
      <c r="D10" s="4">
        <v>12585</v>
      </c>
      <c r="E10" s="5" t="s">
        <v>10</v>
      </c>
      <c r="F10" s="3" t="s">
        <v>17</v>
      </c>
      <c r="G10" s="3">
        <v>22100</v>
      </c>
      <c r="H10" s="8">
        <f>G10/D10</f>
        <v>1.7560588001589192</v>
      </c>
    </row>
    <row r="11" spans="1:8" ht="15" x14ac:dyDescent="0.2">
      <c r="A11" s="6">
        <v>1153</v>
      </c>
      <c r="B11" s="7">
        <v>44604</v>
      </c>
      <c r="C11" s="3"/>
      <c r="D11" s="4">
        <v>4923</v>
      </c>
      <c r="E11" s="5"/>
      <c r="F11" s="3"/>
      <c r="G11" s="3" t="s">
        <v>18</v>
      </c>
      <c r="H11" s="12"/>
    </row>
    <row r="12" spans="1:8" ht="15" x14ac:dyDescent="0.2">
      <c r="A12" s="6">
        <v>1154</v>
      </c>
      <c r="B12" s="7">
        <v>44604</v>
      </c>
      <c r="C12" s="3">
        <v>155</v>
      </c>
      <c r="D12" s="10">
        <v>10043</v>
      </c>
      <c r="E12" s="5" t="s">
        <v>14</v>
      </c>
      <c r="F12" s="3" t="s">
        <v>71</v>
      </c>
      <c r="G12" s="3">
        <v>28500</v>
      </c>
      <c r="H12" s="8">
        <f t="shared" ref="H12:H23" si="0">G12/D12</f>
        <v>2.8377974708752367</v>
      </c>
    </row>
    <row r="13" spans="1:8" ht="15" x14ac:dyDescent="0.2">
      <c r="A13" s="11">
        <v>1155</v>
      </c>
      <c r="B13" s="7">
        <v>44604</v>
      </c>
      <c r="C13" s="3">
        <v>195</v>
      </c>
      <c r="D13" s="4">
        <v>11654</v>
      </c>
      <c r="E13" s="5" t="s">
        <v>10</v>
      </c>
      <c r="F13" s="3" t="s">
        <v>16</v>
      </c>
      <c r="G13" s="3">
        <v>38500</v>
      </c>
      <c r="H13" s="8">
        <f t="shared" si="0"/>
        <v>3.3035867513300152</v>
      </c>
    </row>
    <row r="14" spans="1:8" ht="15" x14ac:dyDescent="0.2">
      <c r="A14" s="6">
        <v>1156</v>
      </c>
      <c r="B14" s="7">
        <v>44632</v>
      </c>
      <c r="C14" s="3">
        <v>201</v>
      </c>
      <c r="D14" s="4">
        <v>12930</v>
      </c>
      <c r="E14" s="5" t="s">
        <v>10</v>
      </c>
      <c r="F14" s="3" t="s">
        <v>66</v>
      </c>
      <c r="G14" s="3">
        <v>22500</v>
      </c>
      <c r="H14" s="8">
        <f t="shared" si="0"/>
        <v>1.740139211136891</v>
      </c>
    </row>
    <row r="15" spans="1:8" ht="15" x14ac:dyDescent="0.2">
      <c r="A15" s="6">
        <v>1157</v>
      </c>
      <c r="B15" s="7">
        <v>44632</v>
      </c>
      <c r="C15" s="3">
        <v>154</v>
      </c>
      <c r="D15" s="4">
        <v>10010</v>
      </c>
      <c r="E15" s="5" t="s">
        <v>14</v>
      </c>
      <c r="F15" s="3" t="s">
        <v>60</v>
      </c>
      <c r="G15" s="3">
        <v>28500</v>
      </c>
      <c r="H15" s="8">
        <f t="shared" si="0"/>
        <v>2.8471528471528473</v>
      </c>
    </row>
    <row r="16" spans="1:8" ht="15" x14ac:dyDescent="0.2">
      <c r="A16" s="6">
        <v>1158</v>
      </c>
      <c r="B16" s="7">
        <v>44663</v>
      </c>
      <c r="C16" s="3">
        <v>209</v>
      </c>
      <c r="D16" s="4">
        <v>13038</v>
      </c>
      <c r="E16" s="5" t="s">
        <v>10</v>
      </c>
      <c r="F16" s="3" t="s">
        <v>17</v>
      </c>
      <c r="G16" s="3">
        <v>22500</v>
      </c>
      <c r="H16" s="8">
        <f t="shared" si="0"/>
        <v>1.7257248044178555</v>
      </c>
    </row>
    <row r="17" spans="1:8" ht="15" x14ac:dyDescent="0.2">
      <c r="A17" s="6">
        <v>1159</v>
      </c>
      <c r="B17" s="7">
        <v>44663</v>
      </c>
      <c r="C17" s="3">
        <v>120</v>
      </c>
      <c r="D17" s="4">
        <v>7192</v>
      </c>
      <c r="E17" s="5" t="s">
        <v>10</v>
      </c>
      <c r="F17" s="3" t="s">
        <v>57</v>
      </c>
      <c r="G17" s="3">
        <v>21500</v>
      </c>
      <c r="H17" s="8">
        <f t="shared" si="0"/>
        <v>2.9894327030033372</v>
      </c>
    </row>
    <row r="18" spans="1:8" ht="15" x14ac:dyDescent="0.2">
      <c r="A18" s="6">
        <v>1160</v>
      </c>
      <c r="B18" s="7">
        <v>44693</v>
      </c>
      <c r="C18" s="3">
        <v>200</v>
      </c>
      <c r="D18" s="4">
        <v>12000</v>
      </c>
      <c r="E18" s="5" t="s">
        <v>10</v>
      </c>
      <c r="F18" s="3" t="s">
        <v>63</v>
      </c>
      <c r="G18" s="3">
        <v>35500</v>
      </c>
      <c r="H18" s="8">
        <f t="shared" si="0"/>
        <v>2.9583333333333335</v>
      </c>
    </row>
    <row r="19" spans="1:8" ht="15" x14ac:dyDescent="0.2">
      <c r="A19" s="6">
        <v>1161</v>
      </c>
      <c r="B19" s="7">
        <v>44693</v>
      </c>
      <c r="C19" s="3">
        <v>183</v>
      </c>
      <c r="D19" s="4">
        <v>10980</v>
      </c>
      <c r="E19" s="5" t="s">
        <v>14</v>
      </c>
      <c r="F19" s="3" t="s">
        <v>72</v>
      </c>
      <c r="G19" s="3">
        <v>35100</v>
      </c>
      <c r="H19" s="8">
        <f t="shared" si="0"/>
        <v>3.1967213114754101</v>
      </c>
    </row>
    <row r="20" spans="1:8" ht="15" x14ac:dyDescent="0.2">
      <c r="A20" s="6">
        <v>1162</v>
      </c>
      <c r="B20" s="7">
        <v>44693</v>
      </c>
      <c r="C20" s="3">
        <v>166</v>
      </c>
      <c r="D20" s="4">
        <v>10756.5</v>
      </c>
      <c r="E20" s="5" t="s">
        <v>14</v>
      </c>
      <c r="F20" s="3" t="s">
        <v>17</v>
      </c>
      <c r="G20" s="3">
        <v>18300</v>
      </c>
      <c r="H20" s="8">
        <f t="shared" si="0"/>
        <v>1.7012968902524055</v>
      </c>
    </row>
    <row r="21" spans="1:8" ht="15" x14ac:dyDescent="0.2">
      <c r="A21" s="6">
        <v>1163</v>
      </c>
      <c r="B21" s="7">
        <v>44693</v>
      </c>
      <c r="C21" s="3">
        <v>297</v>
      </c>
      <c r="D21" s="4">
        <v>18066.53</v>
      </c>
      <c r="E21" s="5" t="s">
        <v>12</v>
      </c>
      <c r="F21" s="3" t="s">
        <v>19</v>
      </c>
      <c r="G21" s="3">
        <v>60000</v>
      </c>
      <c r="H21" s="8">
        <f t="shared" si="0"/>
        <v>3.3210583327290855</v>
      </c>
    </row>
    <row r="22" spans="1:8" ht="15" x14ac:dyDescent="0.2">
      <c r="A22" s="6">
        <v>1164</v>
      </c>
      <c r="B22" s="7">
        <v>44693</v>
      </c>
      <c r="C22" s="3">
        <v>225</v>
      </c>
      <c r="D22" s="4">
        <v>13625</v>
      </c>
      <c r="E22" s="5" t="s">
        <v>14</v>
      </c>
      <c r="F22" s="3" t="s">
        <v>13</v>
      </c>
      <c r="G22" s="3">
        <v>38500</v>
      </c>
      <c r="H22" s="8">
        <f t="shared" si="0"/>
        <v>2.8256880733944953</v>
      </c>
    </row>
    <row r="23" spans="1:8" ht="15" x14ac:dyDescent="0.2">
      <c r="A23" s="6">
        <v>1165</v>
      </c>
      <c r="B23" s="9">
        <v>44693</v>
      </c>
      <c r="C23" s="3">
        <v>168</v>
      </c>
      <c r="D23" s="10">
        <v>10051.5</v>
      </c>
      <c r="E23" s="5" t="s">
        <v>14</v>
      </c>
      <c r="F23" s="3" t="s">
        <v>70</v>
      </c>
      <c r="G23" s="3">
        <v>28500</v>
      </c>
      <c r="H23" s="8">
        <f t="shared" si="0"/>
        <v>2.835397701835547</v>
      </c>
    </row>
    <row r="24" spans="1:8" ht="15" x14ac:dyDescent="0.2">
      <c r="A24" s="11">
        <v>1166</v>
      </c>
      <c r="B24" s="7">
        <v>44724</v>
      </c>
      <c r="C24" s="3">
        <v>473</v>
      </c>
      <c r="D24" s="4">
        <v>23487.5</v>
      </c>
      <c r="E24" s="5" t="s">
        <v>20</v>
      </c>
      <c r="F24" s="3" t="s">
        <v>21</v>
      </c>
      <c r="G24" s="3" t="s">
        <v>22</v>
      </c>
      <c r="H24" s="12"/>
    </row>
    <row r="25" spans="1:8" ht="15" x14ac:dyDescent="0.2">
      <c r="A25" s="6">
        <v>1167</v>
      </c>
      <c r="B25" s="7">
        <v>44724</v>
      </c>
      <c r="C25" s="3">
        <v>168</v>
      </c>
      <c r="D25" s="4">
        <v>10080</v>
      </c>
      <c r="E25" s="5" t="s">
        <v>14</v>
      </c>
      <c r="F25" s="3" t="s">
        <v>72</v>
      </c>
      <c r="G25" s="3">
        <v>28500</v>
      </c>
      <c r="H25" s="8">
        <f t="shared" ref="H25:H40" si="1">G25/D25</f>
        <v>2.8273809523809526</v>
      </c>
    </row>
    <row r="26" spans="1:8" ht="15" x14ac:dyDescent="0.2">
      <c r="A26" s="6">
        <v>1168</v>
      </c>
      <c r="B26" s="7">
        <v>44724</v>
      </c>
      <c r="C26" s="3">
        <v>173</v>
      </c>
      <c r="D26" s="4">
        <v>11019</v>
      </c>
      <c r="E26" s="5" t="s">
        <v>14</v>
      </c>
      <c r="F26" s="3" t="s">
        <v>17</v>
      </c>
      <c r="G26" s="3">
        <v>18100</v>
      </c>
      <c r="H26" s="8">
        <f t="shared" si="1"/>
        <v>1.6426172973954078</v>
      </c>
    </row>
    <row r="27" spans="1:8" ht="15" x14ac:dyDescent="0.2">
      <c r="A27" s="6">
        <v>1169</v>
      </c>
      <c r="B27" s="7">
        <v>44724</v>
      </c>
      <c r="C27" s="3">
        <v>300</v>
      </c>
      <c r="D27" s="10">
        <v>18000</v>
      </c>
      <c r="E27" s="5" t="s">
        <v>10</v>
      </c>
      <c r="F27" s="3" t="s">
        <v>69</v>
      </c>
      <c r="G27" s="3">
        <v>114500</v>
      </c>
      <c r="H27" s="8">
        <f t="shared" si="1"/>
        <v>6.3611111111111107</v>
      </c>
    </row>
    <row r="28" spans="1:8" ht="15" x14ac:dyDescent="0.2">
      <c r="A28" s="11">
        <v>1170</v>
      </c>
      <c r="B28" s="7">
        <v>44754</v>
      </c>
      <c r="C28" s="3">
        <v>154</v>
      </c>
      <c r="D28" s="4">
        <v>10010</v>
      </c>
      <c r="E28" s="5" t="s">
        <v>10</v>
      </c>
      <c r="F28" s="3" t="s">
        <v>45</v>
      </c>
      <c r="G28" s="3">
        <v>29500</v>
      </c>
      <c r="H28" s="8">
        <f t="shared" si="1"/>
        <v>2.947052947052947</v>
      </c>
    </row>
    <row r="29" spans="1:8" ht="15" x14ac:dyDescent="0.2">
      <c r="A29" s="6">
        <v>1171</v>
      </c>
      <c r="B29" s="7">
        <v>44754</v>
      </c>
      <c r="C29" s="3">
        <v>167</v>
      </c>
      <c r="D29" s="4">
        <v>10018</v>
      </c>
      <c r="E29" s="5" t="s">
        <v>14</v>
      </c>
      <c r="F29" s="3" t="s">
        <v>58</v>
      </c>
      <c r="G29" s="3">
        <v>28500</v>
      </c>
      <c r="H29" s="8">
        <f t="shared" si="1"/>
        <v>2.8448792174086646</v>
      </c>
    </row>
    <row r="30" spans="1:8" ht="15" x14ac:dyDescent="0.2">
      <c r="A30" s="6">
        <v>1172</v>
      </c>
      <c r="B30" s="7">
        <v>44754</v>
      </c>
      <c r="C30" s="3">
        <v>174</v>
      </c>
      <c r="D30" s="4">
        <v>10982</v>
      </c>
      <c r="E30" s="5" t="s">
        <v>14</v>
      </c>
      <c r="F30" s="3" t="s">
        <v>65</v>
      </c>
      <c r="G30" s="3">
        <v>18100</v>
      </c>
      <c r="H30" s="8">
        <f t="shared" si="1"/>
        <v>1.6481515206701876</v>
      </c>
    </row>
    <row r="31" spans="1:8" ht="15" x14ac:dyDescent="0.2">
      <c r="A31" s="6">
        <v>1173</v>
      </c>
      <c r="B31" s="7">
        <v>44754</v>
      </c>
      <c r="C31" s="3">
        <v>109</v>
      </c>
      <c r="D31" s="4">
        <v>6540</v>
      </c>
      <c r="E31" s="5" t="s">
        <v>10</v>
      </c>
      <c r="F31" s="3" t="s">
        <v>70</v>
      </c>
      <c r="G31" s="3">
        <v>18500</v>
      </c>
      <c r="H31" s="8">
        <f t="shared" si="1"/>
        <v>2.8287461773700304</v>
      </c>
    </row>
    <row r="32" spans="1:8" ht="15" x14ac:dyDescent="0.2">
      <c r="A32" s="6">
        <v>1174</v>
      </c>
      <c r="B32" s="7">
        <v>44754</v>
      </c>
      <c r="C32" s="3">
        <v>304</v>
      </c>
      <c r="D32" s="4">
        <v>18240</v>
      </c>
      <c r="E32" s="5" t="s">
        <v>12</v>
      </c>
      <c r="F32" s="3" t="s">
        <v>68</v>
      </c>
      <c r="G32" s="3">
        <v>58000</v>
      </c>
      <c r="H32" s="8">
        <f t="shared" si="1"/>
        <v>3.1798245614035086</v>
      </c>
    </row>
    <row r="33" spans="1:8" ht="15" x14ac:dyDescent="0.2">
      <c r="A33" s="6">
        <v>1175</v>
      </c>
      <c r="B33" s="7">
        <v>44785</v>
      </c>
      <c r="C33" s="3">
        <v>223</v>
      </c>
      <c r="D33" s="4">
        <v>13380</v>
      </c>
      <c r="E33" s="5" t="s">
        <v>14</v>
      </c>
      <c r="F33" s="3" t="s">
        <v>29</v>
      </c>
      <c r="G33" s="3">
        <v>40500</v>
      </c>
      <c r="H33" s="8">
        <f t="shared" si="1"/>
        <v>3.0269058295964126</v>
      </c>
    </row>
    <row r="34" spans="1:8" ht="15" x14ac:dyDescent="0.2">
      <c r="A34" s="6">
        <v>1176</v>
      </c>
      <c r="B34" s="7">
        <v>44785</v>
      </c>
      <c r="C34" s="3">
        <v>117</v>
      </c>
      <c r="D34" s="4">
        <v>7020</v>
      </c>
      <c r="E34" s="5" t="s">
        <v>10</v>
      </c>
      <c r="F34" s="3" t="s">
        <v>64</v>
      </c>
      <c r="G34" s="3">
        <v>20500</v>
      </c>
      <c r="H34" s="8">
        <f t="shared" si="1"/>
        <v>2.9202279202279202</v>
      </c>
    </row>
    <row r="35" spans="1:8" ht="15" x14ac:dyDescent="0.2">
      <c r="A35" s="6">
        <v>1177</v>
      </c>
      <c r="B35" s="7">
        <v>44785</v>
      </c>
      <c r="C35" s="3">
        <v>94</v>
      </c>
      <c r="D35" s="4">
        <v>6057</v>
      </c>
      <c r="E35" s="5" t="s">
        <v>10</v>
      </c>
      <c r="F35" s="3" t="s">
        <v>24</v>
      </c>
      <c r="G35" s="3">
        <v>8500</v>
      </c>
      <c r="H35" s="8">
        <f t="shared" si="1"/>
        <v>1.4033349843156677</v>
      </c>
    </row>
    <row r="36" spans="1:8" ht="15" x14ac:dyDescent="0.2">
      <c r="A36" s="6">
        <v>1178</v>
      </c>
      <c r="B36" s="7">
        <v>44816</v>
      </c>
      <c r="C36" s="3">
        <v>208</v>
      </c>
      <c r="D36" s="4">
        <v>13214.2</v>
      </c>
      <c r="E36" s="5" t="s">
        <v>10</v>
      </c>
      <c r="F36" s="3" t="s">
        <v>17</v>
      </c>
      <c r="G36" s="3">
        <v>22500</v>
      </c>
      <c r="H36" s="8">
        <f t="shared" si="1"/>
        <v>1.702713747332415</v>
      </c>
    </row>
    <row r="37" spans="1:8" ht="15" x14ac:dyDescent="0.2">
      <c r="A37" s="6">
        <v>1179</v>
      </c>
      <c r="B37" s="7">
        <v>44816</v>
      </c>
      <c r="C37" s="3">
        <v>300</v>
      </c>
      <c r="D37" s="4">
        <v>17973.3</v>
      </c>
      <c r="E37" s="5" t="s">
        <v>12</v>
      </c>
      <c r="F37" s="3" t="s">
        <v>69</v>
      </c>
      <c r="G37" s="3">
        <v>110000</v>
      </c>
      <c r="H37" s="8">
        <f t="shared" si="1"/>
        <v>6.1201893920426409</v>
      </c>
    </row>
    <row r="38" spans="1:8" ht="15" x14ac:dyDescent="0.2">
      <c r="A38" s="6">
        <v>1180</v>
      </c>
      <c r="B38" s="9">
        <v>44816</v>
      </c>
      <c r="C38" s="3">
        <v>196</v>
      </c>
      <c r="D38" s="10">
        <v>11691.5</v>
      </c>
      <c r="E38" s="5" t="s">
        <v>10</v>
      </c>
      <c r="F38" s="3" t="s">
        <v>25</v>
      </c>
      <c r="G38" s="3">
        <v>42500</v>
      </c>
      <c r="H38" s="8">
        <f t="shared" si="1"/>
        <v>3.635119531283411</v>
      </c>
    </row>
    <row r="39" spans="1:8" ht="15" x14ac:dyDescent="0.2">
      <c r="A39" s="11">
        <v>1181</v>
      </c>
      <c r="B39" s="7">
        <v>44846</v>
      </c>
      <c r="C39" s="3">
        <v>165</v>
      </c>
      <c r="D39" s="4">
        <v>10714</v>
      </c>
      <c r="E39" s="5" t="s">
        <v>14</v>
      </c>
      <c r="F39" s="3" t="s">
        <v>66</v>
      </c>
      <c r="G39" s="3">
        <v>19700</v>
      </c>
      <c r="H39" s="8">
        <f t="shared" si="1"/>
        <v>1.8387156990853089</v>
      </c>
    </row>
    <row r="40" spans="1:8" ht="15" x14ac:dyDescent="0.2">
      <c r="A40" s="6">
        <v>1182</v>
      </c>
      <c r="B40" s="7">
        <v>44846</v>
      </c>
      <c r="C40" s="3">
        <v>8</v>
      </c>
      <c r="D40" s="4">
        <v>395.5</v>
      </c>
      <c r="E40" s="5" t="s">
        <v>26</v>
      </c>
      <c r="F40" s="3" t="s">
        <v>27</v>
      </c>
      <c r="G40" s="3">
        <v>7935</v>
      </c>
      <c r="H40" s="8">
        <f t="shared" si="1"/>
        <v>20.063211125158027</v>
      </c>
    </row>
    <row r="41" spans="1:8" ht="15" x14ac:dyDescent="0.2">
      <c r="A41" s="6">
        <v>1183</v>
      </c>
      <c r="B41" s="7">
        <v>44846</v>
      </c>
      <c r="C41" s="3"/>
      <c r="D41" s="4">
        <v>7111</v>
      </c>
      <c r="E41" s="5"/>
      <c r="F41" s="3"/>
      <c r="G41" s="3" t="s">
        <v>18</v>
      </c>
      <c r="H41" s="12"/>
    </row>
    <row r="42" spans="1:8" ht="15" x14ac:dyDescent="0.2">
      <c r="A42" s="6">
        <v>1184</v>
      </c>
      <c r="B42" s="7">
        <v>44846</v>
      </c>
      <c r="C42" s="3"/>
      <c r="D42" s="10">
        <v>8460</v>
      </c>
      <c r="E42" s="5"/>
      <c r="F42" s="3"/>
      <c r="G42" s="3" t="s">
        <v>18</v>
      </c>
      <c r="H42" s="12"/>
    </row>
    <row r="43" spans="1:8" ht="15" x14ac:dyDescent="0.2">
      <c r="A43" s="11">
        <v>1185</v>
      </c>
      <c r="B43" s="7">
        <v>44846</v>
      </c>
      <c r="C43" s="3">
        <v>185</v>
      </c>
      <c r="D43" s="4">
        <v>12025</v>
      </c>
      <c r="E43" s="5" t="s">
        <v>10</v>
      </c>
      <c r="F43" s="3" t="s">
        <v>62</v>
      </c>
      <c r="G43" s="3">
        <v>75500</v>
      </c>
      <c r="H43" s="8">
        <f>G43/D43</f>
        <v>6.2785862785862783</v>
      </c>
    </row>
    <row r="44" spans="1:8" ht="15" x14ac:dyDescent="0.2">
      <c r="A44" s="6">
        <v>1186</v>
      </c>
      <c r="B44" s="7">
        <v>44846</v>
      </c>
      <c r="C44" s="3">
        <v>303</v>
      </c>
      <c r="D44" s="4">
        <v>18120.5</v>
      </c>
      <c r="E44" s="5" t="s">
        <v>12</v>
      </c>
      <c r="F44" s="3" t="s">
        <v>16</v>
      </c>
      <c r="G44" s="3">
        <v>54000</v>
      </c>
      <c r="H44" s="8">
        <f>G44/D44</f>
        <v>2.980050219364808</v>
      </c>
    </row>
    <row r="45" spans="1:8" ht="15" x14ac:dyDescent="0.2">
      <c r="A45" s="6">
        <v>1187</v>
      </c>
      <c r="B45" s="7">
        <v>44877</v>
      </c>
      <c r="C45" s="3">
        <v>192</v>
      </c>
      <c r="D45" s="4">
        <v>12015</v>
      </c>
      <c r="E45" s="5" t="s">
        <v>14</v>
      </c>
      <c r="F45" s="3" t="s">
        <v>29</v>
      </c>
      <c r="G45" s="3">
        <v>62500</v>
      </c>
      <c r="H45" s="8">
        <f>G45/D45</f>
        <v>5.2018310445276734</v>
      </c>
    </row>
    <row r="46" spans="1:8" ht="15" x14ac:dyDescent="0.2">
      <c r="A46" s="6">
        <v>1188</v>
      </c>
      <c r="B46" s="7">
        <v>44877</v>
      </c>
      <c r="C46" s="3">
        <v>168</v>
      </c>
      <c r="D46" s="4">
        <v>10049.5</v>
      </c>
      <c r="E46" s="5" t="s">
        <v>14</v>
      </c>
      <c r="F46" s="3" t="s">
        <v>71</v>
      </c>
      <c r="G46" s="3">
        <v>31100</v>
      </c>
      <c r="H46" s="8">
        <f>G46/D46</f>
        <v>3.0946813274292255</v>
      </c>
    </row>
    <row r="47" spans="1:8" ht="15" x14ac:dyDescent="0.2">
      <c r="A47" s="6">
        <v>1189</v>
      </c>
      <c r="B47" s="7">
        <v>44907</v>
      </c>
      <c r="C47" s="3">
        <v>164</v>
      </c>
      <c r="D47" s="4">
        <v>10663.5</v>
      </c>
      <c r="E47" s="5" t="s">
        <v>10</v>
      </c>
      <c r="F47" s="3" t="s">
        <v>30</v>
      </c>
      <c r="G47" s="3" t="s">
        <v>31</v>
      </c>
      <c r="H47" s="12"/>
    </row>
    <row r="48" spans="1:8" ht="15" x14ac:dyDescent="0.2">
      <c r="A48" s="6">
        <v>1190</v>
      </c>
      <c r="B48" s="7">
        <v>44907</v>
      </c>
      <c r="C48" s="3">
        <v>151</v>
      </c>
      <c r="D48" s="4">
        <v>9566</v>
      </c>
      <c r="E48" s="5" t="s">
        <v>14</v>
      </c>
      <c r="F48" s="3" t="s">
        <v>17</v>
      </c>
      <c r="G48" s="3">
        <v>15800</v>
      </c>
      <c r="H48" s="8">
        <f t="shared" ref="H48:H54" si="2">G48/D48</f>
        <v>1.6516830441145725</v>
      </c>
    </row>
    <row r="49" spans="1:8" ht="15" x14ac:dyDescent="0.2">
      <c r="A49" s="6">
        <v>1191</v>
      </c>
      <c r="B49" s="7">
        <v>44907</v>
      </c>
      <c r="C49" s="3">
        <v>183</v>
      </c>
      <c r="D49" s="4">
        <v>10906.5</v>
      </c>
      <c r="E49" s="5" t="s">
        <v>14</v>
      </c>
      <c r="F49" s="3" t="s">
        <v>16</v>
      </c>
      <c r="G49" s="3">
        <v>33500</v>
      </c>
      <c r="H49" s="8">
        <f t="shared" si="2"/>
        <v>3.071562829505341</v>
      </c>
    </row>
    <row r="50" spans="1:8" ht="15" x14ac:dyDescent="0.2">
      <c r="A50" s="6">
        <v>1192</v>
      </c>
      <c r="B50" s="7">
        <v>44907</v>
      </c>
      <c r="C50" s="3">
        <v>149</v>
      </c>
      <c r="D50" s="4">
        <v>8938</v>
      </c>
      <c r="E50" s="5" t="s">
        <v>14</v>
      </c>
      <c r="F50" s="3" t="s">
        <v>59</v>
      </c>
      <c r="G50" s="3">
        <v>27500</v>
      </c>
      <c r="H50" s="8">
        <f t="shared" si="2"/>
        <v>3.0767509509957485</v>
      </c>
    </row>
    <row r="51" spans="1:8" ht="15" x14ac:dyDescent="0.2">
      <c r="A51" s="6">
        <v>1193</v>
      </c>
      <c r="B51" s="7" t="s">
        <v>32</v>
      </c>
      <c r="C51" s="3">
        <v>302</v>
      </c>
      <c r="D51" s="4">
        <v>18041.5</v>
      </c>
      <c r="E51" s="5" t="s">
        <v>12</v>
      </c>
      <c r="F51" s="3" t="s">
        <v>69</v>
      </c>
      <c r="G51" s="3">
        <v>110000</v>
      </c>
      <c r="H51" s="8">
        <f t="shared" si="2"/>
        <v>6.0970540143557912</v>
      </c>
    </row>
    <row r="52" spans="1:8" ht="15" x14ac:dyDescent="0.2">
      <c r="A52" s="6">
        <v>1194</v>
      </c>
      <c r="B52" s="7" t="s">
        <v>32</v>
      </c>
      <c r="C52" s="3">
        <v>185</v>
      </c>
      <c r="D52" s="4">
        <v>11080.1</v>
      </c>
      <c r="E52" s="5" t="s">
        <v>10</v>
      </c>
      <c r="F52" s="3" t="s">
        <v>15</v>
      </c>
      <c r="G52" s="3">
        <v>31500</v>
      </c>
      <c r="H52" s="8">
        <f t="shared" si="2"/>
        <v>2.8429346305538759</v>
      </c>
    </row>
    <row r="53" spans="1:8" ht="15" x14ac:dyDescent="0.2">
      <c r="A53" s="6">
        <v>1195</v>
      </c>
      <c r="B53" s="9" t="s">
        <v>32</v>
      </c>
      <c r="C53" s="3">
        <v>304</v>
      </c>
      <c r="D53" s="10">
        <v>18245</v>
      </c>
      <c r="E53" s="5" t="s">
        <v>12</v>
      </c>
      <c r="F53" s="3" t="s">
        <v>67</v>
      </c>
      <c r="G53" s="3">
        <v>54000</v>
      </c>
      <c r="H53" s="8">
        <f t="shared" si="2"/>
        <v>2.9597149904083309</v>
      </c>
    </row>
    <row r="54" spans="1:8" ht="15" x14ac:dyDescent="0.2">
      <c r="A54" s="11">
        <v>1196</v>
      </c>
      <c r="B54" s="7" t="s">
        <v>32</v>
      </c>
      <c r="C54" s="3">
        <v>200</v>
      </c>
      <c r="D54" s="4">
        <v>12945.5</v>
      </c>
      <c r="E54" s="5" t="s">
        <v>10</v>
      </c>
      <c r="F54" s="3" t="s">
        <v>17</v>
      </c>
      <c r="G54" s="3">
        <v>22500</v>
      </c>
      <c r="H54" s="8">
        <f t="shared" si="2"/>
        <v>1.7380556950291608</v>
      </c>
    </row>
    <row r="55" spans="1:8" ht="15" x14ac:dyDescent="0.2">
      <c r="A55" s="6">
        <v>1197</v>
      </c>
      <c r="B55" s="7" t="s">
        <v>33</v>
      </c>
      <c r="C55" s="3"/>
      <c r="D55" s="4">
        <v>8006</v>
      </c>
      <c r="E55" s="5"/>
      <c r="F55" s="3"/>
      <c r="G55" s="3" t="s">
        <v>18</v>
      </c>
      <c r="H55" s="12"/>
    </row>
    <row r="56" spans="1:8" ht="15" x14ac:dyDescent="0.2">
      <c r="A56" s="6">
        <v>1198</v>
      </c>
      <c r="B56" s="7" t="s">
        <v>33</v>
      </c>
      <c r="C56" s="3">
        <v>293</v>
      </c>
      <c r="D56" s="4">
        <v>18135.599999999999</v>
      </c>
      <c r="E56" s="5" t="s">
        <v>12</v>
      </c>
      <c r="F56" s="3" t="s">
        <v>19</v>
      </c>
      <c r="G56" s="3">
        <v>54000</v>
      </c>
      <c r="H56" s="8">
        <f t="shared" ref="H56:H66" si="3">G56/D56</f>
        <v>2.9775689803480452</v>
      </c>
    </row>
    <row r="57" spans="1:8" ht="15" x14ac:dyDescent="0.2">
      <c r="A57" s="6">
        <v>1199</v>
      </c>
      <c r="B57" s="7" t="s">
        <v>33</v>
      </c>
      <c r="C57" s="3">
        <v>142</v>
      </c>
      <c r="D57" s="10">
        <v>9191</v>
      </c>
      <c r="E57" s="5" t="s">
        <v>14</v>
      </c>
      <c r="F57" s="3" t="s">
        <v>34</v>
      </c>
      <c r="G57" s="3">
        <v>21500</v>
      </c>
      <c r="H57" s="8">
        <f t="shared" si="3"/>
        <v>2.3392449135023394</v>
      </c>
    </row>
    <row r="58" spans="1:8" ht="15" x14ac:dyDescent="0.2">
      <c r="A58" s="11">
        <v>1200</v>
      </c>
      <c r="B58" s="7" t="s">
        <v>33</v>
      </c>
      <c r="C58" s="3">
        <v>281</v>
      </c>
      <c r="D58" s="4">
        <v>16866</v>
      </c>
      <c r="E58" s="5" t="s">
        <v>10</v>
      </c>
      <c r="F58" s="3" t="s">
        <v>16</v>
      </c>
      <c r="G58" s="3">
        <v>51500</v>
      </c>
      <c r="H58" s="8">
        <f t="shared" si="3"/>
        <v>3.0534803747183683</v>
      </c>
    </row>
    <row r="59" spans="1:8" ht="15" x14ac:dyDescent="0.2">
      <c r="A59" s="6">
        <v>1201</v>
      </c>
      <c r="B59" s="7" t="s">
        <v>35</v>
      </c>
      <c r="C59" s="3">
        <v>185</v>
      </c>
      <c r="D59" s="4">
        <v>11099</v>
      </c>
      <c r="E59" s="5" t="s">
        <v>14</v>
      </c>
      <c r="F59" s="3" t="s">
        <v>29</v>
      </c>
      <c r="G59" s="3">
        <v>32500</v>
      </c>
      <c r="H59" s="8">
        <f t="shared" si="3"/>
        <v>2.9281917289845931</v>
      </c>
    </row>
    <row r="60" spans="1:8" ht="15" x14ac:dyDescent="0.2">
      <c r="A60" s="6">
        <v>1202</v>
      </c>
      <c r="B60" s="7" t="s">
        <v>35</v>
      </c>
      <c r="C60" s="3">
        <v>100</v>
      </c>
      <c r="D60" s="4">
        <v>6000</v>
      </c>
      <c r="E60" s="5" t="s">
        <v>10</v>
      </c>
      <c r="F60" s="3" t="s">
        <v>61</v>
      </c>
      <c r="G60" s="3">
        <v>17500</v>
      </c>
      <c r="H60" s="8">
        <f t="shared" si="3"/>
        <v>2.9166666666666665</v>
      </c>
    </row>
    <row r="61" spans="1:8" ht="15" x14ac:dyDescent="0.2">
      <c r="A61" s="6">
        <v>1203</v>
      </c>
      <c r="B61" s="7" t="s">
        <v>35</v>
      </c>
      <c r="C61" s="3">
        <v>208</v>
      </c>
      <c r="D61" s="4">
        <v>13160</v>
      </c>
      <c r="E61" s="5" t="s">
        <v>14</v>
      </c>
      <c r="F61" s="3" t="s">
        <v>17</v>
      </c>
      <c r="G61" s="3">
        <v>21600</v>
      </c>
      <c r="H61" s="8">
        <f t="shared" si="3"/>
        <v>1.641337386018237</v>
      </c>
    </row>
    <row r="62" spans="1:8" ht="15" x14ac:dyDescent="0.2">
      <c r="A62" s="6">
        <v>1204</v>
      </c>
      <c r="B62" s="7" t="s">
        <v>35</v>
      </c>
      <c r="C62" s="3">
        <v>170</v>
      </c>
      <c r="D62" s="4">
        <v>11050</v>
      </c>
      <c r="E62" s="5" t="s">
        <v>10</v>
      </c>
      <c r="F62" s="3" t="s">
        <v>36</v>
      </c>
      <c r="G62" s="3">
        <v>28500</v>
      </c>
      <c r="H62" s="8">
        <f t="shared" si="3"/>
        <v>2.5791855203619911</v>
      </c>
    </row>
    <row r="63" spans="1:8" ht="15" x14ac:dyDescent="0.2">
      <c r="A63" s="6">
        <v>1205</v>
      </c>
      <c r="B63" s="7" t="s">
        <v>35</v>
      </c>
      <c r="C63" s="3">
        <v>183</v>
      </c>
      <c r="D63" s="4">
        <v>10976</v>
      </c>
      <c r="E63" s="5" t="s">
        <v>14</v>
      </c>
      <c r="F63" s="3" t="s">
        <v>16</v>
      </c>
      <c r="G63" s="3">
        <v>32500</v>
      </c>
      <c r="H63" s="8">
        <f t="shared" si="3"/>
        <v>2.9610058309037899</v>
      </c>
    </row>
    <row r="64" spans="1:8" ht="15" x14ac:dyDescent="0.2">
      <c r="A64" s="6">
        <v>1206</v>
      </c>
      <c r="B64" s="7" t="s">
        <v>37</v>
      </c>
      <c r="C64" s="3">
        <v>198</v>
      </c>
      <c r="D64" s="4">
        <v>12008</v>
      </c>
      <c r="E64" s="5" t="s">
        <v>10</v>
      </c>
      <c r="F64" s="3" t="s">
        <v>59</v>
      </c>
      <c r="G64" s="3">
        <v>34500</v>
      </c>
      <c r="H64" s="8">
        <f t="shared" si="3"/>
        <v>2.8730846102598266</v>
      </c>
    </row>
    <row r="65" spans="1:8" ht="15" x14ac:dyDescent="0.2">
      <c r="A65" s="6">
        <v>1207</v>
      </c>
      <c r="B65" s="7" t="s">
        <v>37</v>
      </c>
      <c r="C65" s="3">
        <v>95</v>
      </c>
      <c r="D65" s="4">
        <v>6000</v>
      </c>
      <c r="E65" s="5" t="s">
        <v>10</v>
      </c>
      <c r="F65" s="3" t="s">
        <v>62</v>
      </c>
      <c r="G65" s="3">
        <v>17500</v>
      </c>
      <c r="H65" s="8">
        <f t="shared" si="3"/>
        <v>2.9166666666666665</v>
      </c>
    </row>
    <row r="66" spans="1:8" ht="15" x14ac:dyDescent="0.2">
      <c r="A66" s="6">
        <v>1208</v>
      </c>
      <c r="B66" s="7" t="s">
        <v>37</v>
      </c>
      <c r="C66" s="3">
        <v>204</v>
      </c>
      <c r="D66" s="4">
        <v>13100</v>
      </c>
      <c r="E66" s="5" t="s">
        <v>10</v>
      </c>
      <c r="F66" s="3" t="s">
        <v>17</v>
      </c>
      <c r="G66" s="3">
        <v>22500</v>
      </c>
      <c r="H66" s="8">
        <f t="shared" si="3"/>
        <v>1.717557251908397</v>
      </c>
    </row>
    <row r="67" spans="1:8" ht="15" x14ac:dyDescent="0.2">
      <c r="A67" s="6">
        <v>1209</v>
      </c>
      <c r="B67" s="7" t="s">
        <v>37</v>
      </c>
      <c r="C67" s="3"/>
      <c r="D67" s="4">
        <v>7159</v>
      </c>
      <c r="E67" s="5"/>
      <c r="F67" s="3"/>
      <c r="G67" s="3" t="s">
        <v>18</v>
      </c>
      <c r="H67" s="12"/>
    </row>
    <row r="68" spans="1:8" ht="15" x14ac:dyDescent="0.2">
      <c r="A68" s="6">
        <v>1210</v>
      </c>
      <c r="B68" s="9" t="s">
        <v>37</v>
      </c>
      <c r="C68" s="3">
        <v>135</v>
      </c>
      <c r="D68" s="10">
        <v>8225</v>
      </c>
      <c r="E68" s="5" t="s">
        <v>10</v>
      </c>
      <c r="F68" s="3" t="s">
        <v>24</v>
      </c>
      <c r="G68" s="3">
        <v>10500</v>
      </c>
      <c r="H68" s="8">
        <f t="shared" ref="H68:H92" si="4">G68/D68</f>
        <v>1.2765957446808511</v>
      </c>
    </row>
    <row r="69" spans="1:8" ht="15" x14ac:dyDescent="0.2">
      <c r="A69" s="11">
        <v>1211</v>
      </c>
      <c r="B69" s="7" t="s">
        <v>37</v>
      </c>
      <c r="C69" s="3">
        <v>261</v>
      </c>
      <c r="D69" s="4">
        <v>16800</v>
      </c>
      <c r="E69" s="5" t="s">
        <v>10</v>
      </c>
      <c r="F69" s="3" t="s">
        <v>38</v>
      </c>
      <c r="G69" s="3">
        <v>36500</v>
      </c>
      <c r="H69" s="8">
        <f t="shared" si="4"/>
        <v>2.1726190476190474</v>
      </c>
    </row>
    <row r="70" spans="1:8" ht="15" x14ac:dyDescent="0.2">
      <c r="A70" s="6">
        <v>1212</v>
      </c>
      <c r="B70" s="7" t="s">
        <v>37</v>
      </c>
      <c r="C70" s="3">
        <v>304</v>
      </c>
      <c r="D70" s="4">
        <v>18067.8</v>
      </c>
      <c r="E70" s="5" t="s">
        <v>12</v>
      </c>
      <c r="F70" s="3" t="s">
        <v>16</v>
      </c>
      <c r="G70" s="3">
        <v>54000</v>
      </c>
      <c r="H70" s="8">
        <f t="shared" si="4"/>
        <v>2.9887424036130574</v>
      </c>
    </row>
    <row r="71" spans="1:8" ht="15" x14ac:dyDescent="0.2">
      <c r="A71" s="6">
        <v>1213</v>
      </c>
      <c r="B71" s="7" t="s">
        <v>39</v>
      </c>
      <c r="C71" s="3">
        <v>226</v>
      </c>
      <c r="D71" s="4">
        <v>14690</v>
      </c>
      <c r="E71" s="5" t="s">
        <v>14</v>
      </c>
      <c r="F71" s="3" t="s">
        <v>28</v>
      </c>
      <c r="G71" s="3">
        <v>90500</v>
      </c>
      <c r="H71" s="8">
        <f t="shared" si="4"/>
        <v>6.1606535057862493</v>
      </c>
    </row>
    <row r="72" spans="1:8" ht="15" x14ac:dyDescent="0.2">
      <c r="A72" s="6">
        <v>1214</v>
      </c>
      <c r="B72" s="7" t="s">
        <v>39</v>
      </c>
      <c r="C72" s="3">
        <v>81</v>
      </c>
      <c r="D72" s="10">
        <v>4935</v>
      </c>
      <c r="E72" s="5" t="s">
        <v>14</v>
      </c>
      <c r="F72" s="3" t="s">
        <v>71</v>
      </c>
      <c r="G72" s="3">
        <v>14500</v>
      </c>
      <c r="H72" s="8">
        <f t="shared" si="4"/>
        <v>2.9381965552178317</v>
      </c>
    </row>
    <row r="73" spans="1:8" ht="15" x14ac:dyDescent="0.2">
      <c r="A73" s="11">
        <v>1215</v>
      </c>
      <c r="B73" s="7" t="s">
        <v>39</v>
      </c>
      <c r="C73" s="3">
        <v>200</v>
      </c>
      <c r="D73" s="4">
        <v>12000</v>
      </c>
      <c r="E73" s="5" t="s">
        <v>10</v>
      </c>
      <c r="F73" s="3" t="s">
        <v>69</v>
      </c>
      <c r="G73" s="3">
        <v>75500</v>
      </c>
      <c r="H73" s="8">
        <f t="shared" si="4"/>
        <v>6.291666666666667</v>
      </c>
    </row>
    <row r="74" spans="1:8" ht="15" x14ac:dyDescent="0.2">
      <c r="A74" s="6">
        <v>1216</v>
      </c>
      <c r="B74" s="7" t="s">
        <v>39</v>
      </c>
      <c r="C74" s="3">
        <v>280</v>
      </c>
      <c r="D74" s="4">
        <v>16784</v>
      </c>
      <c r="E74" s="5" t="s">
        <v>14</v>
      </c>
      <c r="F74" s="3" t="s">
        <v>71</v>
      </c>
      <c r="G74" s="3">
        <v>50500</v>
      </c>
      <c r="H74" s="8">
        <f t="shared" si="4"/>
        <v>3.0088179218303144</v>
      </c>
    </row>
    <row r="75" spans="1:8" ht="15" x14ac:dyDescent="0.2">
      <c r="A75" s="6">
        <v>1217</v>
      </c>
      <c r="B75" s="7" t="s">
        <v>39</v>
      </c>
      <c r="C75" s="3">
        <v>195</v>
      </c>
      <c r="D75" s="4">
        <v>11934.5</v>
      </c>
      <c r="E75" s="5" t="s">
        <v>14</v>
      </c>
      <c r="F75" s="3" t="s">
        <v>40</v>
      </c>
      <c r="G75" s="3">
        <v>38500</v>
      </c>
      <c r="H75" s="8">
        <f t="shared" si="4"/>
        <v>3.2259415978884745</v>
      </c>
    </row>
    <row r="76" spans="1:8" ht="15" x14ac:dyDescent="0.2">
      <c r="A76" s="6">
        <v>1218</v>
      </c>
      <c r="B76" s="7" t="s">
        <v>41</v>
      </c>
      <c r="C76" s="3">
        <v>167</v>
      </c>
      <c r="D76" s="4">
        <v>10020</v>
      </c>
      <c r="E76" s="5" t="s">
        <v>14</v>
      </c>
      <c r="F76" s="3" t="s">
        <v>58</v>
      </c>
      <c r="G76" s="3">
        <v>27500</v>
      </c>
      <c r="H76" s="8">
        <f t="shared" si="4"/>
        <v>2.7445109780439121</v>
      </c>
    </row>
    <row r="77" spans="1:8" ht="15" x14ac:dyDescent="0.2">
      <c r="A77" s="6">
        <v>1219</v>
      </c>
      <c r="B77" s="7" t="s">
        <v>41</v>
      </c>
      <c r="C77" s="3">
        <v>176</v>
      </c>
      <c r="D77" s="4">
        <v>10560</v>
      </c>
      <c r="E77" s="5" t="s">
        <v>14</v>
      </c>
      <c r="F77" s="3" t="s">
        <v>67</v>
      </c>
      <c r="G77" s="3">
        <v>30500</v>
      </c>
      <c r="H77" s="8">
        <f t="shared" si="4"/>
        <v>2.8882575757575757</v>
      </c>
    </row>
    <row r="78" spans="1:8" ht="15" x14ac:dyDescent="0.2">
      <c r="A78" s="6">
        <v>1220</v>
      </c>
      <c r="B78" s="7" t="s">
        <v>41</v>
      </c>
      <c r="C78" s="3">
        <v>165</v>
      </c>
      <c r="D78" s="4">
        <v>10670</v>
      </c>
      <c r="E78" s="5" t="s">
        <v>14</v>
      </c>
      <c r="F78" s="3" t="s">
        <v>65</v>
      </c>
      <c r="G78" s="3">
        <v>17500</v>
      </c>
      <c r="H78" s="8">
        <f t="shared" si="4"/>
        <v>1.6401124648547329</v>
      </c>
    </row>
    <row r="79" spans="1:8" ht="15" x14ac:dyDescent="0.2">
      <c r="A79" s="6">
        <v>1221</v>
      </c>
      <c r="B79" s="7" t="s">
        <v>41</v>
      </c>
      <c r="C79" s="3">
        <v>65</v>
      </c>
      <c r="D79" s="4">
        <v>3900</v>
      </c>
      <c r="E79" s="5" t="s">
        <v>10</v>
      </c>
      <c r="F79" s="3" t="s">
        <v>61</v>
      </c>
      <c r="G79" s="3">
        <v>11500</v>
      </c>
      <c r="H79" s="8">
        <f t="shared" si="4"/>
        <v>2.9487179487179489</v>
      </c>
    </row>
    <row r="80" spans="1:8" ht="15" x14ac:dyDescent="0.2">
      <c r="A80" s="6">
        <v>1222</v>
      </c>
      <c r="B80" s="7" t="s">
        <v>41</v>
      </c>
      <c r="C80" s="3">
        <v>232</v>
      </c>
      <c r="D80" s="4">
        <v>13920</v>
      </c>
      <c r="E80" s="5" t="s">
        <v>14</v>
      </c>
      <c r="F80" s="3" t="s">
        <v>13</v>
      </c>
      <c r="G80" s="3">
        <v>38500</v>
      </c>
      <c r="H80" s="8">
        <f t="shared" si="4"/>
        <v>2.7658045977011496</v>
      </c>
    </row>
    <row r="81" spans="1:8" ht="15" x14ac:dyDescent="0.2">
      <c r="A81" s="6">
        <v>1223</v>
      </c>
      <c r="B81" s="7" t="s">
        <v>42</v>
      </c>
      <c r="C81" s="3">
        <v>173</v>
      </c>
      <c r="D81" s="4">
        <v>11070.5</v>
      </c>
      <c r="E81" s="5" t="s">
        <v>14</v>
      </c>
      <c r="F81" s="3" t="s">
        <v>40</v>
      </c>
      <c r="G81" s="3">
        <v>18200</v>
      </c>
      <c r="H81" s="8">
        <f t="shared" si="4"/>
        <v>1.6440088523553589</v>
      </c>
    </row>
    <row r="82" spans="1:8" ht="15" x14ac:dyDescent="0.2">
      <c r="A82" s="6">
        <v>1224</v>
      </c>
      <c r="B82" s="7" t="s">
        <v>42</v>
      </c>
      <c r="C82" s="3">
        <v>210</v>
      </c>
      <c r="D82" s="4">
        <v>13290</v>
      </c>
      <c r="E82" s="5" t="s">
        <v>14</v>
      </c>
      <c r="F82" s="3" t="s">
        <v>27</v>
      </c>
      <c r="G82" s="3">
        <v>37700</v>
      </c>
      <c r="H82" s="8">
        <f t="shared" si="4"/>
        <v>2.836719337848006</v>
      </c>
    </row>
    <row r="83" spans="1:8" ht="15" x14ac:dyDescent="0.2">
      <c r="A83" s="6">
        <v>1225</v>
      </c>
      <c r="B83" s="9" t="s">
        <v>42</v>
      </c>
      <c r="C83" s="3">
        <v>183</v>
      </c>
      <c r="D83" s="10">
        <v>11895</v>
      </c>
      <c r="E83" s="5" t="s">
        <v>14</v>
      </c>
      <c r="F83" s="3" t="s">
        <v>64</v>
      </c>
      <c r="G83" s="3">
        <v>34100</v>
      </c>
      <c r="H83" s="8">
        <f t="shared" si="4"/>
        <v>2.8667507356031945</v>
      </c>
    </row>
    <row r="84" spans="1:8" ht="15" x14ac:dyDescent="0.2">
      <c r="A84" s="11">
        <v>1226</v>
      </c>
      <c r="B84" s="7" t="s">
        <v>42</v>
      </c>
      <c r="C84" s="3">
        <v>183</v>
      </c>
      <c r="D84" s="4">
        <v>10978</v>
      </c>
      <c r="E84" s="5" t="s">
        <v>14</v>
      </c>
      <c r="F84" s="3" t="s">
        <v>68</v>
      </c>
      <c r="G84" s="3">
        <v>31300</v>
      </c>
      <c r="H84" s="8">
        <f t="shared" si="4"/>
        <v>2.8511568591728911</v>
      </c>
    </row>
    <row r="85" spans="1:8" ht="15" x14ac:dyDescent="0.2">
      <c r="A85" s="6">
        <v>1227</v>
      </c>
      <c r="B85" s="7" t="s">
        <v>42</v>
      </c>
      <c r="C85" s="3">
        <v>200</v>
      </c>
      <c r="D85" s="4">
        <v>12000</v>
      </c>
      <c r="E85" s="5" t="s">
        <v>10</v>
      </c>
      <c r="F85" s="3" t="s">
        <v>15</v>
      </c>
      <c r="G85" s="3">
        <v>34100</v>
      </c>
      <c r="H85" s="8">
        <f t="shared" si="4"/>
        <v>2.8416666666666668</v>
      </c>
    </row>
    <row r="86" spans="1:8" ht="15" x14ac:dyDescent="0.2">
      <c r="A86" s="6">
        <v>1228</v>
      </c>
      <c r="B86" s="7" t="s">
        <v>43</v>
      </c>
      <c r="C86" s="3">
        <v>180</v>
      </c>
      <c r="D86" s="4">
        <v>11706</v>
      </c>
      <c r="E86" s="5" t="s">
        <v>10</v>
      </c>
      <c r="F86" s="3" t="s">
        <v>45</v>
      </c>
      <c r="G86" s="3">
        <v>34000</v>
      </c>
      <c r="H86" s="8">
        <f t="shared" si="4"/>
        <v>2.9044934221766616</v>
      </c>
    </row>
    <row r="87" spans="1:8" ht="15" x14ac:dyDescent="0.2">
      <c r="A87" s="6">
        <v>1229</v>
      </c>
      <c r="B87" s="7" t="s">
        <v>43</v>
      </c>
      <c r="C87" s="3">
        <v>300</v>
      </c>
      <c r="D87" s="10">
        <v>17931.400000000001</v>
      </c>
      <c r="E87" s="5" t="s">
        <v>14</v>
      </c>
      <c r="F87" s="3" t="s">
        <v>28</v>
      </c>
      <c r="G87" s="3">
        <v>115500</v>
      </c>
      <c r="H87" s="8">
        <f t="shared" si="4"/>
        <v>6.4412148521587822</v>
      </c>
    </row>
    <row r="88" spans="1:8" ht="15" x14ac:dyDescent="0.2">
      <c r="A88" s="11">
        <v>1230</v>
      </c>
      <c r="B88" s="7" t="s">
        <v>43</v>
      </c>
      <c r="C88" s="3">
        <v>170</v>
      </c>
      <c r="D88" s="4">
        <v>11015</v>
      </c>
      <c r="E88" s="5" t="s">
        <v>14</v>
      </c>
      <c r="F88" s="3" t="s">
        <v>66</v>
      </c>
      <c r="G88" s="3">
        <v>18100</v>
      </c>
      <c r="H88" s="8">
        <f t="shared" si="4"/>
        <v>1.6432137993645028</v>
      </c>
    </row>
    <row r="89" spans="1:8" ht="15" x14ac:dyDescent="0.2">
      <c r="A89" s="6">
        <v>1231</v>
      </c>
      <c r="B89" s="7" t="s">
        <v>43</v>
      </c>
      <c r="C89" s="3">
        <v>184</v>
      </c>
      <c r="D89" s="4">
        <v>11885</v>
      </c>
      <c r="E89" s="5" t="s">
        <v>10</v>
      </c>
      <c r="F89" s="3" t="s">
        <v>58</v>
      </c>
      <c r="G89" s="3">
        <v>34000</v>
      </c>
      <c r="H89" s="8">
        <f t="shared" si="4"/>
        <v>2.860748843079512</v>
      </c>
    </row>
    <row r="90" spans="1:8" ht="15" x14ac:dyDescent="0.2">
      <c r="A90" s="6">
        <v>1232</v>
      </c>
      <c r="B90" s="7" t="s">
        <v>44</v>
      </c>
      <c r="C90" s="3">
        <v>305</v>
      </c>
      <c r="D90" s="4">
        <v>18300</v>
      </c>
      <c r="E90" s="5" t="s">
        <v>12</v>
      </c>
      <c r="F90" s="3" t="s">
        <v>73</v>
      </c>
      <c r="G90" s="3">
        <v>50000</v>
      </c>
      <c r="H90" s="8">
        <f t="shared" si="4"/>
        <v>2.7322404371584699</v>
      </c>
    </row>
    <row r="91" spans="1:8" ht="15" x14ac:dyDescent="0.2">
      <c r="A91" s="6">
        <v>1233</v>
      </c>
      <c r="B91" s="7" t="s">
        <v>44</v>
      </c>
      <c r="C91" s="3">
        <v>285</v>
      </c>
      <c r="D91" s="4">
        <v>17100</v>
      </c>
      <c r="E91" s="5" t="s">
        <v>14</v>
      </c>
      <c r="F91" s="3" t="s">
        <v>16</v>
      </c>
      <c r="G91" s="3">
        <v>48500</v>
      </c>
      <c r="H91" s="8">
        <f t="shared" si="4"/>
        <v>2.8362573099415203</v>
      </c>
    </row>
    <row r="92" spans="1:8" ht="15" x14ac:dyDescent="0.2">
      <c r="A92" s="6">
        <v>1234</v>
      </c>
      <c r="B92" s="7" t="s">
        <v>44</v>
      </c>
      <c r="C92" s="3">
        <v>195</v>
      </c>
      <c r="D92" s="4">
        <v>9709.2999999999993</v>
      </c>
      <c r="E92" s="5" t="s">
        <v>14</v>
      </c>
      <c r="F92" s="3" t="s">
        <v>45</v>
      </c>
      <c r="G92" s="3">
        <v>39000</v>
      </c>
      <c r="H92" s="8">
        <f t="shared" si="4"/>
        <v>4.0167674291658519</v>
      </c>
    </row>
    <row r="93" spans="1:8" ht="15" x14ac:dyDescent="0.2">
      <c r="A93" s="6">
        <v>1235</v>
      </c>
      <c r="B93" s="7" t="s">
        <v>44</v>
      </c>
      <c r="C93" s="3"/>
      <c r="D93" s="4">
        <v>8784</v>
      </c>
      <c r="E93" s="5"/>
      <c r="F93" s="3"/>
      <c r="G93" s="3" t="s">
        <v>18</v>
      </c>
      <c r="H93" s="12"/>
    </row>
    <row r="94" spans="1:8" ht="15" x14ac:dyDescent="0.2">
      <c r="A94" s="6">
        <v>1236</v>
      </c>
      <c r="B94" s="7" t="s">
        <v>44</v>
      </c>
      <c r="C94" s="3">
        <v>198</v>
      </c>
      <c r="D94" s="4">
        <v>12859.7</v>
      </c>
      <c r="E94" s="5" t="s">
        <v>10</v>
      </c>
      <c r="F94" s="3" t="s">
        <v>17</v>
      </c>
      <c r="G94" s="3">
        <v>21700</v>
      </c>
      <c r="H94" s="8">
        <f>G94/D94</f>
        <v>1.6874421642806596</v>
      </c>
    </row>
    <row r="95" spans="1:8" ht="15" x14ac:dyDescent="0.2">
      <c r="A95" s="6">
        <v>1237</v>
      </c>
      <c r="B95" s="7" t="s">
        <v>44</v>
      </c>
      <c r="C95" s="3">
        <v>153</v>
      </c>
      <c r="D95" s="4">
        <v>9945</v>
      </c>
      <c r="E95" s="5" t="s">
        <v>10</v>
      </c>
      <c r="F95" s="3" t="s">
        <v>63</v>
      </c>
      <c r="G95" s="3">
        <v>28500</v>
      </c>
      <c r="H95" s="8">
        <f>G95/D95</f>
        <v>2.8657616892911011</v>
      </c>
    </row>
    <row r="96" spans="1:8" ht="15" x14ac:dyDescent="0.2">
      <c r="A96" s="6">
        <v>1238</v>
      </c>
      <c r="B96" s="7" t="s">
        <v>46</v>
      </c>
      <c r="C96" s="3">
        <v>154</v>
      </c>
      <c r="D96" s="4">
        <v>10010</v>
      </c>
      <c r="E96" s="5" t="s">
        <v>10</v>
      </c>
      <c r="F96" s="3" t="s">
        <v>36</v>
      </c>
      <c r="G96" s="3">
        <v>25500</v>
      </c>
      <c r="H96" s="8">
        <f>G96/D96</f>
        <v>2.5474525474525476</v>
      </c>
    </row>
    <row r="97" spans="1:8" ht="15" x14ac:dyDescent="0.2">
      <c r="A97" s="6">
        <v>1239</v>
      </c>
      <c r="B97" s="7" t="s">
        <v>46</v>
      </c>
      <c r="C97" s="3">
        <v>200</v>
      </c>
      <c r="D97" s="4">
        <v>11967</v>
      </c>
      <c r="E97" s="5" t="s">
        <v>10</v>
      </c>
      <c r="F97" s="3" t="s">
        <v>29</v>
      </c>
      <c r="G97" s="3">
        <v>34500</v>
      </c>
      <c r="H97" s="8">
        <f>G97/D97</f>
        <v>2.8829280521433942</v>
      </c>
    </row>
    <row r="98" spans="1:8" ht="15" x14ac:dyDescent="0.2">
      <c r="A98" s="6">
        <v>1240</v>
      </c>
      <c r="B98" s="9" t="s">
        <v>46</v>
      </c>
      <c r="C98" s="3"/>
      <c r="D98" s="10">
        <v>9469</v>
      </c>
      <c r="E98" s="5"/>
      <c r="F98" s="3"/>
      <c r="G98" s="3" t="s">
        <v>18</v>
      </c>
      <c r="H98" s="12"/>
    </row>
    <row r="99" spans="1:8" ht="15" x14ac:dyDescent="0.2">
      <c r="A99" s="11">
        <v>1241</v>
      </c>
      <c r="B99" s="7" t="s">
        <v>46</v>
      </c>
      <c r="C99" s="3">
        <v>200</v>
      </c>
      <c r="D99" s="4">
        <v>12000</v>
      </c>
      <c r="E99" s="5" t="s">
        <v>10</v>
      </c>
      <c r="F99" s="3" t="s">
        <v>71</v>
      </c>
      <c r="G99" s="3">
        <v>34500</v>
      </c>
      <c r="H99" s="8">
        <f t="shared" ref="H99:H112" si="5">G99/D99</f>
        <v>2.875</v>
      </c>
    </row>
    <row r="100" spans="1:8" ht="15" x14ac:dyDescent="0.2">
      <c r="A100" s="6">
        <v>1242</v>
      </c>
      <c r="B100" s="7" t="s">
        <v>46</v>
      </c>
      <c r="C100" s="3">
        <v>197</v>
      </c>
      <c r="D100" s="4">
        <v>11656.4</v>
      </c>
      <c r="E100" s="5" t="s">
        <v>10</v>
      </c>
      <c r="F100" s="3" t="s">
        <v>25</v>
      </c>
      <c r="G100" s="3">
        <v>41500</v>
      </c>
      <c r="H100" s="8">
        <f t="shared" si="5"/>
        <v>3.5602758999347999</v>
      </c>
    </row>
    <row r="101" spans="1:8" ht="15" x14ac:dyDescent="0.2">
      <c r="A101" s="6">
        <v>1243</v>
      </c>
      <c r="B101" s="7" t="s">
        <v>46</v>
      </c>
      <c r="C101" s="3">
        <v>219</v>
      </c>
      <c r="D101" s="4">
        <v>13892.5</v>
      </c>
      <c r="E101" s="5" t="s">
        <v>14</v>
      </c>
      <c r="F101" s="3" t="s">
        <v>65</v>
      </c>
      <c r="G101" s="3">
        <v>21500</v>
      </c>
      <c r="H101" s="8">
        <f t="shared" si="5"/>
        <v>1.5475976246175995</v>
      </c>
    </row>
    <row r="102" spans="1:8" ht="15" x14ac:dyDescent="0.2">
      <c r="A102" s="6">
        <v>1244</v>
      </c>
      <c r="B102" s="7" t="s">
        <v>46</v>
      </c>
      <c r="C102" s="3">
        <v>162</v>
      </c>
      <c r="D102" s="10">
        <v>10030</v>
      </c>
      <c r="E102" s="5" t="s">
        <v>14</v>
      </c>
      <c r="F102" s="3" t="s">
        <v>70</v>
      </c>
      <c r="G102" s="3">
        <v>27500</v>
      </c>
      <c r="H102" s="8">
        <f t="shared" si="5"/>
        <v>2.7417746759720836</v>
      </c>
    </row>
    <row r="103" spans="1:8" ht="15" x14ac:dyDescent="0.2">
      <c r="A103" s="11">
        <v>1245</v>
      </c>
      <c r="B103" s="7" t="s">
        <v>47</v>
      </c>
      <c r="C103" s="3">
        <v>305</v>
      </c>
      <c r="D103" s="4">
        <v>18207.5</v>
      </c>
      <c r="E103" s="5" t="s">
        <v>12</v>
      </c>
      <c r="F103" s="3" t="s">
        <v>16</v>
      </c>
      <c r="G103" s="3">
        <v>50000</v>
      </c>
      <c r="H103" s="8">
        <f t="shared" si="5"/>
        <v>2.7461211039406836</v>
      </c>
    </row>
    <row r="104" spans="1:8" ht="15" x14ac:dyDescent="0.2">
      <c r="A104" s="6">
        <v>1246</v>
      </c>
      <c r="B104" s="7" t="s">
        <v>47</v>
      </c>
      <c r="C104" s="3">
        <v>299</v>
      </c>
      <c r="D104" s="4">
        <v>17939</v>
      </c>
      <c r="E104" s="5" t="s">
        <v>14</v>
      </c>
      <c r="F104" s="3" t="s">
        <v>28</v>
      </c>
      <c r="G104" s="3">
        <v>115500</v>
      </c>
      <c r="H104" s="8">
        <f t="shared" si="5"/>
        <v>6.4384859802664582</v>
      </c>
    </row>
    <row r="105" spans="1:8" ht="15" x14ac:dyDescent="0.2">
      <c r="A105" s="6">
        <v>1247</v>
      </c>
      <c r="B105" s="7" t="s">
        <v>47</v>
      </c>
      <c r="C105" s="3">
        <v>154</v>
      </c>
      <c r="D105" s="4">
        <v>10010</v>
      </c>
      <c r="E105" s="5" t="s">
        <v>14</v>
      </c>
      <c r="F105" s="3" t="s">
        <v>27</v>
      </c>
      <c r="G105" s="3">
        <v>27500</v>
      </c>
      <c r="H105" s="8">
        <f t="shared" si="5"/>
        <v>2.7472527472527473</v>
      </c>
    </row>
    <row r="106" spans="1:8" ht="15" x14ac:dyDescent="0.2">
      <c r="A106" s="6">
        <v>1248</v>
      </c>
      <c r="B106" s="7" t="s">
        <v>47</v>
      </c>
      <c r="C106" s="3">
        <v>202</v>
      </c>
      <c r="D106" s="4">
        <v>12034.5</v>
      </c>
      <c r="E106" s="5" t="s">
        <v>10</v>
      </c>
      <c r="F106" s="3" t="s">
        <v>15</v>
      </c>
      <c r="G106" s="3">
        <v>34200</v>
      </c>
      <c r="H106" s="8">
        <f t="shared" si="5"/>
        <v>2.8418297394989405</v>
      </c>
    </row>
    <row r="107" spans="1:8" ht="15" x14ac:dyDescent="0.2">
      <c r="A107" s="6">
        <v>1249</v>
      </c>
      <c r="B107" s="7" t="s">
        <v>48</v>
      </c>
      <c r="C107" s="3">
        <v>154</v>
      </c>
      <c r="D107" s="4">
        <v>10010</v>
      </c>
      <c r="E107" s="5" t="s">
        <v>14</v>
      </c>
      <c r="F107" s="3" t="s">
        <v>49</v>
      </c>
      <c r="G107" s="3">
        <v>20500</v>
      </c>
      <c r="H107" s="8">
        <f t="shared" si="5"/>
        <v>2.0479520479520481</v>
      </c>
    </row>
    <row r="108" spans="1:8" ht="15" x14ac:dyDescent="0.2">
      <c r="A108" s="6">
        <v>1250</v>
      </c>
      <c r="B108" s="7" t="s">
        <v>48</v>
      </c>
      <c r="C108" s="3">
        <v>280</v>
      </c>
      <c r="D108" s="4">
        <v>18012</v>
      </c>
      <c r="E108" s="5" t="s">
        <v>10</v>
      </c>
      <c r="F108" s="3" t="s">
        <v>38</v>
      </c>
      <c r="G108" s="3">
        <v>37500</v>
      </c>
      <c r="H108" s="8">
        <f t="shared" si="5"/>
        <v>2.0819453697534978</v>
      </c>
    </row>
    <row r="109" spans="1:8" ht="15" x14ac:dyDescent="0.2">
      <c r="A109" s="6">
        <v>1251</v>
      </c>
      <c r="B109" s="7" t="s">
        <v>48</v>
      </c>
      <c r="C109" s="3">
        <v>154</v>
      </c>
      <c r="D109" s="4">
        <v>9910</v>
      </c>
      <c r="E109" s="5" t="s">
        <v>10</v>
      </c>
      <c r="F109" s="3" t="s">
        <v>64</v>
      </c>
      <c r="G109" s="3">
        <v>28500</v>
      </c>
      <c r="H109" s="8">
        <f t="shared" si="5"/>
        <v>2.8758829465186682</v>
      </c>
    </row>
    <row r="110" spans="1:8" ht="15" x14ac:dyDescent="0.2">
      <c r="A110" s="6">
        <v>1252</v>
      </c>
      <c r="B110" s="7" t="s">
        <v>48</v>
      </c>
      <c r="C110" s="3">
        <v>220</v>
      </c>
      <c r="D110" s="4">
        <v>13191.5</v>
      </c>
      <c r="E110" s="5" t="s">
        <v>14</v>
      </c>
      <c r="F110" s="3" t="s">
        <v>29</v>
      </c>
      <c r="G110" s="3">
        <v>37500</v>
      </c>
      <c r="H110" s="8">
        <f t="shared" si="5"/>
        <v>2.842739642951901</v>
      </c>
    </row>
    <row r="111" spans="1:8" ht="15" x14ac:dyDescent="0.2">
      <c r="A111" s="6">
        <v>1253</v>
      </c>
      <c r="B111" s="7" t="s">
        <v>50</v>
      </c>
      <c r="C111" s="3">
        <v>155</v>
      </c>
      <c r="D111" s="4">
        <v>9953.7999999999993</v>
      </c>
      <c r="E111" s="5" t="s">
        <v>14</v>
      </c>
      <c r="F111" s="3" t="s">
        <v>17</v>
      </c>
      <c r="G111" s="3">
        <v>16400</v>
      </c>
      <c r="H111" s="8">
        <f t="shared" si="5"/>
        <v>1.6476119672888747</v>
      </c>
    </row>
    <row r="112" spans="1:8" ht="15" x14ac:dyDescent="0.2">
      <c r="A112" s="6">
        <v>1254</v>
      </c>
      <c r="B112" s="7" t="s">
        <v>50</v>
      </c>
      <c r="C112" s="3">
        <v>170</v>
      </c>
      <c r="D112" s="4">
        <v>10401.5</v>
      </c>
      <c r="E112" s="5" t="s">
        <v>10</v>
      </c>
      <c r="F112" s="3" t="s">
        <v>17</v>
      </c>
      <c r="G112" s="3">
        <v>17500</v>
      </c>
      <c r="H112" s="8">
        <f t="shared" si="5"/>
        <v>1.6824496466855743</v>
      </c>
    </row>
    <row r="113" spans="1:8" ht="15" x14ac:dyDescent="0.2">
      <c r="A113" s="6">
        <v>1255</v>
      </c>
      <c r="B113" s="9" t="s">
        <v>51</v>
      </c>
      <c r="C113" s="3"/>
      <c r="D113" s="10">
        <v>7147</v>
      </c>
      <c r="E113" s="5"/>
      <c r="F113" s="3"/>
      <c r="G113" s="3" t="s">
        <v>18</v>
      </c>
      <c r="H113" s="12"/>
    </row>
    <row r="114" spans="1:8" ht="15" x14ac:dyDescent="0.2">
      <c r="A114" s="11">
        <v>1256</v>
      </c>
      <c r="B114" s="7" t="s">
        <v>51</v>
      </c>
      <c r="C114" s="3">
        <v>203</v>
      </c>
      <c r="D114" s="4">
        <v>12065.7</v>
      </c>
      <c r="E114" s="5" t="s">
        <v>14</v>
      </c>
      <c r="F114" s="3" t="s">
        <v>45</v>
      </c>
      <c r="G114" s="3">
        <v>33000</v>
      </c>
      <c r="H114" s="8">
        <f>G114/D114</f>
        <v>2.7350257341057707</v>
      </c>
    </row>
    <row r="115" spans="1:8" ht="15" x14ac:dyDescent="0.2">
      <c r="A115" s="6">
        <v>1257</v>
      </c>
      <c r="B115" s="7" t="s">
        <v>51</v>
      </c>
      <c r="C115" s="3">
        <v>155</v>
      </c>
      <c r="D115" s="4">
        <v>9947</v>
      </c>
      <c r="E115" s="5" t="s">
        <v>14</v>
      </c>
      <c r="F115" s="3" t="s">
        <v>13</v>
      </c>
      <c r="G115" s="3">
        <v>27500</v>
      </c>
      <c r="H115" s="8">
        <f>G115/D115</f>
        <v>2.7646526590931941</v>
      </c>
    </row>
    <row r="116" spans="1:8" ht="15" x14ac:dyDescent="0.2">
      <c r="A116" s="6">
        <v>1258</v>
      </c>
      <c r="B116" s="7" t="s">
        <v>51</v>
      </c>
      <c r="C116" s="3">
        <v>273</v>
      </c>
      <c r="D116" s="4">
        <v>16380</v>
      </c>
      <c r="E116" s="5" t="s">
        <v>10</v>
      </c>
      <c r="F116" s="3" t="s">
        <v>67</v>
      </c>
      <c r="G116" s="3">
        <v>47500</v>
      </c>
      <c r="H116" s="8">
        <f>G116/D116</f>
        <v>2.8998778998778998</v>
      </c>
    </row>
    <row r="117" spans="1:8" ht="15" x14ac:dyDescent="0.2">
      <c r="A117" s="6">
        <v>1259</v>
      </c>
      <c r="B117" s="7" t="s">
        <v>52</v>
      </c>
      <c r="C117" s="3">
        <v>184</v>
      </c>
      <c r="D117" s="10">
        <v>11962</v>
      </c>
      <c r="E117" s="5" t="s">
        <v>10</v>
      </c>
      <c r="F117" s="3" t="s">
        <v>30</v>
      </c>
      <c r="G117" s="3" t="s">
        <v>31</v>
      </c>
      <c r="H117" s="12"/>
    </row>
    <row r="118" spans="1:8" ht="15" x14ac:dyDescent="0.2">
      <c r="A118" s="11">
        <v>1260</v>
      </c>
      <c r="B118" s="7" t="s">
        <v>52</v>
      </c>
      <c r="C118" s="3">
        <v>206</v>
      </c>
      <c r="D118" s="4">
        <v>13040</v>
      </c>
      <c r="E118" s="5" t="s">
        <v>10</v>
      </c>
      <c r="F118" s="3" t="s">
        <v>17</v>
      </c>
      <c r="G118" s="3">
        <v>21500</v>
      </c>
      <c r="H118" s="8">
        <f>G118/D118</f>
        <v>1.6487730061349692</v>
      </c>
    </row>
    <row r="119" spans="1:8" ht="15" x14ac:dyDescent="0.2">
      <c r="A119" s="6">
        <v>1261</v>
      </c>
      <c r="B119" s="7" t="s">
        <v>52</v>
      </c>
      <c r="C119" s="3">
        <v>185</v>
      </c>
      <c r="D119" s="4">
        <v>12021</v>
      </c>
      <c r="E119" s="5" t="s">
        <v>14</v>
      </c>
      <c r="F119" s="3" t="s">
        <v>63</v>
      </c>
      <c r="G119" s="3">
        <v>33000</v>
      </c>
      <c r="H119" s="8">
        <f>G119/D119</f>
        <v>2.7451959071624659</v>
      </c>
    </row>
    <row r="120" spans="1:8" ht="15" x14ac:dyDescent="0.2">
      <c r="A120" s="6">
        <v>1262</v>
      </c>
      <c r="B120" s="7" t="s">
        <v>52</v>
      </c>
      <c r="C120" s="3">
        <v>185</v>
      </c>
      <c r="D120" s="4">
        <v>11100</v>
      </c>
      <c r="E120" s="5" t="s">
        <v>14</v>
      </c>
      <c r="F120" s="3" t="s">
        <v>68</v>
      </c>
      <c r="G120" s="3">
        <v>31500</v>
      </c>
      <c r="H120" s="8">
        <f>G120/D120</f>
        <v>2.8378378378378377</v>
      </c>
    </row>
    <row r="121" spans="1:8" ht="15" x14ac:dyDescent="0.2">
      <c r="A121" s="6">
        <v>1263</v>
      </c>
      <c r="B121" s="7" t="s">
        <v>52</v>
      </c>
      <c r="C121" s="3">
        <v>219</v>
      </c>
      <c r="D121" s="4">
        <v>14203.5</v>
      </c>
      <c r="E121" s="5" t="s">
        <v>10</v>
      </c>
      <c r="F121" s="3" t="s">
        <v>60</v>
      </c>
      <c r="G121" s="3">
        <v>23200</v>
      </c>
      <c r="H121" s="8">
        <f>G121/D121</f>
        <v>1.6334002182560636</v>
      </c>
    </row>
    <row r="122" spans="1:8" ht="15" x14ac:dyDescent="0.2">
      <c r="A122" s="6">
        <v>1264</v>
      </c>
      <c r="B122" s="7" t="s">
        <v>52</v>
      </c>
      <c r="C122" s="3">
        <v>300</v>
      </c>
      <c r="D122" s="4">
        <v>18002</v>
      </c>
      <c r="E122" s="5" t="s">
        <v>12</v>
      </c>
      <c r="F122" s="3" t="s">
        <v>28</v>
      </c>
      <c r="G122" s="3">
        <v>110000</v>
      </c>
      <c r="H122" s="8">
        <f>G122/D122</f>
        <v>6.1104321742028667</v>
      </c>
    </row>
    <row r="123" spans="1:8" ht="15" x14ac:dyDescent="0.2">
      <c r="A123" s="6">
        <v>1265</v>
      </c>
      <c r="B123" s="7" t="s">
        <v>53</v>
      </c>
      <c r="C123" s="3">
        <v>46</v>
      </c>
      <c r="D123" s="4">
        <v>22876.799999999999</v>
      </c>
      <c r="E123" s="5" t="s">
        <v>20</v>
      </c>
      <c r="F123" s="3" t="s">
        <v>21</v>
      </c>
      <c r="G123" s="3" t="s">
        <v>22</v>
      </c>
      <c r="H123" s="12"/>
    </row>
    <row r="124" spans="1:8" ht="15" x14ac:dyDescent="0.2">
      <c r="A124" s="6">
        <v>1266</v>
      </c>
      <c r="B124" s="7" t="s">
        <v>53</v>
      </c>
      <c r="C124" s="3">
        <v>200</v>
      </c>
      <c r="D124" s="4">
        <v>13000</v>
      </c>
      <c r="E124" s="5" t="s">
        <v>10</v>
      </c>
      <c r="F124" s="3" t="s">
        <v>40</v>
      </c>
      <c r="G124" s="3">
        <v>21500</v>
      </c>
      <c r="H124" s="8">
        <f t="shared" ref="H124:H133" si="6">G124/D124</f>
        <v>1.6538461538461537</v>
      </c>
    </row>
    <row r="125" spans="1:8" ht="15" x14ac:dyDescent="0.2">
      <c r="A125" s="6">
        <v>1267</v>
      </c>
      <c r="B125" s="7" t="s">
        <v>54</v>
      </c>
      <c r="C125" s="3">
        <v>168</v>
      </c>
      <c r="D125" s="4">
        <v>10080</v>
      </c>
      <c r="E125" s="5" t="s">
        <v>14</v>
      </c>
      <c r="F125" s="3" t="s">
        <v>62</v>
      </c>
      <c r="G125" s="3">
        <v>27500</v>
      </c>
      <c r="H125" s="8">
        <f t="shared" si="6"/>
        <v>2.7281746031746033</v>
      </c>
    </row>
    <row r="126" spans="1:8" ht="15" x14ac:dyDescent="0.2">
      <c r="A126" s="6">
        <v>1268</v>
      </c>
      <c r="B126" s="7" t="s">
        <v>54</v>
      </c>
      <c r="C126" s="3">
        <v>304</v>
      </c>
      <c r="D126" s="4">
        <v>18202.5</v>
      </c>
      <c r="E126" s="5" t="s">
        <v>12</v>
      </c>
      <c r="F126" s="3" t="s">
        <v>16</v>
      </c>
      <c r="G126" s="3">
        <v>50000</v>
      </c>
      <c r="H126" s="8">
        <f t="shared" si="6"/>
        <v>2.7468754291992856</v>
      </c>
    </row>
    <row r="127" spans="1:8" ht="15" x14ac:dyDescent="0.2">
      <c r="A127" s="6">
        <v>1269</v>
      </c>
      <c r="B127" s="7" t="s">
        <v>54</v>
      </c>
      <c r="C127" s="3">
        <v>201</v>
      </c>
      <c r="D127" s="4">
        <v>12027.3</v>
      </c>
      <c r="E127" s="5" t="s">
        <v>10</v>
      </c>
      <c r="F127" s="3" t="s">
        <v>57</v>
      </c>
      <c r="G127" s="3">
        <v>34200</v>
      </c>
      <c r="H127" s="8">
        <f t="shared" si="6"/>
        <v>2.8435309670499613</v>
      </c>
    </row>
    <row r="128" spans="1:8" ht="15" x14ac:dyDescent="0.2">
      <c r="A128" s="6">
        <v>1270</v>
      </c>
      <c r="B128" s="9" t="s">
        <v>54</v>
      </c>
      <c r="C128" s="3">
        <v>210</v>
      </c>
      <c r="D128" s="10">
        <v>12581.5</v>
      </c>
      <c r="E128" s="5" t="s">
        <v>14</v>
      </c>
      <c r="F128" s="3" t="s">
        <v>15</v>
      </c>
      <c r="G128" s="3">
        <v>34500</v>
      </c>
      <c r="H128" s="8">
        <f t="shared" si="6"/>
        <v>2.7421213686762309</v>
      </c>
    </row>
    <row r="129" spans="1:8" ht="15" x14ac:dyDescent="0.2">
      <c r="A129" s="11">
        <v>1271</v>
      </c>
      <c r="B129" s="7" t="s">
        <v>54</v>
      </c>
      <c r="C129" s="3">
        <v>160</v>
      </c>
      <c r="D129" s="4">
        <v>10400</v>
      </c>
      <c r="E129" s="5" t="s">
        <v>14</v>
      </c>
      <c r="F129" s="3" t="s">
        <v>34</v>
      </c>
      <c r="G129" s="3">
        <v>23500</v>
      </c>
      <c r="H129" s="8">
        <f t="shared" si="6"/>
        <v>2.2596153846153846</v>
      </c>
    </row>
    <row r="130" spans="1:8" ht="15" x14ac:dyDescent="0.2">
      <c r="A130" s="6">
        <v>1272</v>
      </c>
      <c r="B130" s="7" t="s">
        <v>55</v>
      </c>
      <c r="C130" s="3">
        <v>161</v>
      </c>
      <c r="D130" s="4">
        <v>10060</v>
      </c>
      <c r="E130" s="5" t="s">
        <v>14</v>
      </c>
      <c r="F130" s="3"/>
      <c r="G130" s="3">
        <v>27500</v>
      </c>
      <c r="H130" s="8">
        <f t="shared" si="6"/>
        <v>2.7335984095427435</v>
      </c>
    </row>
    <row r="131" spans="1:8" ht="15" x14ac:dyDescent="0.2">
      <c r="A131" s="6">
        <v>1273</v>
      </c>
      <c r="B131" s="7" t="s">
        <v>55</v>
      </c>
      <c r="C131" s="3">
        <v>183</v>
      </c>
      <c r="D131" s="4">
        <v>11900</v>
      </c>
      <c r="E131" s="5" t="s">
        <v>10</v>
      </c>
      <c r="F131" s="3" t="s">
        <v>34</v>
      </c>
      <c r="G131" s="3">
        <v>28500</v>
      </c>
      <c r="H131" s="8">
        <f t="shared" si="6"/>
        <v>2.3949579831932772</v>
      </c>
    </row>
    <row r="132" spans="1:8" ht="15" x14ac:dyDescent="0.2">
      <c r="A132" s="6">
        <v>1274</v>
      </c>
      <c r="B132" s="7" t="s">
        <v>55</v>
      </c>
      <c r="C132" s="3">
        <v>204</v>
      </c>
      <c r="D132" s="10">
        <v>12869</v>
      </c>
      <c r="E132" s="5" t="s">
        <v>14</v>
      </c>
      <c r="F132" s="3" t="s">
        <v>17</v>
      </c>
      <c r="G132" s="3">
        <v>20500</v>
      </c>
      <c r="H132" s="8">
        <f t="shared" si="6"/>
        <v>1.5929753671613955</v>
      </c>
    </row>
    <row r="133" spans="1:8" ht="15" x14ac:dyDescent="0.2">
      <c r="A133" s="11">
        <v>1275</v>
      </c>
      <c r="B133" s="7" t="s">
        <v>56</v>
      </c>
      <c r="C133" s="3">
        <v>300</v>
      </c>
      <c r="D133" s="4">
        <v>17992</v>
      </c>
      <c r="E133" s="5" t="s">
        <v>12</v>
      </c>
      <c r="F133" s="3" t="s">
        <v>28</v>
      </c>
      <c r="G133" s="3">
        <v>110000</v>
      </c>
      <c r="H133" s="8">
        <f t="shared" si="6"/>
        <v>6.1138283681636283</v>
      </c>
    </row>
    <row r="134" spans="1:8" ht="15" x14ac:dyDescent="0.2">
      <c r="A134" s="6">
        <v>1276</v>
      </c>
      <c r="B134" s="7" t="s">
        <v>56</v>
      </c>
      <c r="C134" s="3"/>
      <c r="D134" s="4">
        <v>9938</v>
      </c>
      <c r="E134" s="5"/>
      <c r="F134" s="3"/>
      <c r="G134" s="3" t="s">
        <v>18</v>
      </c>
      <c r="H134" s="12"/>
    </row>
    <row r="135" spans="1:8" ht="15" x14ac:dyDescent="0.2">
      <c r="A135" s="6">
        <v>1277</v>
      </c>
      <c r="B135" s="7" t="s">
        <v>56</v>
      </c>
      <c r="C135" s="3"/>
      <c r="D135" s="4">
        <v>6241</v>
      </c>
      <c r="E135" s="5"/>
      <c r="F135" s="3"/>
      <c r="G135" s="3" t="s">
        <v>18</v>
      </c>
      <c r="H135" s="12"/>
    </row>
  </sheetData>
  <sheetProtection selectLockedCells="1" selectUnlockedCells="1"/>
  <autoFilter ref="F1:F135" xr:uid="{802EBB96-C41A-6442-979F-C8D1DD34A3C6}"/>
  <mergeCells count="2">
    <mergeCell ref="A1:F1"/>
    <mergeCell ref="A2:F2"/>
  </mergeCells>
  <dataValidations count="1">
    <dataValidation allowBlank="1" showErrorMessage="1" sqref="WVM983045:WVN983175 JA5:JB135 SW5:SX135 ACS5:ACT135 AMO5:AMP135 AWK5:AWL135 BGG5:BGH135 BQC5:BQD135 BZY5:BZZ135 CJU5:CJV135 CTQ5:CTR135 DDM5:DDN135 DNI5:DNJ135 DXE5:DXF135 EHA5:EHB135 EQW5:EQX135 FAS5:FAT135 FKO5:FKP135 FUK5:FUL135 GEG5:GEH135 GOC5:GOD135 GXY5:GXZ135 HHU5:HHV135 HRQ5:HRR135 IBM5:IBN135 ILI5:ILJ135 IVE5:IVF135 JFA5:JFB135 JOW5:JOX135 JYS5:JYT135 KIO5:KIP135 KSK5:KSL135 LCG5:LCH135 LMC5:LMD135 LVY5:LVZ135 MFU5:MFV135 MPQ5:MPR135 MZM5:MZN135 NJI5:NJJ135 NTE5:NTF135 ODA5:ODB135 OMW5:OMX135 OWS5:OWT135 PGO5:PGP135 PQK5:PQL135 QAG5:QAH135 QKC5:QKD135 QTY5:QTZ135 RDU5:RDV135 RNQ5:RNR135 RXM5:RXN135 SHI5:SHJ135 SRE5:SRF135 TBA5:TBB135 TKW5:TKX135 TUS5:TUT135 UEO5:UEP135 UOK5:UOL135 UYG5:UYH135 VIC5:VID135 VRY5:VRZ135 WBU5:WBV135 WLQ5:WLR135 WVM5:WVN135 E65541:F65671 JA65541:JB65671 SW65541:SX65671 ACS65541:ACT65671 AMO65541:AMP65671 AWK65541:AWL65671 BGG65541:BGH65671 BQC65541:BQD65671 BZY65541:BZZ65671 CJU65541:CJV65671 CTQ65541:CTR65671 DDM65541:DDN65671 DNI65541:DNJ65671 DXE65541:DXF65671 EHA65541:EHB65671 EQW65541:EQX65671 FAS65541:FAT65671 FKO65541:FKP65671 FUK65541:FUL65671 GEG65541:GEH65671 GOC65541:GOD65671 GXY65541:GXZ65671 HHU65541:HHV65671 HRQ65541:HRR65671 IBM65541:IBN65671 ILI65541:ILJ65671 IVE65541:IVF65671 JFA65541:JFB65671 JOW65541:JOX65671 JYS65541:JYT65671 KIO65541:KIP65671 KSK65541:KSL65671 LCG65541:LCH65671 LMC65541:LMD65671 LVY65541:LVZ65671 MFU65541:MFV65671 MPQ65541:MPR65671 MZM65541:MZN65671 NJI65541:NJJ65671 NTE65541:NTF65671 ODA65541:ODB65671 OMW65541:OMX65671 OWS65541:OWT65671 PGO65541:PGP65671 PQK65541:PQL65671 QAG65541:QAH65671 QKC65541:QKD65671 QTY65541:QTZ65671 RDU65541:RDV65671 RNQ65541:RNR65671 RXM65541:RXN65671 SHI65541:SHJ65671 SRE65541:SRF65671 TBA65541:TBB65671 TKW65541:TKX65671 TUS65541:TUT65671 UEO65541:UEP65671 UOK65541:UOL65671 UYG65541:UYH65671 VIC65541:VID65671 VRY65541:VRZ65671 WBU65541:WBV65671 WLQ65541:WLR65671 WVM65541:WVN65671 E131077:F131207 JA131077:JB131207 SW131077:SX131207 ACS131077:ACT131207 AMO131077:AMP131207 AWK131077:AWL131207 BGG131077:BGH131207 BQC131077:BQD131207 BZY131077:BZZ131207 CJU131077:CJV131207 CTQ131077:CTR131207 DDM131077:DDN131207 DNI131077:DNJ131207 DXE131077:DXF131207 EHA131077:EHB131207 EQW131077:EQX131207 FAS131077:FAT131207 FKO131077:FKP131207 FUK131077:FUL131207 GEG131077:GEH131207 GOC131077:GOD131207 GXY131077:GXZ131207 HHU131077:HHV131207 HRQ131077:HRR131207 IBM131077:IBN131207 ILI131077:ILJ131207 IVE131077:IVF131207 JFA131077:JFB131207 JOW131077:JOX131207 JYS131077:JYT131207 KIO131077:KIP131207 KSK131077:KSL131207 LCG131077:LCH131207 LMC131077:LMD131207 LVY131077:LVZ131207 MFU131077:MFV131207 MPQ131077:MPR131207 MZM131077:MZN131207 NJI131077:NJJ131207 NTE131077:NTF131207 ODA131077:ODB131207 OMW131077:OMX131207 OWS131077:OWT131207 PGO131077:PGP131207 PQK131077:PQL131207 QAG131077:QAH131207 QKC131077:QKD131207 QTY131077:QTZ131207 RDU131077:RDV131207 RNQ131077:RNR131207 RXM131077:RXN131207 SHI131077:SHJ131207 SRE131077:SRF131207 TBA131077:TBB131207 TKW131077:TKX131207 TUS131077:TUT131207 UEO131077:UEP131207 UOK131077:UOL131207 UYG131077:UYH131207 VIC131077:VID131207 VRY131077:VRZ131207 WBU131077:WBV131207 WLQ131077:WLR131207 WVM131077:WVN131207 E196613:F196743 JA196613:JB196743 SW196613:SX196743 ACS196613:ACT196743 AMO196613:AMP196743 AWK196613:AWL196743 BGG196613:BGH196743 BQC196613:BQD196743 BZY196613:BZZ196743 CJU196613:CJV196743 CTQ196613:CTR196743 DDM196613:DDN196743 DNI196613:DNJ196743 DXE196613:DXF196743 EHA196613:EHB196743 EQW196613:EQX196743 FAS196613:FAT196743 FKO196613:FKP196743 FUK196613:FUL196743 GEG196613:GEH196743 GOC196613:GOD196743 GXY196613:GXZ196743 HHU196613:HHV196743 HRQ196613:HRR196743 IBM196613:IBN196743 ILI196613:ILJ196743 IVE196613:IVF196743 JFA196613:JFB196743 JOW196613:JOX196743 JYS196613:JYT196743 KIO196613:KIP196743 KSK196613:KSL196743 LCG196613:LCH196743 LMC196613:LMD196743 LVY196613:LVZ196743 MFU196613:MFV196743 MPQ196613:MPR196743 MZM196613:MZN196743 NJI196613:NJJ196743 NTE196613:NTF196743 ODA196613:ODB196743 OMW196613:OMX196743 OWS196613:OWT196743 PGO196613:PGP196743 PQK196613:PQL196743 QAG196613:QAH196743 QKC196613:QKD196743 QTY196613:QTZ196743 RDU196613:RDV196743 RNQ196613:RNR196743 RXM196613:RXN196743 SHI196613:SHJ196743 SRE196613:SRF196743 TBA196613:TBB196743 TKW196613:TKX196743 TUS196613:TUT196743 UEO196613:UEP196743 UOK196613:UOL196743 UYG196613:UYH196743 VIC196613:VID196743 VRY196613:VRZ196743 WBU196613:WBV196743 WLQ196613:WLR196743 WVM196613:WVN196743 E262149:F262279 JA262149:JB262279 SW262149:SX262279 ACS262149:ACT262279 AMO262149:AMP262279 AWK262149:AWL262279 BGG262149:BGH262279 BQC262149:BQD262279 BZY262149:BZZ262279 CJU262149:CJV262279 CTQ262149:CTR262279 DDM262149:DDN262279 DNI262149:DNJ262279 DXE262149:DXF262279 EHA262149:EHB262279 EQW262149:EQX262279 FAS262149:FAT262279 FKO262149:FKP262279 FUK262149:FUL262279 GEG262149:GEH262279 GOC262149:GOD262279 GXY262149:GXZ262279 HHU262149:HHV262279 HRQ262149:HRR262279 IBM262149:IBN262279 ILI262149:ILJ262279 IVE262149:IVF262279 JFA262149:JFB262279 JOW262149:JOX262279 JYS262149:JYT262279 KIO262149:KIP262279 KSK262149:KSL262279 LCG262149:LCH262279 LMC262149:LMD262279 LVY262149:LVZ262279 MFU262149:MFV262279 MPQ262149:MPR262279 MZM262149:MZN262279 NJI262149:NJJ262279 NTE262149:NTF262279 ODA262149:ODB262279 OMW262149:OMX262279 OWS262149:OWT262279 PGO262149:PGP262279 PQK262149:PQL262279 QAG262149:QAH262279 QKC262149:QKD262279 QTY262149:QTZ262279 RDU262149:RDV262279 RNQ262149:RNR262279 RXM262149:RXN262279 SHI262149:SHJ262279 SRE262149:SRF262279 TBA262149:TBB262279 TKW262149:TKX262279 TUS262149:TUT262279 UEO262149:UEP262279 UOK262149:UOL262279 UYG262149:UYH262279 VIC262149:VID262279 VRY262149:VRZ262279 WBU262149:WBV262279 WLQ262149:WLR262279 WVM262149:WVN262279 E327685:F327815 JA327685:JB327815 SW327685:SX327815 ACS327685:ACT327815 AMO327685:AMP327815 AWK327685:AWL327815 BGG327685:BGH327815 BQC327685:BQD327815 BZY327685:BZZ327815 CJU327685:CJV327815 CTQ327685:CTR327815 DDM327685:DDN327815 DNI327685:DNJ327815 DXE327685:DXF327815 EHA327685:EHB327815 EQW327685:EQX327815 FAS327685:FAT327815 FKO327685:FKP327815 FUK327685:FUL327815 GEG327685:GEH327815 GOC327685:GOD327815 GXY327685:GXZ327815 HHU327685:HHV327815 HRQ327685:HRR327815 IBM327685:IBN327815 ILI327685:ILJ327815 IVE327685:IVF327815 JFA327685:JFB327815 JOW327685:JOX327815 JYS327685:JYT327815 KIO327685:KIP327815 KSK327685:KSL327815 LCG327685:LCH327815 LMC327685:LMD327815 LVY327685:LVZ327815 MFU327685:MFV327815 MPQ327685:MPR327815 MZM327685:MZN327815 NJI327685:NJJ327815 NTE327685:NTF327815 ODA327685:ODB327815 OMW327685:OMX327815 OWS327685:OWT327815 PGO327685:PGP327815 PQK327685:PQL327815 QAG327685:QAH327815 QKC327685:QKD327815 QTY327685:QTZ327815 RDU327685:RDV327815 RNQ327685:RNR327815 RXM327685:RXN327815 SHI327685:SHJ327815 SRE327685:SRF327815 TBA327685:TBB327815 TKW327685:TKX327815 TUS327685:TUT327815 UEO327685:UEP327815 UOK327685:UOL327815 UYG327685:UYH327815 VIC327685:VID327815 VRY327685:VRZ327815 WBU327685:WBV327815 WLQ327685:WLR327815 WVM327685:WVN327815 E393221:F393351 JA393221:JB393351 SW393221:SX393351 ACS393221:ACT393351 AMO393221:AMP393351 AWK393221:AWL393351 BGG393221:BGH393351 BQC393221:BQD393351 BZY393221:BZZ393351 CJU393221:CJV393351 CTQ393221:CTR393351 DDM393221:DDN393351 DNI393221:DNJ393351 DXE393221:DXF393351 EHA393221:EHB393351 EQW393221:EQX393351 FAS393221:FAT393351 FKO393221:FKP393351 FUK393221:FUL393351 GEG393221:GEH393351 GOC393221:GOD393351 GXY393221:GXZ393351 HHU393221:HHV393351 HRQ393221:HRR393351 IBM393221:IBN393351 ILI393221:ILJ393351 IVE393221:IVF393351 JFA393221:JFB393351 JOW393221:JOX393351 JYS393221:JYT393351 KIO393221:KIP393351 KSK393221:KSL393351 LCG393221:LCH393351 LMC393221:LMD393351 LVY393221:LVZ393351 MFU393221:MFV393351 MPQ393221:MPR393351 MZM393221:MZN393351 NJI393221:NJJ393351 NTE393221:NTF393351 ODA393221:ODB393351 OMW393221:OMX393351 OWS393221:OWT393351 PGO393221:PGP393351 PQK393221:PQL393351 QAG393221:QAH393351 QKC393221:QKD393351 QTY393221:QTZ393351 RDU393221:RDV393351 RNQ393221:RNR393351 RXM393221:RXN393351 SHI393221:SHJ393351 SRE393221:SRF393351 TBA393221:TBB393351 TKW393221:TKX393351 TUS393221:TUT393351 UEO393221:UEP393351 UOK393221:UOL393351 UYG393221:UYH393351 VIC393221:VID393351 VRY393221:VRZ393351 WBU393221:WBV393351 WLQ393221:WLR393351 WVM393221:WVN393351 E458757:F458887 JA458757:JB458887 SW458757:SX458887 ACS458757:ACT458887 AMO458757:AMP458887 AWK458757:AWL458887 BGG458757:BGH458887 BQC458757:BQD458887 BZY458757:BZZ458887 CJU458757:CJV458887 CTQ458757:CTR458887 DDM458757:DDN458887 DNI458757:DNJ458887 DXE458757:DXF458887 EHA458757:EHB458887 EQW458757:EQX458887 FAS458757:FAT458887 FKO458757:FKP458887 FUK458757:FUL458887 GEG458757:GEH458887 GOC458757:GOD458887 GXY458757:GXZ458887 HHU458757:HHV458887 HRQ458757:HRR458887 IBM458757:IBN458887 ILI458757:ILJ458887 IVE458757:IVF458887 JFA458757:JFB458887 JOW458757:JOX458887 JYS458757:JYT458887 KIO458757:KIP458887 KSK458757:KSL458887 LCG458757:LCH458887 LMC458757:LMD458887 LVY458757:LVZ458887 MFU458757:MFV458887 MPQ458757:MPR458887 MZM458757:MZN458887 NJI458757:NJJ458887 NTE458757:NTF458887 ODA458757:ODB458887 OMW458757:OMX458887 OWS458757:OWT458887 PGO458757:PGP458887 PQK458757:PQL458887 QAG458757:QAH458887 QKC458757:QKD458887 QTY458757:QTZ458887 RDU458757:RDV458887 RNQ458757:RNR458887 RXM458757:RXN458887 SHI458757:SHJ458887 SRE458757:SRF458887 TBA458757:TBB458887 TKW458757:TKX458887 TUS458757:TUT458887 UEO458757:UEP458887 UOK458757:UOL458887 UYG458757:UYH458887 VIC458757:VID458887 VRY458757:VRZ458887 WBU458757:WBV458887 WLQ458757:WLR458887 WVM458757:WVN458887 E524293:F524423 JA524293:JB524423 SW524293:SX524423 ACS524293:ACT524423 AMO524293:AMP524423 AWK524293:AWL524423 BGG524293:BGH524423 BQC524293:BQD524423 BZY524293:BZZ524423 CJU524293:CJV524423 CTQ524293:CTR524423 DDM524293:DDN524423 DNI524293:DNJ524423 DXE524293:DXF524423 EHA524293:EHB524423 EQW524293:EQX524423 FAS524293:FAT524423 FKO524293:FKP524423 FUK524293:FUL524423 GEG524293:GEH524423 GOC524293:GOD524423 GXY524293:GXZ524423 HHU524293:HHV524423 HRQ524293:HRR524423 IBM524293:IBN524423 ILI524293:ILJ524423 IVE524293:IVF524423 JFA524293:JFB524423 JOW524293:JOX524423 JYS524293:JYT524423 KIO524293:KIP524423 KSK524293:KSL524423 LCG524293:LCH524423 LMC524293:LMD524423 LVY524293:LVZ524423 MFU524293:MFV524423 MPQ524293:MPR524423 MZM524293:MZN524423 NJI524293:NJJ524423 NTE524293:NTF524423 ODA524293:ODB524423 OMW524293:OMX524423 OWS524293:OWT524423 PGO524293:PGP524423 PQK524293:PQL524423 QAG524293:QAH524423 QKC524293:QKD524423 QTY524293:QTZ524423 RDU524293:RDV524423 RNQ524293:RNR524423 RXM524293:RXN524423 SHI524293:SHJ524423 SRE524293:SRF524423 TBA524293:TBB524423 TKW524293:TKX524423 TUS524293:TUT524423 UEO524293:UEP524423 UOK524293:UOL524423 UYG524293:UYH524423 VIC524293:VID524423 VRY524293:VRZ524423 WBU524293:WBV524423 WLQ524293:WLR524423 WVM524293:WVN524423 E589829:F589959 JA589829:JB589959 SW589829:SX589959 ACS589829:ACT589959 AMO589829:AMP589959 AWK589829:AWL589959 BGG589829:BGH589959 BQC589829:BQD589959 BZY589829:BZZ589959 CJU589829:CJV589959 CTQ589829:CTR589959 DDM589829:DDN589959 DNI589829:DNJ589959 DXE589829:DXF589959 EHA589829:EHB589959 EQW589829:EQX589959 FAS589829:FAT589959 FKO589829:FKP589959 FUK589829:FUL589959 GEG589829:GEH589959 GOC589829:GOD589959 GXY589829:GXZ589959 HHU589829:HHV589959 HRQ589829:HRR589959 IBM589829:IBN589959 ILI589829:ILJ589959 IVE589829:IVF589959 JFA589829:JFB589959 JOW589829:JOX589959 JYS589829:JYT589959 KIO589829:KIP589959 KSK589829:KSL589959 LCG589829:LCH589959 LMC589829:LMD589959 LVY589829:LVZ589959 MFU589829:MFV589959 MPQ589829:MPR589959 MZM589829:MZN589959 NJI589829:NJJ589959 NTE589829:NTF589959 ODA589829:ODB589959 OMW589829:OMX589959 OWS589829:OWT589959 PGO589829:PGP589959 PQK589829:PQL589959 QAG589829:QAH589959 QKC589829:QKD589959 QTY589829:QTZ589959 RDU589829:RDV589959 RNQ589829:RNR589959 RXM589829:RXN589959 SHI589829:SHJ589959 SRE589829:SRF589959 TBA589829:TBB589959 TKW589829:TKX589959 TUS589829:TUT589959 UEO589829:UEP589959 UOK589829:UOL589959 UYG589829:UYH589959 VIC589829:VID589959 VRY589829:VRZ589959 WBU589829:WBV589959 WLQ589829:WLR589959 WVM589829:WVN589959 E655365:F655495 JA655365:JB655495 SW655365:SX655495 ACS655365:ACT655495 AMO655365:AMP655495 AWK655365:AWL655495 BGG655365:BGH655495 BQC655365:BQD655495 BZY655365:BZZ655495 CJU655365:CJV655495 CTQ655365:CTR655495 DDM655365:DDN655495 DNI655365:DNJ655495 DXE655365:DXF655495 EHA655365:EHB655495 EQW655365:EQX655495 FAS655365:FAT655495 FKO655365:FKP655495 FUK655365:FUL655495 GEG655365:GEH655495 GOC655365:GOD655495 GXY655365:GXZ655495 HHU655365:HHV655495 HRQ655365:HRR655495 IBM655365:IBN655495 ILI655365:ILJ655495 IVE655365:IVF655495 JFA655365:JFB655495 JOW655365:JOX655495 JYS655365:JYT655495 KIO655365:KIP655495 KSK655365:KSL655495 LCG655365:LCH655495 LMC655365:LMD655495 LVY655365:LVZ655495 MFU655365:MFV655495 MPQ655365:MPR655495 MZM655365:MZN655495 NJI655365:NJJ655495 NTE655365:NTF655495 ODA655365:ODB655495 OMW655365:OMX655495 OWS655365:OWT655495 PGO655365:PGP655495 PQK655365:PQL655495 QAG655365:QAH655495 QKC655365:QKD655495 QTY655365:QTZ655495 RDU655365:RDV655495 RNQ655365:RNR655495 RXM655365:RXN655495 SHI655365:SHJ655495 SRE655365:SRF655495 TBA655365:TBB655495 TKW655365:TKX655495 TUS655365:TUT655495 UEO655365:UEP655495 UOK655365:UOL655495 UYG655365:UYH655495 VIC655365:VID655495 VRY655365:VRZ655495 WBU655365:WBV655495 WLQ655365:WLR655495 WVM655365:WVN655495 E720901:F721031 JA720901:JB721031 SW720901:SX721031 ACS720901:ACT721031 AMO720901:AMP721031 AWK720901:AWL721031 BGG720901:BGH721031 BQC720901:BQD721031 BZY720901:BZZ721031 CJU720901:CJV721031 CTQ720901:CTR721031 DDM720901:DDN721031 DNI720901:DNJ721031 DXE720901:DXF721031 EHA720901:EHB721031 EQW720901:EQX721031 FAS720901:FAT721031 FKO720901:FKP721031 FUK720901:FUL721031 GEG720901:GEH721031 GOC720901:GOD721031 GXY720901:GXZ721031 HHU720901:HHV721031 HRQ720901:HRR721031 IBM720901:IBN721031 ILI720901:ILJ721031 IVE720901:IVF721031 JFA720901:JFB721031 JOW720901:JOX721031 JYS720901:JYT721031 KIO720901:KIP721031 KSK720901:KSL721031 LCG720901:LCH721031 LMC720901:LMD721031 LVY720901:LVZ721031 MFU720901:MFV721031 MPQ720901:MPR721031 MZM720901:MZN721031 NJI720901:NJJ721031 NTE720901:NTF721031 ODA720901:ODB721031 OMW720901:OMX721031 OWS720901:OWT721031 PGO720901:PGP721031 PQK720901:PQL721031 QAG720901:QAH721031 QKC720901:QKD721031 QTY720901:QTZ721031 RDU720901:RDV721031 RNQ720901:RNR721031 RXM720901:RXN721031 SHI720901:SHJ721031 SRE720901:SRF721031 TBA720901:TBB721031 TKW720901:TKX721031 TUS720901:TUT721031 UEO720901:UEP721031 UOK720901:UOL721031 UYG720901:UYH721031 VIC720901:VID721031 VRY720901:VRZ721031 WBU720901:WBV721031 WLQ720901:WLR721031 WVM720901:WVN721031 E786437:F786567 JA786437:JB786567 SW786437:SX786567 ACS786437:ACT786567 AMO786437:AMP786567 AWK786437:AWL786567 BGG786437:BGH786567 BQC786437:BQD786567 BZY786437:BZZ786567 CJU786437:CJV786567 CTQ786437:CTR786567 DDM786437:DDN786567 DNI786437:DNJ786567 DXE786437:DXF786567 EHA786437:EHB786567 EQW786437:EQX786567 FAS786437:FAT786567 FKO786437:FKP786567 FUK786437:FUL786567 GEG786437:GEH786567 GOC786437:GOD786567 GXY786437:GXZ786567 HHU786437:HHV786567 HRQ786437:HRR786567 IBM786437:IBN786567 ILI786437:ILJ786567 IVE786437:IVF786567 JFA786437:JFB786567 JOW786437:JOX786567 JYS786437:JYT786567 KIO786437:KIP786567 KSK786437:KSL786567 LCG786437:LCH786567 LMC786437:LMD786567 LVY786437:LVZ786567 MFU786437:MFV786567 MPQ786437:MPR786567 MZM786437:MZN786567 NJI786437:NJJ786567 NTE786437:NTF786567 ODA786437:ODB786567 OMW786437:OMX786567 OWS786437:OWT786567 PGO786437:PGP786567 PQK786437:PQL786567 QAG786437:QAH786567 QKC786437:QKD786567 QTY786437:QTZ786567 RDU786437:RDV786567 RNQ786437:RNR786567 RXM786437:RXN786567 SHI786437:SHJ786567 SRE786437:SRF786567 TBA786437:TBB786567 TKW786437:TKX786567 TUS786437:TUT786567 UEO786437:UEP786567 UOK786437:UOL786567 UYG786437:UYH786567 VIC786437:VID786567 VRY786437:VRZ786567 WBU786437:WBV786567 WLQ786437:WLR786567 WVM786437:WVN786567 E851973:F852103 JA851973:JB852103 SW851973:SX852103 ACS851973:ACT852103 AMO851973:AMP852103 AWK851973:AWL852103 BGG851973:BGH852103 BQC851973:BQD852103 BZY851973:BZZ852103 CJU851973:CJV852103 CTQ851973:CTR852103 DDM851973:DDN852103 DNI851973:DNJ852103 DXE851973:DXF852103 EHA851973:EHB852103 EQW851973:EQX852103 FAS851973:FAT852103 FKO851973:FKP852103 FUK851973:FUL852103 GEG851973:GEH852103 GOC851973:GOD852103 GXY851973:GXZ852103 HHU851973:HHV852103 HRQ851973:HRR852103 IBM851973:IBN852103 ILI851973:ILJ852103 IVE851973:IVF852103 JFA851973:JFB852103 JOW851973:JOX852103 JYS851973:JYT852103 KIO851973:KIP852103 KSK851973:KSL852103 LCG851973:LCH852103 LMC851973:LMD852103 LVY851973:LVZ852103 MFU851973:MFV852103 MPQ851973:MPR852103 MZM851973:MZN852103 NJI851973:NJJ852103 NTE851973:NTF852103 ODA851973:ODB852103 OMW851973:OMX852103 OWS851973:OWT852103 PGO851973:PGP852103 PQK851973:PQL852103 QAG851973:QAH852103 QKC851973:QKD852103 QTY851973:QTZ852103 RDU851973:RDV852103 RNQ851973:RNR852103 RXM851973:RXN852103 SHI851973:SHJ852103 SRE851973:SRF852103 TBA851973:TBB852103 TKW851973:TKX852103 TUS851973:TUT852103 UEO851973:UEP852103 UOK851973:UOL852103 UYG851973:UYH852103 VIC851973:VID852103 VRY851973:VRZ852103 WBU851973:WBV852103 WLQ851973:WLR852103 WVM851973:WVN852103 E917509:F917639 JA917509:JB917639 SW917509:SX917639 ACS917509:ACT917639 AMO917509:AMP917639 AWK917509:AWL917639 BGG917509:BGH917639 BQC917509:BQD917639 BZY917509:BZZ917639 CJU917509:CJV917639 CTQ917509:CTR917639 DDM917509:DDN917639 DNI917509:DNJ917639 DXE917509:DXF917639 EHA917509:EHB917639 EQW917509:EQX917639 FAS917509:FAT917639 FKO917509:FKP917639 FUK917509:FUL917639 GEG917509:GEH917639 GOC917509:GOD917639 GXY917509:GXZ917639 HHU917509:HHV917639 HRQ917509:HRR917639 IBM917509:IBN917639 ILI917509:ILJ917639 IVE917509:IVF917639 JFA917509:JFB917639 JOW917509:JOX917639 JYS917509:JYT917639 KIO917509:KIP917639 KSK917509:KSL917639 LCG917509:LCH917639 LMC917509:LMD917639 LVY917509:LVZ917639 MFU917509:MFV917639 MPQ917509:MPR917639 MZM917509:MZN917639 NJI917509:NJJ917639 NTE917509:NTF917639 ODA917509:ODB917639 OMW917509:OMX917639 OWS917509:OWT917639 PGO917509:PGP917639 PQK917509:PQL917639 QAG917509:QAH917639 QKC917509:QKD917639 QTY917509:QTZ917639 RDU917509:RDV917639 RNQ917509:RNR917639 RXM917509:RXN917639 SHI917509:SHJ917639 SRE917509:SRF917639 TBA917509:TBB917639 TKW917509:TKX917639 TUS917509:TUT917639 UEO917509:UEP917639 UOK917509:UOL917639 UYG917509:UYH917639 VIC917509:VID917639 VRY917509:VRZ917639 WBU917509:WBV917639 WLQ917509:WLR917639 WVM917509:WVN917639 E983045:F983175 JA983045:JB983175 SW983045:SX983175 ACS983045:ACT983175 AMO983045:AMP983175 AWK983045:AWL983175 BGG983045:BGH983175 BQC983045:BQD983175 BZY983045:BZZ983175 CJU983045:CJV983175 CTQ983045:CTR983175 DDM983045:DDN983175 DNI983045:DNJ983175 DXE983045:DXF983175 EHA983045:EHB983175 EQW983045:EQX983175 FAS983045:FAT983175 FKO983045:FKP983175 FUK983045:FUL983175 GEG983045:GEH983175 GOC983045:GOD983175 GXY983045:GXZ983175 HHU983045:HHV983175 HRQ983045:HRR983175 IBM983045:IBN983175 ILI983045:ILJ983175 IVE983045:IVF983175 JFA983045:JFB983175 JOW983045:JOX983175 JYS983045:JYT983175 KIO983045:KIP983175 KSK983045:KSL983175 LCG983045:LCH983175 LMC983045:LMD983175 LVY983045:LVZ983175 MFU983045:MFV983175 MPQ983045:MPR983175 MZM983045:MZN983175 NJI983045:NJJ983175 NTE983045:NTF983175 ODA983045:ODB983175 OMW983045:OMX983175 OWS983045:OWT983175 PGO983045:PGP983175 PQK983045:PQL983175 QAG983045:QAH983175 QKC983045:QKD983175 QTY983045:QTZ983175 RDU983045:RDV983175 RNQ983045:RNR983175 RXM983045:RXN983175 SHI983045:SHJ983175 SRE983045:SRF983175 TBA983045:TBB983175 TKW983045:TKX983175 TUS983045:TUT983175 UEO983045:UEP983175 UOK983045:UOL983175 UYG983045:UYH983175 VIC983045:VID983175 VRY983045:VRZ983175 WBU983045:WBV983175 WLQ983045:WLR983175 E5:F135" xr:uid="{FB703DB9-E0BF-F443-AA8A-DA233379C13D}"/>
  </dataValidations>
  <pageMargins left="0.78749999999999998" right="0.78749999999999998" top="1.0527777777777778" bottom="1.0527777777777778" header="0.78749999999999998" footer="0.78749999999999998"/>
  <pageSetup scale="67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rowBreaks count="1" manualBreakCount="1">
    <brk id="6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1BCD-59B5-5944-9CEE-B2BF215142E9}">
  <sheetPr codeName="Sheet3"/>
  <dimension ref="A1:J49"/>
  <sheetViews>
    <sheetView view="pageBreakPreview" topLeftCell="A18" workbookViewId="0">
      <selection activeCell="F47" sqref="F47"/>
    </sheetView>
  </sheetViews>
  <sheetFormatPr baseColWidth="10" defaultColWidth="11.5" defaultRowHeight="13" x14ac:dyDescent="0.15"/>
  <cols>
    <col min="1" max="4" width="11.5" style="2"/>
    <col min="5" max="5" width="35" style="2" customWidth="1"/>
    <col min="6" max="6" width="21" style="2" customWidth="1"/>
    <col min="7" max="7" width="11.5" style="2"/>
    <col min="8" max="8" width="14" style="2" customWidth="1"/>
    <col min="9" max="245" width="11.5" style="2"/>
    <col min="246" max="246" width="35" style="2" customWidth="1"/>
    <col min="247" max="247" width="21" style="2" customWidth="1"/>
    <col min="248" max="248" width="11.5" style="2"/>
    <col min="249" max="249" width="14" style="2" customWidth="1"/>
    <col min="250" max="501" width="11.5" style="2"/>
    <col min="502" max="502" width="35" style="2" customWidth="1"/>
    <col min="503" max="503" width="21" style="2" customWidth="1"/>
    <col min="504" max="504" width="11.5" style="2"/>
    <col min="505" max="505" width="14" style="2" customWidth="1"/>
    <col min="506" max="757" width="11.5" style="2"/>
    <col min="758" max="758" width="35" style="2" customWidth="1"/>
    <col min="759" max="759" width="21" style="2" customWidth="1"/>
    <col min="760" max="760" width="11.5" style="2"/>
    <col min="761" max="761" width="14" style="2" customWidth="1"/>
    <col min="762" max="1013" width="11.5" style="2"/>
    <col min="1014" max="1014" width="35" style="2" customWidth="1"/>
    <col min="1015" max="1015" width="21" style="2" customWidth="1"/>
    <col min="1016" max="1016" width="11.5" style="2"/>
    <col min="1017" max="1017" width="14" style="2" customWidth="1"/>
    <col min="1018" max="1269" width="11.5" style="2"/>
    <col min="1270" max="1270" width="35" style="2" customWidth="1"/>
    <col min="1271" max="1271" width="21" style="2" customWidth="1"/>
    <col min="1272" max="1272" width="11.5" style="2"/>
    <col min="1273" max="1273" width="14" style="2" customWidth="1"/>
    <col min="1274" max="1525" width="11.5" style="2"/>
    <col min="1526" max="1526" width="35" style="2" customWidth="1"/>
    <col min="1527" max="1527" width="21" style="2" customWidth="1"/>
    <col min="1528" max="1528" width="11.5" style="2"/>
    <col min="1529" max="1529" width="14" style="2" customWidth="1"/>
    <col min="1530" max="1781" width="11.5" style="2"/>
    <col min="1782" max="1782" width="35" style="2" customWidth="1"/>
    <col min="1783" max="1783" width="21" style="2" customWidth="1"/>
    <col min="1784" max="1784" width="11.5" style="2"/>
    <col min="1785" max="1785" width="14" style="2" customWidth="1"/>
    <col min="1786" max="2037" width="11.5" style="2"/>
    <col min="2038" max="2038" width="35" style="2" customWidth="1"/>
    <col min="2039" max="2039" width="21" style="2" customWidth="1"/>
    <col min="2040" max="2040" width="11.5" style="2"/>
    <col min="2041" max="2041" width="14" style="2" customWidth="1"/>
    <col min="2042" max="2293" width="11.5" style="2"/>
    <col min="2294" max="2294" width="35" style="2" customWidth="1"/>
    <col min="2295" max="2295" width="21" style="2" customWidth="1"/>
    <col min="2296" max="2296" width="11.5" style="2"/>
    <col min="2297" max="2297" width="14" style="2" customWidth="1"/>
    <col min="2298" max="2549" width="11.5" style="2"/>
    <col min="2550" max="2550" width="35" style="2" customWidth="1"/>
    <col min="2551" max="2551" width="21" style="2" customWidth="1"/>
    <col min="2552" max="2552" width="11.5" style="2"/>
    <col min="2553" max="2553" width="14" style="2" customWidth="1"/>
    <col min="2554" max="2805" width="11.5" style="2"/>
    <col min="2806" max="2806" width="35" style="2" customWidth="1"/>
    <col min="2807" max="2807" width="21" style="2" customWidth="1"/>
    <col min="2808" max="2808" width="11.5" style="2"/>
    <col min="2809" max="2809" width="14" style="2" customWidth="1"/>
    <col min="2810" max="3061" width="11.5" style="2"/>
    <col min="3062" max="3062" width="35" style="2" customWidth="1"/>
    <col min="3063" max="3063" width="21" style="2" customWidth="1"/>
    <col min="3064" max="3064" width="11.5" style="2"/>
    <col min="3065" max="3065" width="14" style="2" customWidth="1"/>
    <col min="3066" max="3317" width="11.5" style="2"/>
    <col min="3318" max="3318" width="35" style="2" customWidth="1"/>
    <col min="3319" max="3319" width="21" style="2" customWidth="1"/>
    <col min="3320" max="3320" width="11.5" style="2"/>
    <col min="3321" max="3321" width="14" style="2" customWidth="1"/>
    <col min="3322" max="3573" width="11.5" style="2"/>
    <col min="3574" max="3574" width="35" style="2" customWidth="1"/>
    <col min="3575" max="3575" width="21" style="2" customWidth="1"/>
    <col min="3576" max="3576" width="11.5" style="2"/>
    <col min="3577" max="3577" width="14" style="2" customWidth="1"/>
    <col min="3578" max="3829" width="11.5" style="2"/>
    <col min="3830" max="3830" width="35" style="2" customWidth="1"/>
    <col min="3831" max="3831" width="21" style="2" customWidth="1"/>
    <col min="3832" max="3832" width="11.5" style="2"/>
    <col min="3833" max="3833" width="14" style="2" customWidth="1"/>
    <col min="3834" max="4085" width="11.5" style="2"/>
    <col min="4086" max="4086" width="35" style="2" customWidth="1"/>
    <col min="4087" max="4087" width="21" style="2" customWidth="1"/>
    <col min="4088" max="4088" width="11.5" style="2"/>
    <col min="4089" max="4089" width="14" style="2" customWidth="1"/>
    <col min="4090" max="4341" width="11.5" style="2"/>
    <col min="4342" max="4342" width="35" style="2" customWidth="1"/>
    <col min="4343" max="4343" width="21" style="2" customWidth="1"/>
    <col min="4344" max="4344" width="11.5" style="2"/>
    <col min="4345" max="4345" width="14" style="2" customWidth="1"/>
    <col min="4346" max="4597" width="11.5" style="2"/>
    <col min="4598" max="4598" width="35" style="2" customWidth="1"/>
    <col min="4599" max="4599" width="21" style="2" customWidth="1"/>
    <col min="4600" max="4600" width="11.5" style="2"/>
    <col min="4601" max="4601" width="14" style="2" customWidth="1"/>
    <col min="4602" max="4853" width="11.5" style="2"/>
    <col min="4854" max="4854" width="35" style="2" customWidth="1"/>
    <col min="4855" max="4855" width="21" style="2" customWidth="1"/>
    <col min="4856" max="4856" width="11.5" style="2"/>
    <col min="4857" max="4857" width="14" style="2" customWidth="1"/>
    <col min="4858" max="5109" width="11.5" style="2"/>
    <col min="5110" max="5110" width="35" style="2" customWidth="1"/>
    <col min="5111" max="5111" width="21" style="2" customWidth="1"/>
    <col min="5112" max="5112" width="11.5" style="2"/>
    <col min="5113" max="5113" width="14" style="2" customWidth="1"/>
    <col min="5114" max="5365" width="11.5" style="2"/>
    <col min="5366" max="5366" width="35" style="2" customWidth="1"/>
    <col min="5367" max="5367" width="21" style="2" customWidth="1"/>
    <col min="5368" max="5368" width="11.5" style="2"/>
    <col min="5369" max="5369" width="14" style="2" customWidth="1"/>
    <col min="5370" max="5621" width="11.5" style="2"/>
    <col min="5622" max="5622" width="35" style="2" customWidth="1"/>
    <col min="5623" max="5623" width="21" style="2" customWidth="1"/>
    <col min="5624" max="5624" width="11.5" style="2"/>
    <col min="5625" max="5625" width="14" style="2" customWidth="1"/>
    <col min="5626" max="5877" width="11.5" style="2"/>
    <col min="5878" max="5878" width="35" style="2" customWidth="1"/>
    <col min="5879" max="5879" width="21" style="2" customWidth="1"/>
    <col min="5880" max="5880" width="11.5" style="2"/>
    <col min="5881" max="5881" width="14" style="2" customWidth="1"/>
    <col min="5882" max="6133" width="11.5" style="2"/>
    <col min="6134" max="6134" width="35" style="2" customWidth="1"/>
    <col min="6135" max="6135" width="21" style="2" customWidth="1"/>
    <col min="6136" max="6136" width="11.5" style="2"/>
    <col min="6137" max="6137" width="14" style="2" customWidth="1"/>
    <col min="6138" max="6389" width="11.5" style="2"/>
    <col min="6390" max="6390" width="35" style="2" customWidth="1"/>
    <col min="6391" max="6391" width="21" style="2" customWidth="1"/>
    <col min="6392" max="6392" width="11.5" style="2"/>
    <col min="6393" max="6393" width="14" style="2" customWidth="1"/>
    <col min="6394" max="6645" width="11.5" style="2"/>
    <col min="6646" max="6646" width="35" style="2" customWidth="1"/>
    <col min="6647" max="6647" width="21" style="2" customWidth="1"/>
    <col min="6648" max="6648" width="11.5" style="2"/>
    <col min="6649" max="6649" width="14" style="2" customWidth="1"/>
    <col min="6650" max="6901" width="11.5" style="2"/>
    <col min="6902" max="6902" width="35" style="2" customWidth="1"/>
    <col min="6903" max="6903" width="21" style="2" customWidth="1"/>
    <col min="6904" max="6904" width="11.5" style="2"/>
    <col min="6905" max="6905" width="14" style="2" customWidth="1"/>
    <col min="6906" max="7157" width="11.5" style="2"/>
    <col min="7158" max="7158" width="35" style="2" customWidth="1"/>
    <col min="7159" max="7159" width="21" style="2" customWidth="1"/>
    <col min="7160" max="7160" width="11.5" style="2"/>
    <col min="7161" max="7161" width="14" style="2" customWidth="1"/>
    <col min="7162" max="7413" width="11.5" style="2"/>
    <col min="7414" max="7414" width="35" style="2" customWidth="1"/>
    <col min="7415" max="7415" width="21" style="2" customWidth="1"/>
    <col min="7416" max="7416" width="11.5" style="2"/>
    <col min="7417" max="7417" width="14" style="2" customWidth="1"/>
    <col min="7418" max="7669" width="11.5" style="2"/>
    <col min="7670" max="7670" width="35" style="2" customWidth="1"/>
    <col min="7671" max="7671" width="21" style="2" customWidth="1"/>
    <col min="7672" max="7672" width="11.5" style="2"/>
    <col min="7673" max="7673" width="14" style="2" customWidth="1"/>
    <col min="7674" max="7925" width="11.5" style="2"/>
    <col min="7926" max="7926" width="35" style="2" customWidth="1"/>
    <col min="7927" max="7927" width="21" style="2" customWidth="1"/>
    <col min="7928" max="7928" width="11.5" style="2"/>
    <col min="7929" max="7929" width="14" style="2" customWidth="1"/>
    <col min="7930" max="8181" width="11.5" style="2"/>
    <col min="8182" max="8182" width="35" style="2" customWidth="1"/>
    <col min="8183" max="8183" width="21" style="2" customWidth="1"/>
    <col min="8184" max="8184" width="11.5" style="2"/>
    <col min="8185" max="8185" width="14" style="2" customWidth="1"/>
    <col min="8186" max="8437" width="11.5" style="2"/>
    <col min="8438" max="8438" width="35" style="2" customWidth="1"/>
    <col min="8439" max="8439" width="21" style="2" customWidth="1"/>
    <col min="8440" max="8440" width="11.5" style="2"/>
    <col min="8441" max="8441" width="14" style="2" customWidth="1"/>
    <col min="8442" max="8693" width="11.5" style="2"/>
    <col min="8694" max="8694" width="35" style="2" customWidth="1"/>
    <col min="8695" max="8695" width="21" style="2" customWidth="1"/>
    <col min="8696" max="8696" width="11.5" style="2"/>
    <col min="8697" max="8697" width="14" style="2" customWidth="1"/>
    <col min="8698" max="8949" width="11.5" style="2"/>
    <col min="8950" max="8950" width="35" style="2" customWidth="1"/>
    <col min="8951" max="8951" width="21" style="2" customWidth="1"/>
    <col min="8952" max="8952" width="11.5" style="2"/>
    <col min="8953" max="8953" width="14" style="2" customWidth="1"/>
    <col min="8954" max="9205" width="11.5" style="2"/>
    <col min="9206" max="9206" width="35" style="2" customWidth="1"/>
    <col min="9207" max="9207" width="21" style="2" customWidth="1"/>
    <col min="9208" max="9208" width="11.5" style="2"/>
    <col min="9209" max="9209" width="14" style="2" customWidth="1"/>
    <col min="9210" max="9461" width="11.5" style="2"/>
    <col min="9462" max="9462" width="35" style="2" customWidth="1"/>
    <col min="9463" max="9463" width="21" style="2" customWidth="1"/>
    <col min="9464" max="9464" width="11.5" style="2"/>
    <col min="9465" max="9465" width="14" style="2" customWidth="1"/>
    <col min="9466" max="9717" width="11.5" style="2"/>
    <col min="9718" max="9718" width="35" style="2" customWidth="1"/>
    <col min="9719" max="9719" width="21" style="2" customWidth="1"/>
    <col min="9720" max="9720" width="11.5" style="2"/>
    <col min="9721" max="9721" width="14" style="2" customWidth="1"/>
    <col min="9722" max="9973" width="11.5" style="2"/>
    <col min="9974" max="9974" width="35" style="2" customWidth="1"/>
    <col min="9975" max="9975" width="21" style="2" customWidth="1"/>
    <col min="9976" max="9976" width="11.5" style="2"/>
    <col min="9977" max="9977" width="14" style="2" customWidth="1"/>
    <col min="9978" max="10229" width="11.5" style="2"/>
    <col min="10230" max="10230" width="35" style="2" customWidth="1"/>
    <col min="10231" max="10231" width="21" style="2" customWidth="1"/>
    <col min="10232" max="10232" width="11.5" style="2"/>
    <col min="10233" max="10233" width="14" style="2" customWidth="1"/>
    <col min="10234" max="10485" width="11.5" style="2"/>
    <col min="10486" max="10486" width="35" style="2" customWidth="1"/>
    <col min="10487" max="10487" width="21" style="2" customWidth="1"/>
    <col min="10488" max="10488" width="11.5" style="2"/>
    <col min="10489" max="10489" width="14" style="2" customWidth="1"/>
    <col min="10490" max="10741" width="11.5" style="2"/>
    <col min="10742" max="10742" width="35" style="2" customWidth="1"/>
    <col min="10743" max="10743" width="21" style="2" customWidth="1"/>
    <col min="10744" max="10744" width="11.5" style="2"/>
    <col min="10745" max="10745" width="14" style="2" customWidth="1"/>
    <col min="10746" max="10997" width="11.5" style="2"/>
    <col min="10998" max="10998" width="35" style="2" customWidth="1"/>
    <col min="10999" max="10999" width="21" style="2" customWidth="1"/>
    <col min="11000" max="11000" width="11.5" style="2"/>
    <col min="11001" max="11001" width="14" style="2" customWidth="1"/>
    <col min="11002" max="11253" width="11.5" style="2"/>
    <col min="11254" max="11254" width="35" style="2" customWidth="1"/>
    <col min="11255" max="11255" width="21" style="2" customWidth="1"/>
    <col min="11256" max="11256" width="11.5" style="2"/>
    <col min="11257" max="11257" width="14" style="2" customWidth="1"/>
    <col min="11258" max="11509" width="11.5" style="2"/>
    <col min="11510" max="11510" width="35" style="2" customWidth="1"/>
    <col min="11511" max="11511" width="21" style="2" customWidth="1"/>
    <col min="11512" max="11512" width="11.5" style="2"/>
    <col min="11513" max="11513" width="14" style="2" customWidth="1"/>
    <col min="11514" max="11765" width="11.5" style="2"/>
    <col min="11766" max="11766" width="35" style="2" customWidth="1"/>
    <col min="11767" max="11767" width="21" style="2" customWidth="1"/>
    <col min="11768" max="11768" width="11.5" style="2"/>
    <col min="11769" max="11769" width="14" style="2" customWidth="1"/>
    <col min="11770" max="12021" width="11.5" style="2"/>
    <col min="12022" max="12022" width="35" style="2" customWidth="1"/>
    <col min="12023" max="12023" width="21" style="2" customWidth="1"/>
    <col min="12024" max="12024" width="11.5" style="2"/>
    <col min="12025" max="12025" width="14" style="2" customWidth="1"/>
    <col min="12026" max="12277" width="11.5" style="2"/>
    <col min="12278" max="12278" width="35" style="2" customWidth="1"/>
    <col min="12279" max="12279" width="21" style="2" customWidth="1"/>
    <col min="12280" max="12280" width="11.5" style="2"/>
    <col min="12281" max="12281" width="14" style="2" customWidth="1"/>
    <col min="12282" max="12533" width="11.5" style="2"/>
    <col min="12534" max="12534" width="35" style="2" customWidth="1"/>
    <col min="12535" max="12535" width="21" style="2" customWidth="1"/>
    <col min="12536" max="12536" width="11.5" style="2"/>
    <col min="12537" max="12537" width="14" style="2" customWidth="1"/>
    <col min="12538" max="12789" width="11.5" style="2"/>
    <col min="12790" max="12790" width="35" style="2" customWidth="1"/>
    <col min="12791" max="12791" width="21" style="2" customWidth="1"/>
    <col min="12792" max="12792" width="11.5" style="2"/>
    <col min="12793" max="12793" width="14" style="2" customWidth="1"/>
    <col min="12794" max="13045" width="11.5" style="2"/>
    <col min="13046" max="13046" width="35" style="2" customWidth="1"/>
    <col min="13047" max="13047" width="21" style="2" customWidth="1"/>
    <col min="13048" max="13048" width="11.5" style="2"/>
    <col min="13049" max="13049" width="14" style="2" customWidth="1"/>
    <col min="13050" max="13301" width="11.5" style="2"/>
    <col min="13302" max="13302" width="35" style="2" customWidth="1"/>
    <col min="13303" max="13303" width="21" style="2" customWidth="1"/>
    <col min="13304" max="13304" width="11.5" style="2"/>
    <col min="13305" max="13305" width="14" style="2" customWidth="1"/>
    <col min="13306" max="13557" width="11.5" style="2"/>
    <col min="13558" max="13558" width="35" style="2" customWidth="1"/>
    <col min="13559" max="13559" width="21" style="2" customWidth="1"/>
    <col min="13560" max="13560" width="11.5" style="2"/>
    <col min="13561" max="13561" width="14" style="2" customWidth="1"/>
    <col min="13562" max="13813" width="11.5" style="2"/>
    <col min="13814" max="13814" width="35" style="2" customWidth="1"/>
    <col min="13815" max="13815" width="21" style="2" customWidth="1"/>
    <col min="13816" max="13816" width="11.5" style="2"/>
    <col min="13817" max="13817" width="14" style="2" customWidth="1"/>
    <col min="13818" max="14069" width="11.5" style="2"/>
    <col min="14070" max="14070" width="35" style="2" customWidth="1"/>
    <col min="14071" max="14071" width="21" style="2" customWidth="1"/>
    <col min="14072" max="14072" width="11.5" style="2"/>
    <col min="14073" max="14073" width="14" style="2" customWidth="1"/>
    <col min="14074" max="14325" width="11.5" style="2"/>
    <col min="14326" max="14326" width="35" style="2" customWidth="1"/>
    <col min="14327" max="14327" width="21" style="2" customWidth="1"/>
    <col min="14328" max="14328" width="11.5" style="2"/>
    <col min="14329" max="14329" width="14" style="2" customWidth="1"/>
    <col min="14330" max="14581" width="11.5" style="2"/>
    <col min="14582" max="14582" width="35" style="2" customWidth="1"/>
    <col min="14583" max="14583" width="21" style="2" customWidth="1"/>
    <col min="14584" max="14584" width="11.5" style="2"/>
    <col min="14585" max="14585" width="14" style="2" customWidth="1"/>
    <col min="14586" max="14837" width="11.5" style="2"/>
    <col min="14838" max="14838" width="35" style="2" customWidth="1"/>
    <col min="14839" max="14839" width="21" style="2" customWidth="1"/>
    <col min="14840" max="14840" width="11.5" style="2"/>
    <col min="14841" max="14841" width="14" style="2" customWidth="1"/>
    <col min="14842" max="15093" width="11.5" style="2"/>
    <col min="15094" max="15094" width="35" style="2" customWidth="1"/>
    <col min="15095" max="15095" width="21" style="2" customWidth="1"/>
    <col min="15096" max="15096" width="11.5" style="2"/>
    <col min="15097" max="15097" width="14" style="2" customWidth="1"/>
    <col min="15098" max="15349" width="11.5" style="2"/>
    <col min="15350" max="15350" width="35" style="2" customWidth="1"/>
    <col min="15351" max="15351" width="21" style="2" customWidth="1"/>
    <col min="15352" max="15352" width="11.5" style="2"/>
    <col min="15353" max="15353" width="14" style="2" customWidth="1"/>
    <col min="15354" max="15605" width="11.5" style="2"/>
    <col min="15606" max="15606" width="35" style="2" customWidth="1"/>
    <col min="15607" max="15607" width="21" style="2" customWidth="1"/>
    <col min="15608" max="15608" width="11.5" style="2"/>
    <col min="15609" max="15609" width="14" style="2" customWidth="1"/>
    <col min="15610" max="15861" width="11.5" style="2"/>
    <col min="15862" max="15862" width="35" style="2" customWidth="1"/>
    <col min="15863" max="15863" width="21" style="2" customWidth="1"/>
    <col min="15864" max="15864" width="11.5" style="2"/>
    <col min="15865" max="15865" width="14" style="2" customWidth="1"/>
    <col min="15866" max="16117" width="11.5" style="2"/>
    <col min="16118" max="16118" width="35" style="2" customWidth="1"/>
    <col min="16119" max="16119" width="21" style="2" customWidth="1"/>
    <col min="16120" max="16120" width="11.5" style="2"/>
    <col min="16121" max="16121" width="14" style="2" customWidth="1"/>
    <col min="16122" max="16384" width="11.5" style="2"/>
  </cols>
  <sheetData>
    <row r="1" spans="1:10" ht="15" x14ac:dyDescent="0.2">
      <c r="A1" s="41" t="s">
        <v>0</v>
      </c>
      <c r="B1" s="41"/>
      <c r="C1" s="41"/>
      <c r="D1" s="41"/>
      <c r="E1" s="41"/>
      <c r="F1" s="41"/>
      <c r="G1" s="1"/>
    </row>
    <row r="2" spans="1:10" ht="15" x14ac:dyDescent="0.2">
      <c r="A2" s="41" t="s">
        <v>1</v>
      </c>
      <c r="B2" s="41"/>
      <c r="C2" s="41"/>
      <c r="D2" s="41"/>
      <c r="E2" s="41"/>
      <c r="F2" s="41"/>
      <c r="G2" s="1"/>
      <c r="H2" s="33" t="s">
        <v>75</v>
      </c>
      <c r="I2" s="33" t="s">
        <v>76</v>
      </c>
    </row>
    <row r="3" spans="1:10" ht="15" x14ac:dyDescent="0.2">
      <c r="A3" s="1"/>
      <c r="B3" s="1"/>
      <c r="C3" s="1"/>
      <c r="D3" s="1"/>
      <c r="E3" s="1"/>
      <c r="F3" s="1"/>
      <c r="G3" s="1"/>
    </row>
    <row r="4" spans="1:10" ht="15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</row>
    <row r="5" spans="1:10" ht="15" x14ac:dyDescent="0.2">
      <c r="A5" s="13">
        <v>1249</v>
      </c>
      <c r="B5" s="7" t="s">
        <v>48</v>
      </c>
      <c r="C5" s="3">
        <v>154</v>
      </c>
      <c r="D5" s="4">
        <v>10.01</v>
      </c>
      <c r="E5" s="5" t="s">
        <v>14</v>
      </c>
      <c r="F5" s="3" t="s">
        <v>49</v>
      </c>
      <c r="G5" s="3">
        <v>20500</v>
      </c>
      <c r="H5" s="8">
        <f t="shared" ref="H5:H34" si="0">G5/D5</f>
        <v>2047.9520479520479</v>
      </c>
      <c r="I5" s="2">
        <v>3124.12</v>
      </c>
      <c r="J5" s="2" t="str">
        <f>CONCATENATE(F5," ","(",E5,")")</f>
        <v>AHMEDABAD (VINAYAK TRANSPORT CO.)</v>
      </c>
    </row>
    <row r="6" spans="1:10" ht="15" x14ac:dyDescent="0.2">
      <c r="A6" s="6">
        <v>1204</v>
      </c>
      <c r="B6" s="7" t="s">
        <v>35</v>
      </c>
      <c r="C6" s="3">
        <f>170+154</f>
        <v>324</v>
      </c>
      <c r="D6" s="4">
        <v>21.06</v>
      </c>
      <c r="E6" s="5" t="s">
        <v>10</v>
      </c>
      <c r="F6" s="3" t="s">
        <v>36</v>
      </c>
      <c r="G6" s="3">
        <f>28500+25500</f>
        <v>54000</v>
      </c>
      <c r="H6" s="8">
        <f t="shared" si="0"/>
        <v>2564.1025641025644</v>
      </c>
      <c r="I6" s="2">
        <v>2900.2</v>
      </c>
      <c r="J6" s="2" t="str">
        <f t="shared" ref="J6:J34" si="1">CONCATENATE(F6," ","(",E6,")")</f>
        <v>ALWAR (SHIV ROAD LINES)</v>
      </c>
    </row>
    <row r="7" spans="1:10" ht="15" x14ac:dyDescent="0.2">
      <c r="A7" s="6">
        <v>1180</v>
      </c>
      <c r="B7" s="9">
        <v>44816</v>
      </c>
      <c r="C7" s="3">
        <f>196+197</f>
        <v>393</v>
      </c>
      <c r="D7" s="10">
        <v>23.347900000000003</v>
      </c>
      <c r="E7" s="5" t="s">
        <v>10</v>
      </c>
      <c r="F7" s="3" t="s">
        <v>25</v>
      </c>
      <c r="G7" s="3">
        <f>42500+41500</f>
        <v>84000</v>
      </c>
      <c r="H7" s="8">
        <f t="shared" si="0"/>
        <v>3597.7539735907721</v>
      </c>
      <c r="I7" s="2">
        <v>3425.25</v>
      </c>
      <c r="J7" s="2" t="str">
        <f t="shared" si="1"/>
        <v>AMRITSAR (SHIV ROAD LINES)</v>
      </c>
    </row>
    <row r="8" spans="1:10" ht="15" x14ac:dyDescent="0.2">
      <c r="A8" s="6">
        <v>1163</v>
      </c>
      <c r="B8" s="7">
        <v>44693</v>
      </c>
      <c r="C8" s="3">
        <f>297+293</f>
        <v>590</v>
      </c>
      <c r="D8" s="4">
        <v>36.202129999999997</v>
      </c>
      <c r="E8" s="5" t="s">
        <v>12</v>
      </c>
      <c r="F8" s="3" t="s">
        <v>19</v>
      </c>
      <c r="G8" s="3">
        <f>60000+54000</f>
        <v>114000</v>
      </c>
      <c r="H8" s="8">
        <f t="shared" si="0"/>
        <v>3148.9859850787789</v>
      </c>
      <c r="I8" s="2">
        <v>2123.34</v>
      </c>
      <c r="J8" s="2" t="str">
        <f t="shared" si="1"/>
        <v>BADDI+LUDHIANA (NEW MAHAVEER TRANSPORT CO OF BHARAT)</v>
      </c>
    </row>
    <row r="9" spans="1:10" ht="15" x14ac:dyDescent="0.2">
      <c r="A9" s="22">
        <v>1152</v>
      </c>
      <c r="B9" s="23">
        <v>44573</v>
      </c>
      <c r="C9" s="24">
        <v>2210</v>
      </c>
      <c r="D9" s="25">
        <v>141.31739999999999</v>
      </c>
      <c r="E9" s="26" t="s">
        <v>10</v>
      </c>
      <c r="F9" s="24" t="s">
        <v>17</v>
      </c>
      <c r="G9" s="24">
        <v>240000</v>
      </c>
      <c r="H9" s="8">
        <f t="shared" si="0"/>
        <v>1698.3046673658023</v>
      </c>
      <c r="I9" s="2">
        <v>2635.34</v>
      </c>
      <c r="J9" s="2" t="str">
        <f t="shared" si="1"/>
        <v>BHILWARA (SHIV ROAD LINES)</v>
      </c>
    </row>
    <row r="10" spans="1:10" ht="15" x14ac:dyDescent="0.2">
      <c r="A10" s="22">
        <v>1162</v>
      </c>
      <c r="B10" s="23">
        <v>44693</v>
      </c>
      <c r="C10" s="24">
        <v>2123</v>
      </c>
      <c r="D10" s="25">
        <v>135.66829999999999</v>
      </c>
      <c r="E10" s="26" t="s">
        <v>14</v>
      </c>
      <c r="F10" s="24" t="s">
        <v>17</v>
      </c>
      <c r="G10" s="24">
        <v>223800</v>
      </c>
      <c r="H10" s="8">
        <f t="shared" si="0"/>
        <v>1649.6115894427808</v>
      </c>
      <c r="I10" s="2">
        <v>2376.34</v>
      </c>
      <c r="J10" s="2" t="str">
        <f t="shared" si="1"/>
        <v>BHILWARA (VINAYAK TRANSPORT CO.)</v>
      </c>
    </row>
    <row r="11" spans="1:10" ht="15" x14ac:dyDescent="0.2">
      <c r="A11" s="6">
        <v>1217</v>
      </c>
      <c r="B11" s="7" t="s">
        <v>39</v>
      </c>
      <c r="C11" s="3">
        <v>195</v>
      </c>
      <c r="D11" s="4">
        <v>11.9345</v>
      </c>
      <c r="E11" s="5" t="s">
        <v>14</v>
      </c>
      <c r="F11" s="3" t="s">
        <v>40</v>
      </c>
      <c r="G11" s="3">
        <v>38500</v>
      </c>
      <c r="H11" s="8">
        <f t="shared" si="0"/>
        <v>3225.9415978884745</v>
      </c>
      <c r="I11" s="2">
        <v>3713.34</v>
      </c>
      <c r="J11" s="2" t="str">
        <f t="shared" si="1"/>
        <v>BHIWANDI (VINAYAK TRANSPORT CO.)</v>
      </c>
    </row>
    <row r="12" spans="1:10" ht="15" x14ac:dyDescent="0.2">
      <c r="A12" s="6">
        <v>1182</v>
      </c>
      <c r="B12" s="7">
        <v>44846</v>
      </c>
      <c r="C12" s="3">
        <v>8</v>
      </c>
      <c r="D12" s="4">
        <v>0.39550000000000002</v>
      </c>
      <c r="E12" s="5" t="s">
        <v>26</v>
      </c>
      <c r="F12" s="3" t="s">
        <v>27</v>
      </c>
      <c r="G12" s="3">
        <v>7935</v>
      </c>
      <c r="H12" s="8">
        <f t="shared" si="0"/>
        <v>20063.211125158028</v>
      </c>
      <c r="I12" s="2">
        <v>25341.34</v>
      </c>
      <c r="J12" s="2" t="str">
        <f t="shared" si="1"/>
        <v>COIMBATORE  (SAFEXPRESS PVT.LTD.)</v>
      </c>
    </row>
    <row r="13" spans="1:10" s="30" customFormat="1" ht="15" x14ac:dyDescent="0.2">
      <c r="A13" s="22">
        <v>1150</v>
      </c>
      <c r="B13" s="27">
        <v>44573</v>
      </c>
      <c r="C13" s="24">
        <v>3658</v>
      </c>
      <c r="D13" s="28">
        <v>225.64070000000001</v>
      </c>
      <c r="E13" s="26" t="s">
        <v>14</v>
      </c>
      <c r="F13" s="24" t="s">
        <v>15</v>
      </c>
      <c r="G13" s="24">
        <v>633300</v>
      </c>
      <c r="H13" s="29">
        <f t="shared" si="0"/>
        <v>2806.6745050870695</v>
      </c>
      <c r="I13" s="30">
        <v>3123.56</v>
      </c>
      <c r="J13" s="2" t="str">
        <f t="shared" si="1"/>
        <v>DELHI (VINAYAK TRANSPORT CO.)</v>
      </c>
    </row>
    <row r="14" spans="1:10" s="30" customFormat="1" ht="15" x14ac:dyDescent="0.2">
      <c r="A14" s="22">
        <v>1159</v>
      </c>
      <c r="B14" s="23">
        <v>44663</v>
      </c>
      <c r="C14" s="24">
        <v>2617</v>
      </c>
      <c r="D14" s="25">
        <v>161.25790000000001</v>
      </c>
      <c r="E14" s="26" t="s">
        <v>10</v>
      </c>
      <c r="F14" s="24" t="s">
        <v>15</v>
      </c>
      <c r="G14" s="24">
        <v>465500</v>
      </c>
      <c r="H14" s="29">
        <f t="shared" si="0"/>
        <v>2886.6802804699801</v>
      </c>
      <c r="I14" s="30">
        <v>3562.23</v>
      </c>
      <c r="J14" s="2" t="str">
        <f t="shared" si="1"/>
        <v>DELHI (SHIV ROAD LINES)</v>
      </c>
    </row>
    <row r="15" spans="1:10" ht="15" x14ac:dyDescent="0.2">
      <c r="A15" s="6">
        <v>1189</v>
      </c>
      <c r="B15" s="7">
        <v>44907</v>
      </c>
      <c r="C15" s="3">
        <v>348</v>
      </c>
      <c r="D15" s="4">
        <v>22.625499999999999</v>
      </c>
      <c r="E15" s="5" t="s">
        <v>10</v>
      </c>
      <c r="F15" s="3" t="s">
        <v>30</v>
      </c>
      <c r="G15" s="3">
        <v>334650</v>
      </c>
      <c r="H15" s="8">
        <f t="shared" si="0"/>
        <v>14790.833351749134</v>
      </c>
      <c r="I15" s="2">
        <v>17234.34</v>
      </c>
      <c r="J15" s="2" t="str">
        <f t="shared" si="1"/>
        <v>HYDERABAD (SHIV ROAD LINES)</v>
      </c>
    </row>
    <row r="16" spans="1:10" ht="15" x14ac:dyDescent="0.2">
      <c r="A16" s="11">
        <v>1166</v>
      </c>
      <c r="B16" s="7">
        <v>44724</v>
      </c>
      <c r="C16" s="3">
        <v>473</v>
      </c>
      <c r="D16" s="4">
        <v>23.487500000000001</v>
      </c>
      <c r="E16" s="5" t="s">
        <v>20</v>
      </c>
      <c r="F16" s="3" t="s">
        <v>21</v>
      </c>
      <c r="G16" s="3">
        <v>75272.23</v>
      </c>
      <c r="H16" s="8">
        <f t="shared" si="0"/>
        <v>3204.7782863225116</v>
      </c>
      <c r="I16" s="2">
        <v>12326.33</v>
      </c>
      <c r="J16" s="2" t="str">
        <f t="shared" si="1"/>
        <v>ICD MANDIDEEP (SHRIRAM LOGISTICS)</v>
      </c>
    </row>
    <row r="17" spans="1:10" ht="15" x14ac:dyDescent="0.2">
      <c r="A17" s="6">
        <v>1177</v>
      </c>
      <c r="B17" s="7">
        <v>44785</v>
      </c>
      <c r="C17" s="3">
        <v>229</v>
      </c>
      <c r="D17" s="4">
        <v>14.282</v>
      </c>
      <c r="E17" s="5" t="s">
        <v>10</v>
      </c>
      <c r="F17" s="3" t="s">
        <v>24</v>
      </c>
      <c r="G17" s="3">
        <v>19000</v>
      </c>
      <c r="H17" s="8">
        <f t="shared" si="0"/>
        <v>1330.3458899313821</v>
      </c>
      <c r="I17" s="2">
        <v>3245.21</v>
      </c>
      <c r="J17" s="2" t="str">
        <f t="shared" si="1"/>
        <v>INDORE (SHIV ROAD LINES)</v>
      </c>
    </row>
    <row r="18" spans="1:10" ht="15" x14ac:dyDescent="0.2">
      <c r="A18" s="11">
        <v>1211</v>
      </c>
      <c r="B18" s="7" t="s">
        <v>37</v>
      </c>
      <c r="C18" s="3">
        <v>541</v>
      </c>
      <c r="D18" s="4">
        <v>34.811999999999998</v>
      </c>
      <c r="E18" s="5" t="s">
        <v>10</v>
      </c>
      <c r="F18" s="3" t="s">
        <v>38</v>
      </c>
      <c r="G18" s="3">
        <v>74000</v>
      </c>
      <c r="H18" s="8">
        <f t="shared" si="0"/>
        <v>2125.7037803056419</v>
      </c>
      <c r="I18" s="2">
        <v>2734.21</v>
      </c>
      <c r="J18" s="2" t="str">
        <f t="shared" si="1"/>
        <v>KANPUR (SHIV ROAD LINES)</v>
      </c>
    </row>
    <row r="19" spans="1:10" ht="15" x14ac:dyDescent="0.2">
      <c r="A19" s="11">
        <v>1185</v>
      </c>
      <c r="B19" s="7">
        <v>44846</v>
      </c>
      <c r="C19" s="3">
        <v>185</v>
      </c>
      <c r="D19" s="4">
        <v>12.025</v>
      </c>
      <c r="E19" s="5" t="s">
        <v>10</v>
      </c>
      <c r="F19" s="3" t="s">
        <v>28</v>
      </c>
      <c r="G19" s="3">
        <v>75500</v>
      </c>
      <c r="H19" s="8">
        <f t="shared" si="0"/>
        <v>6278.5862785862782</v>
      </c>
      <c r="I19" s="2">
        <v>85253</v>
      </c>
      <c r="J19" s="2" t="str">
        <f t="shared" si="1"/>
        <v>KOLKATTA (SHIV ROAD LINES)</v>
      </c>
    </row>
    <row r="20" spans="1:10" ht="15" x14ac:dyDescent="0.2">
      <c r="A20" s="6">
        <v>1213</v>
      </c>
      <c r="B20" s="7" t="s">
        <v>39</v>
      </c>
      <c r="C20" s="3">
        <v>226</v>
      </c>
      <c r="D20" s="4">
        <v>14.69</v>
      </c>
      <c r="E20" s="5" t="s">
        <v>14</v>
      </c>
      <c r="F20" s="3" t="s">
        <v>28</v>
      </c>
      <c r="G20" s="3">
        <v>90500</v>
      </c>
      <c r="H20" s="8">
        <f t="shared" si="0"/>
        <v>6160.6535057862493</v>
      </c>
      <c r="I20" s="2">
        <v>7935</v>
      </c>
      <c r="J20" s="2" t="str">
        <f t="shared" si="1"/>
        <v>KOLKATTA (VINAYAK TRANSPORT CO.)</v>
      </c>
    </row>
    <row r="21" spans="1:10" ht="15" x14ac:dyDescent="0.2">
      <c r="A21" s="31">
        <v>1151</v>
      </c>
      <c r="B21" s="23">
        <v>44573</v>
      </c>
      <c r="C21" s="24">
        <v>2429</v>
      </c>
      <c r="D21" s="25">
        <v>145.2893</v>
      </c>
      <c r="E21" s="26" t="s">
        <v>12</v>
      </c>
      <c r="F21" s="24" t="s">
        <v>16</v>
      </c>
      <c r="G21" s="24">
        <v>430000</v>
      </c>
      <c r="H21" s="8">
        <f t="shared" si="0"/>
        <v>2959.612304553742</v>
      </c>
      <c r="I21" s="2">
        <v>2456.56</v>
      </c>
      <c r="J21" s="2" t="str">
        <f t="shared" si="1"/>
        <v>LUDHIANA (NEW MAHAVEER TRANSPORT CO OF BHARAT)</v>
      </c>
    </row>
    <row r="22" spans="1:10" ht="15" x14ac:dyDescent="0.2">
      <c r="A22" s="31">
        <v>1155</v>
      </c>
      <c r="B22" s="23">
        <v>44604</v>
      </c>
      <c r="C22" s="24">
        <v>1149</v>
      </c>
      <c r="D22" s="25">
        <v>68.867000000000004</v>
      </c>
      <c r="E22" s="26" t="s">
        <v>10</v>
      </c>
      <c r="F22" s="24" t="s">
        <v>16</v>
      </c>
      <c r="G22" s="24">
        <v>206500</v>
      </c>
      <c r="H22" s="8">
        <f t="shared" si="0"/>
        <v>2998.5334049689982</v>
      </c>
      <c r="I22" s="2">
        <v>2536.3200000000002</v>
      </c>
      <c r="J22" s="2" t="str">
        <f t="shared" si="1"/>
        <v>LUDHIANA (SHIV ROAD LINES)</v>
      </c>
    </row>
    <row r="23" spans="1:10" ht="15" x14ac:dyDescent="0.2">
      <c r="A23" s="22">
        <v>1161</v>
      </c>
      <c r="B23" s="23">
        <v>44693</v>
      </c>
      <c r="C23" s="24">
        <v>1918</v>
      </c>
      <c r="D23" s="25">
        <v>115.0485</v>
      </c>
      <c r="E23" s="26" t="s">
        <v>14</v>
      </c>
      <c r="F23" s="24" t="s">
        <v>16</v>
      </c>
      <c r="G23" s="24">
        <v>338900</v>
      </c>
      <c r="H23" s="8">
        <f t="shared" si="0"/>
        <v>2945.7141987944215</v>
      </c>
      <c r="I23" s="2">
        <v>2378.34</v>
      </c>
      <c r="J23" s="2" t="str">
        <f t="shared" si="1"/>
        <v>LUDHIANA (VINAYAK TRANSPORT CO.)</v>
      </c>
    </row>
    <row r="24" spans="1:10" ht="15" x14ac:dyDescent="0.2">
      <c r="A24" s="22">
        <v>1188</v>
      </c>
      <c r="B24" s="23">
        <v>44877</v>
      </c>
      <c r="C24" s="24">
        <v>536</v>
      </c>
      <c r="D24" s="25">
        <v>32.055999999999997</v>
      </c>
      <c r="E24" s="26" t="s">
        <v>74</v>
      </c>
      <c r="F24" s="24" t="s">
        <v>16</v>
      </c>
      <c r="G24" s="24">
        <v>96100</v>
      </c>
      <c r="H24" s="8">
        <f t="shared" si="0"/>
        <v>2997.8787122535564</v>
      </c>
      <c r="I24" s="2">
        <v>2836.45</v>
      </c>
      <c r="J24" s="2" t="str">
        <f t="shared" si="1"/>
        <v>LUDHIANA (SHANKAR TRANSPORT CO.)</v>
      </c>
    </row>
    <row r="25" spans="1:10" ht="15" x14ac:dyDescent="0.2">
      <c r="A25" s="6">
        <v>1234</v>
      </c>
      <c r="B25" s="7" t="s">
        <v>44</v>
      </c>
      <c r="C25" s="3">
        <v>195</v>
      </c>
      <c r="D25" s="4">
        <v>9.7092999999999989</v>
      </c>
      <c r="E25" s="5" t="s">
        <v>14</v>
      </c>
      <c r="F25" s="3" t="s">
        <v>45</v>
      </c>
      <c r="G25" s="3">
        <v>39000</v>
      </c>
      <c r="H25" s="8">
        <f t="shared" si="0"/>
        <v>4016.7674291658518</v>
      </c>
      <c r="I25" s="2">
        <v>4678.92</v>
      </c>
      <c r="J25" s="2" t="str">
        <f t="shared" si="1"/>
        <v>NHAVA SHEVA (VINAYAK TRANSPORT CO.)</v>
      </c>
    </row>
    <row r="26" spans="1:10" ht="15" x14ac:dyDescent="0.2">
      <c r="A26" s="6">
        <v>1148</v>
      </c>
      <c r="B26" s="7">
        <v>44573</v>
      </c>
      <c r="C26" s="3">
        <v>32</v>
      </c>
      <c r="D26" s="4">
        <v>2.08</v>
      </c>
      <c r="E26" s="5" t="s">
        <v>10</v>
      </c>
      <c r="F26" s="3" t="s">
        <v>11</v>
      </c>
      <c r="G26" s="3">
        <v>6500</v>
      </c>
      <c r="H26" s="8">
        <f t="shared" si="0"/>
        <v>3125</v>
      </c>
      <c r="I26" s="2">
        <v>4253.2299999999996</v>
      </c>
      <c r="J26" s="2" t="str">
        <f t="shared" si="1"/>
        <v>PANIPAT  (SHIV ROAD LINES)</v>
      </c>
    </row>
    <row r="27" spans="1:10" ht="15" x14ac:dyDescent="0.2">
      <c r="A27" s="6">
        <v>1187</v>
      </c>
      <c r="B27" s="7">
        <v>44877</v>
      </c>
      <c r="C27" s="3">
        <v>192</v>
      </c>
      <c r="D27" s="4">
        <v>12.015000000000001</v>
      </c>
      <c r="E27" s="5" t="s">
        <v>14</v>
      </c>
      <c r="F27" s="3" t="s">
        <v>29</v>
      </c>
      <c r="G27" s="3">
        <v>62500</v>
      </c>
      <c r="H27" s="8">
        <f t="shared" si="0"/>
        <v>5201.8310445276738</v>
      </c>
      <c r="I27" s="2">
        <v>5437.89</v>
      </c>
      <c r="J27" s="2" t="str">
        <f t="shared" si="1"/>
        <v>PATNA (VINAYAK TRANSPORT CO.)</v>
      </c>
    </row>
    <row r="28" spans="1:10" ht="15" x14ac:dyDescent="0.2">
      <c r="A28" s="6">
        <v>1149</v>
      </c>
      <c r="B28" s="7">
        <v>44573</v>
      </c>
      <c r="C28" s="3">
        <v>300</v>
      </c>
      <c r="D28" s="4">
        <v>17.957999999999998</v>
      </c>
      <c r="E28" s="5" t="s">
        <v>12</v>
      </c>
      <c r="F28" s="3" t="s">
        <v>13</v>
      </c>
      <c r="G28" s="3">
        <v>110000</v>
      </c>
      <c r="H28" s="8">
        <f t="shared" si="0"/>
        <v>6125.4037197906227</v>
      </c>
      <c r="I28" s="2">
        <v>6924.84</v>
      </c>
      <c r="J28" s="2" t="str">
        <f t="shared" si="1"/>
        <v>PURBA BARDDHAMAN (NEW MAHAVEER TRANSPORT CO OF BHARAT)</v>
      </c>
    </row>
    <row r="29" spans="1:10" ht="15" x14ac:dyDescent="0.2">
      <c r="A29" s="22">
        <v>1169</v>
      </c>
      <c r="B29" s="23">
        <v>44724</v>
      </c>
      <c r="C29" s="24">
        <v>500</v>
      </c>
      <c r="D29" s="28">
        <v>30</v>
      </c>
      <c r="E29" s="26" t="s">
        <v>10</v>
      </c>
      <c r="F29" s="24" t="s">
        <v>23</v>
      </c>
      <c r="G29" s="3">
        <v>190000</v>
      </c>
      <c r="H29" s="8">
        <f t="shared" si="0"/>
        <v>6333.333333333333</v>
      </c>
      <c r="I29" s="2">
        <v>7137.83</v>
      </c>
      <c r="J29" s="2" t="str">
        <f t="shared" si="1"/>
        <v>SANTIPUR-KOLKATTA (SHIV ROAD LINES)</v>
      </c>
    </row>
    <row r="30" spans="1:10" ht="15" x14ac:dyDescent="0.2">
      <c r="A30" s="22">
        <v>1179</v>
      </c>
      <c r="B30" s="23">
        <v>44816</v>
      </c>
      <c r="C30" s="24">
        <v>1202</v>
      </c>
      <c r="D30" s="25">
        <v>72.008800000000008</v>
      </c>
      <c r="E30" s="26" t="s">
        <v>12</v>
      </c>
      <c r="F30" s="24" t="s">
        <v>23</v>
      </c>
      <c r="G30" s="3">
        <v>440000</v>
      </c>
      <c r="H30" s="8">
        <f t="shared" si="0"/>
        <v>6110.3642888091445</v>
      </c>
      <c r="I30" s="2">
        <v>6845.82</v>
      </c>
      <c r="J30" s="2" t="str">
        <f t="shared" si="1"/>
        <v>SANTIPUR-KOLKATTA (NEW MAHAVEER TRANSPORT CO OF BHARAT)</v>
      </c>
    </row>
    <row r="31" spans="1:10" ht="15" x14ac:dyDescent="0.2">
      <c r="A31" s="22">
        <v>1229</v>
      </c>
      <c r="B31" s="23" t="s">
        <v>43</v>
      </c>
      <c r="C31" s="24">
        <v>599</v>
      </c>
      <c r="D31" s="28">
        <v>35.870400000000004</v>
      </c>
      <c r="E31" s="26" t="s">
        <v>14</v>
      </c>
      <c r="F31" s="24" t="s">
        <v>23</v>
      </c>
      <c r="G31" s="3">
        <v>231000</v>
      </c>
      <c r="H31" s="8">
        <f t="shared" si="0"/>
        <v>6439.850127124314</v>
      </c>
      <c r="I31" s="2">
        <v>7259.34</v>
      </c>
      <c r="J31" s="2" t="str">
        <f t="shared" si="1"/>
        <v>SANTIPUR-KOLKATTA (VINAYAK TRANSPORT CO.)</v>
      </c>
    </row>
    <row r="32" spans="1:10" ht="15" x14ac:dyDescent="0.2">
      <c r="A32" s="6">
        <v>1199</v>
      </c>
      <c r="B32" s="7" t="s">
        <v>33</v>
      </c>
      <c r="C32" s="3">
        <v>142</v>
      </c>
      <c r="D32" s="10">
        <v>9.1910000000000007</v>
      </c>
      <c r="E32" s="5" t="s">
        <v>14</v>
      </c>
      <c r="F32" s="3" t="s">
        <v>34</v>
      </c>
      <c r="G32" s="3">
        <v>21500</v>
      </c>
      <c r="H32" s="8">
        <f t="shared" si="0"/>
        <v>2339.2449135023389</v>
      </c>
      <c r="I32" s="2">
        <v>3035.45</v>
      </c>
      <c r="J32" s="2" t="str">
        <f t="shared" si="1"/>
        <v>SURAT (VINAYAK TRANSPORT CO.)</v>
      </c>
    </row>
    <row r="33" spans="1:10" ht="15" x14ac:dyDescent="0.2">
      <c r="A33" s="11">
        <v>1271</v>
      </c>
      <c r="B33" s="7" t="s">
        <v>54</v>
      </c>
      <c r="C33" s="3">
        <v>160</v>
      </c>
      <c r="D33" s="4">
        <v>10.4</v>
      </c>
      <c r="E33" s="5" t="s">
        <v>12</v>
      </c>
      <c r="F33" s="3" t="s">
        <v>34</v>
      </c>
      <c r="G33" s="3">
        <v>23500</v>
      </c>
      <c r="H33" s="8">
        <f t="shared" si="0"/>
        <v>2259.6153846153848</v>
      </c>
      <c r="I33" s="2">
        <v>2837.16</v>
      </c>
      <c r="J33" s="2" t="str">
        <f t="shared" si="1"/>
        <v>SURAT (NEW MAHAVEER TRANSPORT CO OF BHARAT)</v>
      </c>
    </row>
    <row r="34" spans="1:10" ht="15" x14ac:dyDescent="0.2">
      <c r="A34" s="6">
        <v>1273</v>
      </c>
      <c r="B34" s="7" t="s">
        <v>55</v>
      </c>
      <c r="C34" s="3">
        <v>183</v>
      </c>
      <c r="D34" s="4">
        <v>11.9</v>
      </c>
      <c r="E34" s="5" t="s">
        <v>10</v>
      </c>
      <c r="F34" s="3" t="s">
        <v>34</v>
      </c>
      <c r="G34" s="3">
        <v>28500</v>
      </c>
      <c r="H34" s="8">
        <f t="shared" si="0"/>
        <v>2394.9579831932774</v>
      </c>
      <c r="I34" s="2">
        <v>3523.65</v>
      </c>
      <c r="J34" s="2" t="str">
        <f t="shared" si="1"/>
        <v>SURAT (SHIV ROAD LINES)</v>
      </c>
    </row>
    <row r="35" spans="1:10" ht="15" x14ac:dyDescent="0.2">
      <c r="A35" s="14"/>
      <c r="B35" s="1"/>
      <c r="C35" s="3"/>
      <c r="D35" s="4"/>
      <c r="E35" s="5"/>
      <c r="F35" s="3"/>
      <c r="G35" s="3"/>
      <c r="H35" s="8"/>
    </row>
    <row r="36" spans="1:10" ht="15" x14ac:dyDescent="0.2">
      <c r="A36" s="15">
        <v>1153</v>
      </c>
      <c r="B36" s="16">
        <v>44604</v>
      </c>
      <c r="C36" s="17"/>
      <c r="D36" s="18">
        <v>4.923</v>
      </c>
      <c r="E36" s="19"/>
      <c r="F36" s="17"/>
      <c r="G36" s="17" t="s">
        <v>18</v>
      </c>
      <c r="H36" s="8"/>
    </row>
    <row r="37" spans="1:10" ht="15" x14ac:dyDescent="0.2">
      <c r="A37" s="15">
        <v>1183</v>
      </c>
      <c r="B37" s="16">
        <v>44846</v>
      </c>
      <c r="C37" s="17"/>
      <c r="D37" s="18">
        <v>7.1109999999999998</v>
      </c>
      <c r="E37" s="19"/>
      <c r="F37" s="17"/>
      <c r="G37" s="17" t="s">
        <v>18</v>
      </c>
      <c r="H37" s="8"/>
    </row>
    <row r="38" spans="1:10" ht="15" x14ac:dyDescent="0.2">
      <c r="A38" s="15">
        <v>1184</v>
      </c>
      <c r="B38" s="16">
        <v>44846</v>
      </c>
      <c r="C38" s="17"/>
      <c r="D38" s="20">
        <v>8.4600000000000009</v>
      </c>
      <c r="E38" s="19"/>
      <c r="F38" s="17"/>
      <c r="G38" s="17" t="s">
        <v>18</v>
      </c>
      <c r="H38" s="8"/>
    </row>
    <row r="39" spans="1:10" ht="15" x14ac:dyDescent="0.2">
      <c r="A39" s="15">
        <v>1197</v>
      </c>
      <c r="B39" s="16" t="s">
        <v>33</v>
      </c>
      <c r="C39" s="17"/>
      <c r="D39" s="18">
        <v>8.0060000000000002</v>
      </c>
      <c r="E39" s="19"/>
      <c r="F39" s="17"/>
      <c r="G39" s="17" t="s">
        <v>18</v>
      </c>
      <c r="H39" s="8"/>
    </row>
    <row r="40" spans="1:10" ht="15" x14ac:dyDescent="0.2">
      <c r="A40" s="15">
        <v>1209</v>
      </c>
      <c r="B40" s="16" t="s">
        <v>37</v>
      </c>
      <c r="C40" s="17"/>
      <c r="D40" s="18">
        <v>7.1589999999999998</v>
      </c>
      <c r="E40" s="19"/>
      <c r="F40" s="17"/>
      <c r="G40" s="17" t="s">
        <v>18</v>
      </c>
      <c r="H40" s="8"/>
    </row>
    <row r="41" spans="1:10" ht="15" x14ac:dyDescent="0.2">
      <c r="A41" s="15">
        <v>1235</v>
      </c>
      <c r="B41" s="16" t="s">
        <v>44</v>
      </c>
      <c r="C41" s="17"/>
      <c r="D41" s="18">
        <v>8.7840000000000007</v>
      </c>
      <c r="E41" s="19"/>
      <c r="F41" s="17"/>
      <c r="G41" s="17" t="s">
        <v>18</v>
      </c>
      <c r="H41" s="8"/>
    </row>
    <row r="42" spans="1:10" ht="15" x14ac:dyDescent="0.2">
      <c r="A42" s="15">
        <v>1240</v>
      </c>
      <c r="B42" s="21" t="s">
        <v>46</v>
      </c>
      <c r="C42" s="17"/>
      <c r="D42" s="20">
        <v>9.4689999999999994</v>
      </c>
      <c r="E42" s="19"/>
      <c r="F42" s="17"/>
      <c r="G42" s="17" t="s">
        <v>18</v>
      </c>
      <c r="H42" s="8"/>
    </row>
    <row r="43" spans="1:10" ht="15" x14ac:dyDescent="0.2">
      <c r="A43" s="15">
        <v>1255</v>
      </c>
      <c r="B43" s="21" t="s">
        <v>51</v>
      </c>
      <c r="C43" s="17"/>
      <c r="D43" s="20">
        <v>7.1470000000000002</v>
      </c>
      <c r="E43" s="19"/>
      <c r="F43" s="17"/>
      <c r="G43" s="17" t="s">
        <v>18</v>
      </c>
      <c r="H43" s="8"/>
    </row>
    <row r="44" spans="1:10" ht="15" x14ac:dyDescent="0.2">
      <c r="A44" s="15">
        <v>1276</v>
      </c>
      <c r="B44" s="16" t="s">
        <v>56</v>
      </c>
      <c r="C44" s="17"/>
      <c r="D44" s="18">
        <v>9.9380000000000006</v>
      </c>
      <c r="E44" s="19"/>
      <c r="F44" s="17"/>
      <c r="G44" s="17" t="s">
        <v>18</v>
      </c>
      <c r="H44" s="12"/>
    </row>
    <row r="45" spans="1:10" ht="15" x14ac:dyDescent="0.2">
      <c r="A45" s="15">
        <v>1277</v>
      </c>
      <c r="B45" s="16" t="s">
        <v>56</v>
      </c>
      <c r="C45" s="17"/>
      <c r="D45" s="18">
        <v>6.2409999999999997</v>
      </c>
      <c r="E45" s="19"/>
      <c r="F45" s="17"/>
      <c r="G45" s="17" t="s">
        <v>18</v>
      </c>
      <c r="H45" s="12"/>
    </row>
    <row r="47" spans="1:10" x14ac:dyDescent="0.15">
      <c r="D47" s="32">
        <f>SUM(D5:D45)</f>
        <v>1538.3876300000011</v>
      </c>
    </row>
    <row r="48" spans="1:10" x14ac:dyDescent="0.15">
      <c r="D48" s="2">
        <f>D47*70%</f>
        <v>1076.8713410000007</v>
      </c>
    </row>
    <row r="49" spans="4:4" x14ac:dyDescent="0.15">
      <c r="D49" s="32">
        <f>D47-D48</f>
        <v>461.51628900000037</v>
      </c>
    </row>
  </sheetData>
  <sheetProtection selectLockedCells="1" selectUnlockedCells="1"/>
  <autoFilter ref="A4:H4" xr:uid="{45999DD2-0CB5-C04D-A4D6-12922ECD22FC}">
    <sortState xmlns:xlrd2="http://schemas.microsoft.com/office/spreadsheetml/2017/richdata2" ref="A5:H135">
      <sortCondition ref="F4:F135"/>
    </sortState>
  </autoFilter>
  <mergeCells count="2">
    <mergeCell ref="A1:F1"/>
    <mergeCell ref="A2:F2"/>
  </mergeCells>
  <dataValidations count="1">
    <dataValidation type="list" allowBlank="1" showErrorMessage="1" sqref="F130987:F131117 IL65451:IM65581 SH65451:SI65581 ACD65451:ACE65581 ALZ65451:AMA65581 AVV65451:AVW65581 BFR65451:BFS65581 BPN65451:BPO65581 BZJ65451:BZK65581 CJF65451:CJG65581 CTB65451:CTC65581 DCX65451:DCY65581 DMT65451:DMU65581 DWP65451:DWQ65581 EGL65451:EGM65581 EQH65451:EQI65581 FAD65451:FAE65581 FJZ65451:FKA65581 FTV65451:FTW65581 GDR65451:GDS65581 GNN65451:GNO65581 GXJ65451:GXK65581 HHF65451:HHG65581 HRB65451:HRC65581 IAX65451:IAY65581 IKT65451:IKU65581 IUP65451:IUQ65581 JEL65451:JEM65581 JOH65451:JOI65581 JYD65451:JYE65581 KHZ65451:KIA65581 KRV65451:KRW65581 LBR65451:LBS65581 LLN65451:LLO65581 LVJ65451:LVK65581 MFF65451:MFG65581 MPB65451:MPC65581 MYX65451:MYY65581 NIT65451:NIU65581 NSP65451:NSQ65581 OCL65451:OCM65581 OMH65451:OMI65581 OWD65451:OWE65581 PFZ65451:PGA65581 PPV65451:PPW65581 PZR65451:PZS65581 QJN65451:QJO65581 QTJ65451:QTK65581 RDF65451:RDG65581 RNB65451:RNC65581 RWX65451:RWY65581 SGT65451:SGU65581 SQP65451:SQQ65581 TAL65451:TAM65581 TKH65451:TKI65581 TUD65451:TUE65581 UDZ65451:UEA65581 UNV65451:UNW65581 UXR65451:UXS65581 VHN65451:VHO65581 VRJ65451:VRK65581 WBF65451:WBG65581 WLB65451:WLC65581 WUX65451:WUY65581 F196523:F196653 IL130987:IM131117 SH130987:SI131117 ACD130987:ACE131117 ALZ130987:AMA131117 AVV130987:AVW131117 BFR130987:BFS131117 BPN130987:BPO131117 BZJ130987:BZK131117 CJF130987:CJG131117 CTB130987:CTC131117 DCX130987:DCY131117 DMT130987:DMU131117 DWP130987:DWQ131117 EGL130987:EGM131117 EQH130987:EQI131117 FAD130987:FAE131117 FJZ130987:FKA131117 FTV130987:FTW131117 GDR130987:GDS131117 GNN130987:GNO131117 GXJ130987:GXK131117 HHF130987:HHG131117 HRB130987:HRC131117 IAX130987:IAY131117 IKT130987:IKU131117 IUP130987:IUQ131117 JEL130987:JEM131117 JOH130987:JOI131117 JYD130987:JYE131117 KHZ130987:KIA131117 KRV130987:KRW131117 LBR130987:LBS131117 LLN130987:LLO131117 LVJ130987:LVK131117 MFF130987:MFG131117 MPB130987:MPC131117 MYX130987:MYY131117 NIT130987:NIU131117 NSP130987:NSQ131117 OCL130987:OCM131117 OMH130987:OMI131117 OWD130987:OWE131117 PFZ130987:PGA131117 PPV130987:PPW131117 PZR130987:PZS131117 QJN130987:QJO131117 QTJ130987:QTK131117 RDF130987:RDG131117 RNB130987:RNC131117 RWX130987:RWY131117 SGT130987:SGU131117 SQP130987:SQQ131117 TAL130987:TAM131117 TKH130987:TKI131117 TUD130987:TUE131117 UDZ130987:UEA131117 UNV130987:UNW131117 UXR130987:UXS131117 VHN130987:VHO131117 VRJ130987:VRK131117 WBF130987:WBG131117 WLB130987:WLC131117 WUX130987:WUY131117 F262059:F262189 IL196523:IM196653 SH196523:SI196653 ACD196523:ACE196653 ALZ196523:AMA196653 AVV196523:AVW196653 BFR196523:BFS196653 BPN196523:BPO196653 BZJ196523:BZK196653 CJF196523:CJG196653 CTB196523:CTC196653 DCX196523:DCY196653 DMT196523:DMU196653 DWP196523:DWQ196653 EGL196523:EGM196653 EQH196523:EQI196653 FAD196523:FAE196653 FJZ196523:FKA196653 FTV196523:FTW196653 GDR196523:GDS196653 GNN196523:GNO196653 GXJ196523:GXK196653 HHF196523:HHG196653 HRB196523:HRC196653 IAX196523:IAY196653 IKT196523:IKU196653 IUP196523:IUQ196653 JEL196523:JEM196653 JOH196523:JOI196653 JYD196523:JYE196653 KHZ196523:KIA196653 KRV196523:KRW196653 LBR196523:LBS196653 LLN196523:LLO196653 LVJ196523:LVK196653 MFF196523:MFG196653 MPB196523:MPC196653 MYX196523:MYY196653 NIT196523:NIU196653 NSP196523:NSQ196653 OCL196523:OCM196653 OMH196523:OMI196653 OWD196523:OWE196653 PFZ196523:PGA196653 PPV196523:PPW196653 PZR196523:PZS196653 QJN196523:QJO196653 QTJ196523:QTK196653 RDF196523:RDG196653 RNB196523:RNC196653 RWX196523:RWY196653 SGT196523:SGU196653 SQP196523:SQQ196653 TAL196523:TAM196653 TKH196523:TKI196653 TUD196523:TUE196653 UDZ196523:UEA196653 UNV196523:UNW196653 UXR196523:UXS196653 VHN196523:VHO196653 VRJ196523:VRK196653 WBF196523:WBG196653 WLB196523:WLC196653 WUX196523:WUY196653 F327595:F327725 IL262059:IM262189 SH262059:SI262189 ACD262059:ACE262189 ALZ262059:AMA262189 AVV262059:AVW262189 BFR262059:BFS262189 BPN262059:BPO262189 BZJ262059:BZK262189 CJF262059:CJG262189 CTB262059:CTC262189 DCX262059:DCY262189 DMT262059:DMU262189 DWP262059:DWQ262189 EGL262059:EGM262189 EQH262059:EQI262189 FAD262059:FAE262189 FJZ262059:FKA262189 FTV262059:FTW262189 GDR262059:GDS262189 GNN262059:GNO262189 GXJ262059:GXK262189 HHF262059:HHG262189 HRB262059:HRC262189 IAX262059:IAY262189 IKT262059:IKU262189 IUP262059:IUQ262189 JEL262059:JEM262189 JOH262059:JOI262189 JYD262059:JYE262189 KHZ262059:KIA262189 KRV262059:KRW262189 LBR262059:LBS262189 LLN262059:LLO262189 LVJ262059:LVK262189 MFF262059:MFG262189 MPB262059:MPC262189 MYX262059:MYY262189 NIT262059:NIU262189 NSP262059:NSQ262189 OCL262059:OCM262189 OMH262059:OMI262189 OWD262059:OWE262189 PFZ262059:PGA262189 PPV262059:PPW262189 PZR262059:PZS262189 QJN262059:QJO262189 QTJ262059:QTK262189 RDF262059:RDG262189 RNB262059:RNC262189 RWX262059:RWY262189 SGT262059:SGU262189 SQP262059:SQQ262189 TAL262059:TAM262189 TKH262059:TKI262189 TUD262059:TUE262189 UDZ262059:UEA262189 UNV262059:UNW262189 UXR262059:UXS262189 VHN262059:VHO262189 VRJ262059:VRK262189 WBF262059:WBG262189 WLB262059:WLC262189 WUX262059:WUY262189 F393131:F393261 IL327595:IM327725 SH327595:SI327725 ACD327595:ACE327725 ALZ327595:AMA327725 AVV327595:AVW327725 BFR327595:BFS327725 BPN327595:BPO327725 BZJ327595:BZK327725 CJF327595:CJG327725 CTB327595:CTC327725 DCX327595:DCY327725 DMT327595:DMU327725 DWP327595:DWQ327725 EGL327595:EGM327725 EQH327595:EQI327725 FAD327595:FAE327725 FJZ327595:FKA327725 FTV327595:FTW327725 GDR327595:GDS327725 GNN327595:GNO327725 GXJ327595:GXK327725 HHF327595:HHG327725 HRB327595:HRC327725 IAX327595:IAY327725 IKT327595:IKU327725 IUP327595:IUQ327725 JEL327595:JEM327725 JOH327595:JOI327725 JYD327595:JYE327725 KHZ327595:KIA327725 KRV327595:KRW327725 LBR327595:LBS327725 LLN327595:LLO327725 LVJ327595:LVK327725 MFF327595:MFG327725 MPB327595:MPC327725 MYX327595:MYY327725 NIT327595:NIU327725 NSP327595:NSQ327725 OCL327595:OCM327725 OMH327595:OMI327725 OWD327595:OWE327725 PFZ327595:PGA327725 PPV327595:PPW327725 PZR327595:PZS327725 QJN327595:QJO327725 QTJ327595:QTK327725 RDF327595:RDG327725 RNB327595:RNC327725 RWX327595:RWY327725 SGT327595:SGU327725 SQP327595:SQQ327725 TAL327595:TAM327725 TKH327595:TKI327725 TUD327595:TUE327725 UDZ327595:UEA327725 UNV327595:UNW327725 UXR327595:UXS327725 VHN327595:VHO327725 VRJ327595:VRK327725 WBF327595:WBG327725 WLB327595:WLC327725 WUX327595:WUY327725 F458667:F458797 IL393131:IM393261 SH393131:SI393261 ACD393131:ACE393261 ALZ393131:AMA393261 AVV393131:AVW393261 BFR393131:BFS393261 BPN393131:BPO393261 BZJ393131:BZK393261 CJF393131:CJG393261 CTB393131:CTC393261 DCX393131:DCY393261 DMT393131:DMU393261 DWP393131:DWQ393261 EGL393131:EGM393261 EQH393131:EQI393261 FAD393131:FAE393261 FJZ393131:FKA393261 FTV393131:FTW393261 GDR393131:GDS393261 GNN393131:GNO393261 GXJ393131:GXK393261 HHF393131:HHG393261 HRB393131:HRC393261 IAX393131:IAY393261 IKT393131:IKU393261 IUP393131:IUQ393261 JEL393131:JEM393261 JOH393131:JOI393261 JYD393131:JYE393261 KHZ393131:KIA393261 KRV393131:KRW393261 LBR393131:LBS393261 LLN393131:LLO393261 LVJ393131:LVK393261 MFF393131:MFG393261 MPB393131:MPC393261 MYX393131:MYY393261 NIT393131:NIU393261 NSP393131:NSQ393261 OCL393131:OCM393261 OMH393131:OMI393261 OWD393131:OWE393261 PFZ393131:PGA393261 PPV393131:PPW393261 PZR393131:PZS393261 QJN393131:QJO393261 QTJ393131:QTK393261 RDF393131:RDG393261 RNB393131:RNC393261 RWX393131:RWY393261 SGT393131:SGU393261 SQP393131:SQQ393261 TAL393131:TAM393261 TKH393131:TKI393261 TUD393131:TUE393261 UDZ393131:UEA393261 UNV393131:UNW393261 UXR393131:UXS393261 VHN393131:VHO393261 VRJ393131:VRK393261 WBF393131:WBG393261 WLB393131:WLC393261 WUX393131:WUY393261 F524203:F524333 IL458667:IM458797 SH458667:SI458797 ACD458667:ACE458797 ALZ458667:AMA458797 AVV458667:AVW458797 BFR458667:BFS458797 BPN458667:BPO458797 BZJ458667:BZK458797 CJF458667:CJG458797 CTB458667:CTC458797 DCX458667:DCY458797 DMT458667:DMU458797 DWP458667:DWQ458797 EGL458667:EGM458797 EQH458667:EQI458797 FAD458667:FAE458797 FJZ458667:FKA458797 FTV458667:FTW458797 GDR458667:GDS458797 GNN458667:GNO458797 GXJ458667:GXK458797 HHF458667:HHG458797 HRB458667:HRC458797 IAX458667:IAY458797 IKT458667:IKU458797 IUP458667:IUQ458797 JEL458667:JEM458797 JOH458667:JOI458797 JYD458667:JYE458797 KHZ458667:KIA458797 KRV458667:KRW458797 LBR458667:LBS458797 LLN458667:LLO458797 LVJ458667:LVK458797 MFF458667:MFG458797 MPB458667:MPC458797 MYX458667:MYY458797 NIT458667:NIU458797 NSP458667:NSQ458797 OCL458667:OCM458797 OMH458667:OMI458797 OWD458667:OWE458797 PFZ458667:PGA458797 PPV458667:PPW458797 PZR458667:PZS458797 QJN458667:QJO458797 QTJ458667:QTK458797 RDF458667:RDG458797 RNB458667:RNC458797 RWX458667:RWY458797 SGT458667:SGU458797 SQP458667:SQQ458797 TAL458667:TAM458797 TKH458667:TKI458797 TUD458667:TUE458797 UDZ458667:UEA458797 UNV458667:UNW458797 UXR458667:UXS458797 VHN458667:VHO458797 VRJ458667:VRK458797 WBF458667:WBG458797 WLB458667:WLC458797 WUX458667:WUY458797 F589739:F589869 IL524203:IM524333 SH524203:SI524333 ACD524203:ACE524333 ALZ524203:AMA524333 AVV524203:AVW524333 BFR524203:BFS524333 BPN524203:BPO524333 BZJ524203:BZK524333 CJF524203:CJG524333 CTB524203:CTC524333 DCX524203:DCY524333 DMT524203:DMU524333 DWP524203:DWQ524333 EGL524203:EGM524333 EQH524203:EQI524333 FAD524203:FAE524333 FJZ524203:FKA524333 FTV524203:FTW524333 GDR524203:GDS524333 GNN524203:GNO524333 GXJ524203:GXK524333 HHF524203:HHG524333 HRB524203:HRC524333 IAX524203:IAY524333 IKT524203:IKU524333 IUP524203:IUQ524333 JEL524203:JEM524333 JOH524203:JOI524333 JYD524203:JYE524333 KHZ524203:KIA524333 KRV524203:KRW524333 LBR524203:LBS524333 LLN524203:LLO524333 LVJ524203:LVK524333 MFF524203:MFG524333 MPB524203:MPC524333 MYX524203:MYY524333 NIT524203:NIU524333 NSP524203:NSQ524333 OCL524203:OCM524333 OMH524203:OMI524333 OWD524203:OWE524333 PFZ524203:PGA524333 PPV524203:PPW524333 PZR524203:PZS524333 QJN524203:QJO524333 QTJ524203:QTK524333 RDF524203:RDG524333 RNB524203:RNC524333 RWX524203:RWY524333 SGT524203:SGU524333 SQP524203:SQQ524333 TAL524203:TAM524333 TKH524203:TKI524333 TUD524203:TUE524333 UDZ524203:UEA524333 UNV524203:UNW524333 UXR524203:UXS524333 VHN524203:VHO524333 VRJ524203:VRK524333 WBF524203:WBG524333 WLB524203:WLC524333 WUX524203:WUY524333 F655275:F655405 IL589739:IM589869 SH589739:SI589869 ACD589739:ACE589869 ALZ589739:AMA589869 AVV589739:AVW589869 BFR589739:BFS589869 BPN589739:BPO589869 BZJ589739:BZK589869 CJF589739:CJG589869 CTB589739:CTC589869 DCX589739:DCY589869 DMT589739:DMU589869 DWP589739:DWQ589869 EGL589739:EGM589869 EQH589739:EQI589869 FAD589739:FAE589869 FJZ589739:FKA589869 FTV589739:FTW589869 GDR589739:GDS589869 GNN589739:GNO589869 GXJ589739:GXK589869 HHF589739:HHG589869 HRB589739:HRC589869 IAX589739:IAY589869 IKT589739:IKU589869 IUP589739:IUQ589869 JEL589739:JEM589869 JOH589739:JOI589869 JYD589739:JYE589869 KHZ589739:KIA589869 KRV589739:KRW589869 LBR589739:LBS589869 LLN589739:LLO589869 LVJ589739:LVK589869 MFF589739:MFG589869 MPB589739:MPC589869 MYX589739:MYY589869 NIT589739:NIU589869 NSP589739:NSQ589869 OCL589739:OCM589869 OMH589739:OMI589869 OWD589739:OWE589869 PFZ589739:PGA589869 PPV589739:PPW589869 PZR589739:PZS589869 QJN589739:QJO589869 QTJ589739:QTK589869 RDF589739:RDG589869 RNB589739:RNC589869 RWX589739:RWY589869 SGT589739:SGU589869 SQP589739:SQQ589869 TAL589739:TAM589869 TKH589739:TKI589869 TUD589739:TUE589869 UDZ589739:UEA589869 UNV589739:UNW589869 UXR589739:UXS589869 VHN589739:VHO589869 VRJ589739:VRK589869 WBF589739:WBG589869 WLB589739:WLC589869 WUX589739:WUY589869 F720811:F720941 IL655275:IM655405 SH655275:SI655405 ACD655275:ACE655405 ALZ655275:AMA655405 AVV655275:AVW655405 BFR655275:BFS655405 BPN655275:BPO655405 BZJ655275:BZK655405 CJF655275:CJG655405 CTB655275:CTC655405 DCX655275:DCY655405 DMT655275:DMU655405 DWP655275:DWQ655405 EGL655275:EGM655405 EQH655275:EQI655405 FAD655275:FAE655405 FJZ655275:FKA655405 FTV655275:FTW655405 GDR655275:GDS655405 GNN655275:GNO655405 GXJ655275:GXK655405 HHF655275:HHG655405 HRB655275:HRC655405 IAX655275:IAY655405 IKT655275:IKU655405 IUP655275:IUQ655405 JEL655275:JEM655405 JOH655275:JOI655405 JYD655275:JYE655405 KHZ655275:KIA655405 KRV655275:KRW655405 LBR655275:LBS655405 LLN655275:LLO655405 LVJ655275:LVK655405 MFF655275:MFG655405 MPB655275:MPC655405 MYX655275:MYY655405 NIT655275:NIU655405 NSP655275:NSQ655405 OCL655275:OCM655405 OMH655275:OMI655405 OWD655275:OWE655405 PFZ655275:PGA655405 PPV655275:PPW655405 PZR655275:PZS655405 QJN655275:QJO655405 QTJ655275:QTK655405 RDF655275:RDG655405 RNB655275:RNC655405 RWX655275:RWY655405 SGT655275:SGU655405 SQP655275:SQQ655405 TAL655275:TAM655405 TKH655275:TKI655405 TUD655275:TUE655405 UDZ655275:UEA655405 UNV655275:UNW655405 UXR655275:UXS655405 VHN655275:VHO655405 VRJ655275:VRK655405 WBF655275:WBG655405 WLB655275:WLC655405 WUX655275:WUY655405 F786347:F786477 IL720811:IM720941 SH720811:SI720941 ACD720811:ACE720941 ALZ720811:AMA720941 AVV720811:AVW720941 BFR720811:BFS720941 BPN720811:BPO720941 BZJ720811:BZK720941 CJF720811:CJG720941 CTB720811:CTC720941 DCX720811:DCY720941 DMT720811:DMU720941 DWP720811:DWQ720941 EGL720811:EGM720941 EQH720811:EQI720941 FAD720811:FAE720941 FJZ720811:FKA720941 FTV720811:FTW720941 GDR720811:GDS720941 GNN720811:GNO720941 GXJ720811:GXK720941 HHF720811:HHG720941 HRB720811:HRC720941 IAX720811:IAY720941 IKT720811:IKU720941 IUP720811:IUQ720941 JEL720811:JEM720941 JOH720811:JOI720941 JYD720811:JYE720941 KHZ720811:KIA720941 KRV720811:KRW720941 LBR720811:LBS720941 LLN720811:LLO720941 LVJ720811:LVK720941 MFF720811:MFG720941 MPB720811:MPC720941 MYX720811:MYY720941 NIT720811:NIU720941 NSP720811:NSQ720941 OCL720811:OCM720941 OMH720811:OMI720941 OWD720811:OWE720941 PFZ720811:PGA720941 PPV720811:PPW720941 PZR720811:PZS720941 QJN720811:QJO720941 QTJ720811:QTK720941 RDF720811:RDG720941 RNB720811:RNC720941 RWX720811:RWY720941 SGT720811:SGU720941 SQP720811:SQQ720941 TAL720811:TAM720941 TKH720811:TKI720941 TUD720811:TUE720941 UDZ720811:UEA720941 UNV720811:UNW720941 UXR720811:UXS720941 VHN720811:VHO720941 VRJ720811:VRK720941 WBF720811:WBG720941 WLB720811:WLC720941 WUX720811:WUY720941 F851883:F852013 IL786347:IM786477 SH786347:SI786477 ACD786347:ACE786477 ALZ786347:AMA786477 AVV786347:AVW786477 BFR786347:BFS786477 BPN786347:BPO786477 BZJ786347:BZK786477 CJF786347:CJG786477 CTB786347:CTC786477 DCX786347:DCY786477 DMT786347:DMU786477 DWP786347:DWQ786477 EGL786347:EGM786477 EQH786347:EQI786477 FAD786347:FAE786477 FJZ786347:FKA786477 FTV786347:FTW786477 GDR786347:GDS786477 GNN786347:GNO786477 GXJ786347:GXK786477 HHF786347:HHG786477 HRB786347:HRC786477 IAX786347:IAY786477 IKT786347:IKU786477 IUP786347:IUQ786477 JEL786347:JEM786477 JOH786347:JOI786477 JYD786347:JYE786477 KHZ786347:KIA786477 KRV786347:KRW786477 LBR786347:LBS786477 LLN786347:LLO786477 LVJ786347:LVK786477 MFF786347:MFG786477 MPB786347:MPC786477 MYX786347:MYY786477 NIT786347:NIU786477 NSP786347:NSQ786477 OCL786347:OCM786477 OMH786347:OMI786477 OWD786347:OWE786477 PFZ786347:PGA786477 PPV786347:PPW786477 PZR786347:PZS786477 QJN786347:QJO786477 QTJ786347:QTK786477 RDF786347:RDG786477 RNB786347:RNC786477 RWX786347:RWY786477 SGT786347:SGU786477 SQP786347:SQQ786477 TAL786347:TAM786477 TKH786347:TKI786477 TUD786347:TUE786477 UDZ786347:UEA786477 UNV786347:UNW786477 UXR786347:UXS786477 VHN786347:VHO786477 VRJ786347:VRK786477 WBF786347:WBG786477 WLB786347:WLC786477 WUX786347:WUY786477 F917419:F917549 IL851883:IM852013 SH851883:SI852013 ACD851883:ACE852013 ALZ851883:AMA852013 AVV851883:AVW852013 BFR851883:BFS852013 BPN851883:BPO852013 BZJ851883:BZK852013 CJF851883:CJG852013 CTB851883:CTC852013 DCX851883:DCY852013 DMT851883:DMU852013 DWP851883:DWQ852013 EGL851883:EGM852013 EQH851883:EQI852013 FAD851883:FAE852013 FJZ851883:FKA852013 FTV851883:FTW852013 GDR851883:GDS852013 GNN851883:GNO852013 GXJ851883:GXK852013 HHF851883:HHG852013 HRB851883:HRC852013 IAX851883:IAY852013 IKT851883:IKU852013 IUP851883:IUQ852013 JEL851883:JEM852013 JOH851883:JOI852013 JYD851883:JYE852013 KHZ851883:KIA852013 KRV851883:KRW852013 LBR851883:LBS852013 LLN851883:LLO852013 LVJ851883:LVK852013 MFF851883:MFG852013 MPB851883:MPC852013 MYX851883:MYY852013 NIT851883:NIU852013 NSP851883:NSQ852013 OCL851883:OCM852013 OMH851883:OMI852013 OWD851883:OWE852013 PFZ851883:PGA852013 PPV851883:PPW852013 PZR851883:PZS852013 QJN851883:QJO852013 QTJ851883:QTK852013 RDF851883:RDG852013 RNB851883:RNC852013 RWX851883:RWY852013 SGT851883:SGU852013 SQP851883:SQQ852013 TAL851883:TAM852013 TKH851883:TKI852013 TUD851883:TUE852013 UDZ851883:UEA852013 UNV851883:UNW852013 UXR851883:UXS852013 VHN851883:VHO852013 VRJ851883:VRK852013 WBF851883:WBG852013 WLB851883:WLC852013 WUX851883:WUY852013 F982955:F983085 IL917419:IM917549 SH917419:SI917549 ACD917419:ACE917549 ALZ917419:AMA917549 AVV917419:AVW917549 BFR917419:BFS917549 BPN917419:BPO917549 BZJ917419:BZK917549 CJF917419:CJG917549 CTB917419:CTC917549 DCX917419:DCY917549 DMT917419:DMU917549 DWP917419:DWQ917549 EGL917419:EGM917549 EQH917419:EQI917549 FAD917419:FAE917549 FJZ917419:FKA917549 FTV917419:FTW917549 GDR917419:GDS917549 GNN917419:GNO917549 GXJ917419:GXK917549 HHF917419:HHG917549 HRB917419:HRC917549 IAX917419:IAY917549 IKT917419:IKU917549 IUP917419:IUQ917549 JEL917419:JEM917549 JOH917419:JOI917549 JYD917419:JYE917549 KHZ917419:KIA917549 KRV917419:KRW917549 LBR917419:LBS917549 LLN917419:LLO917549 LVJ917419:LVK917549 MFF917419:MFG917549 MPB917419:MPC917549 MYX917419:MYY917549 NIT917419:NIU917549 NSP917419:NSQ917549 OCL917419:OCM917549 OMH917419:OMI917549 OWD917419:OWE917549 PFZ917419:PGA917549 PPV917419:PPW917549 PZR917419:PZS917549 QJN917419:QJO917549 QTJ917419:QTK917549 RDF917419:RDG917549 RNB917419:RNC917549 RWX917419:RWY917549 SGT917419:SGU917549 SQP917419:SQQ917549 TAL917419:TAM917549 TKH917419:TKI917549 TUD917419:TUE917549 UDZ917419:UEA917549 UNV917419:UNW917549 UXR917419:UXS917549 VHN917419:VHO917549 VRJ917419:VRK917549 WBF917419:WBG917549 WLB917419:WLC917549 WUX917419:WUY917549 IL982955:IM983085 SH982955:SI983085 ACD982955:ACE983085 ALZ982955:AMA983085 AVV982955:AVW983085 BFR982955:BFS983085 BPN982955:BPO983085 BZJ982955:BZK983085 CJF982955:CJG983085 CTB982955:CTC983085 DCX982955:DCY983085 DMT982955:DMU983085 DWP982955:DWQ983085 EGL982955:EGM983085 EQH982955:EQI983085 FAD982955:FAE983085 FJZ982955:FKA983085 FTV982955:FTW983085 GDR982955:GDS983085 GNN982955:GNO983085 GXJ982955:GXK983085 HHF982955:HHG983085 HRB982955:HRC983085 IAX982955:IAY983085 IKT982955:IKU983085 IUP982955:IUQ983085 JEL982955:JEM983085 JOH982955:JOI983085 JYD982955:JYE983085 KHZ982955:KIA983085 KRV982955:KRW983085 LBR982955:LBS983085 LLN982955:LLO983085 LVJ982955:LVK983085 MFF982955:MFG983085 MPB982955:MPC983085 MYX982955:MYY983085 NIT982955:NIU983085 NSP982955:NSQ983085 OCL982955:OCM983085 OMH982955:OMI983085 OWD982955:OWE983085 PFZ982955:PGA983085 PPV982955:PPW983085 PZR982955:PZS983085 QJN982955:QJO983085 QTJ982955:QTK983085 RDF982955:RDG983085 RNB982955:RNC983085 RWX982955:RWY983085 SGT982955:SGU983085 SQP982955:SQQ983085 TAL982955:TAM983085 TKH982955:TKI983085 TUD982955:TUE983085 UDZ982955:UEA983085 UNV982955:UNW983085 UXR982955:UXS983085 VHN982955:VHO983085 VRJ982955:VRK983085 WBF982955:WBG983085 WLB982955:WLC983085 WUX982955:WUY983085 F65451:F65581 F5:F45 WLA35:WLB41 WLB5:WLC34 WLB42:WLC45 WBE35:WBF41 WBF5:WBG34 WBF42:WBG45 VRI35:VRJ41 VRJ5:VRK34 VRJ42:VRK45 VHM35:VHN41 VHN5:VHO34 VHN42:VHO45 UXQ35:UXR41 UXR5:UXS34 UXR42:UXS45 UNU35:UNV41 UNV5:UNW34 UNV42:UNW45 UDY35:UDZ41 UDZ5:UEA34 UDZ42:UEA45 TUC35:TUD41 TUD5:TUE34 TUD42:TUE45 TKG35:TKH41 TKH5:TKI34 TKH42:TKI45 TAK35:TAL41 TAL5:TAM34 TAL42:TAM45 SQO35:SQP41 SQP5:SQQ34 SQP42:SQQ45 SGS35:SGT41 SGT5:SGU34 SGT42:SGU45 RWW35:RWX41 RWX5:RWY34 RWX42:RWY45 RNA35:RNB41 RNB5:RNC34 RNB42:RNC45 RDE35:RDF41 RDF5:RDG34 RDF42:RDG45 QTI35:QTJ41 QTJ5:QTK34 QTJ42:QTK45 QJM35:QJN41 QJN5:QJO34 QJN42:QJO45 PZQ35:PZR41 PZR5:PZS34 PZR42:PZS45 PPU35:PPV41 PPV5:PPW34 PPV42:PPW45 PFY35:PFZ41 PFZ5:PGA34 PFZ42:PGA45 OWC35:OWD41 OWD5:OWE34 OWD42:OWE45 OMG35:OMH41 OMH5:OMI34 OMH42:OMI45 OCK35:OCL41 OCL5:OCM34 OCL42:OCM45 NSO35:NSP41 NSP5:NSQ34 NSP42:NSQ45 NIS35:NIT41 NIT5:NIU34 NIT42:NIU45 MYW35:MYX41 MYX5:MYY34 MYX42:MYY45 MPA35:MPB41 MPB5:MPC34 MPB42:MPC45 MFE35:MFF41 MFF5:MFG34 MFF42:MFG45 LVI35:LVJ41 LVJ5:LVK34 LVJ42:LVK45 LLM35:LLN41 LLN5:LLO34 LLN42:LLO45 LBQ35:LBR41 LBR5:LBS34 LBR42:LBS45 KRU35:KRV41 KRV5:KRW34 KRV42:KRW45 KHY35:KHZ41 KHZ5:KIA34 KHZ42:KIA45 JYC35:JYD41 JYD5:JYE34 JYD42:JYE45 JOG35:JOH41 JOH5:JOI34 JOH42:JOI45 JEK35:JEL41 JEL5:JEM34 JEL42:JEM45 IUO35:IUP41 IUP5:IUQ34 IUP42:IUQ45 IKS35:IKT41 IKT5:IKU34 IKT42:IKU45 IAW35:IAX41 IAX5:IAY34 IAX42:IAY45 HRA35:HRB41 HRB5:HRC34 HRB42:HRC45 HHE35:HHF41 HHF5:HHG34 HHF42:HHG45 GXI35:GXJ41 GXJ5:GXK34 GXJ42:GXK45 GNM35:GNN41 GNN5:GNO34 GNN42:GNO45 GDQ35:GDR41 GDR5:GDS34 GDR42:GDS45 FTU35:FTV41 FTV5:FTW34 FTV42:FTW45 FJY35:FJZ41 FJZ5:FKA34 FJZ42:FKA45 FAC35:FAD41 FAD5:FAE34 FAD42:FAE45 EQG35:EQH41 EQH5:EQI34 EQH42:EQI45 EGK35:EGL41 EGL5:EGM34 EGL42:EGM45 DWO35:DWP41 DWP5:DWQ34 DWP42:DWQ45 DMS35:DMT41 DMT5:DMU34 DMT42:DMU45 DCW35:DCX41 DCX5:DCY34 DCX42:DCY45 CTA35:CTB41 CTB5:CTC34 CTB42:CTC45 CJE35:CJF41 CJF5:CJG34 CJF42:CJG45 BZI35:BZJ41 BZJ5:BZK34 BZJ42:BZK45 BPM35:BPN41 BPN5:BPO34 BPN42:BPO45 BFQ35:BFR41 BFR5:BFS34 BFR42:BFS45 AVU35:AVV41 AVV5:AVW34 AVV42:AVW45 ALY35:ALZ41 ALZ5:AMA34 ALZ42:AMA45 ACC35:ACD41 ACD5:ACE34 ACD42:ACE45 SG35:SH41 SH5:SI34 SH42:SI45 IK35:IL41 IL5:IM34 IL42:IM45 WUW35:WUX41 WUX5:WUY34 WUX42:WUY45" xr:uid="{F128BCF2-39DE-FE45-8166-28719304F6A6}">
      <formula1>NA()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scale="67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80C4-173C-2640-BF82-A57FB24A079A}">
  <sheetPr codeName="Sheet2"/>
  <dimension ref="B1:I32"/>
  <sheetViews>
    <sheetView tabSelected="1" workbookViewId="0">
      <selection activeCell="K35" sqref="K35"/>
    </sheetView>
  </sheetViews>
  <sheetFormatPr baseColWidth="10" defaultColWidth="10.6640625" defaultRowHeight="16" x14ac:dyDescent="0.2"/>
  <cols>
    <col min="2" max="2" width="28.1640625" customWidth="1"/>
    <col min="3" max="3" width="14.6640625" bestFit="1" customWidth="1"/>
    <col min="4" max="4" width="15.5" bestFit="1" customWidth="1"/>
    <col min="7" max="7" width="28.1640625" customWidth="1"/>
    <col min="8" max="8" width="14.6640625" bestFit="1" customWidth="1"/>
    <col min="9" max="9" width="15.5" bestFit="1" customWidth="1"/>
  </cols>
  <sheetData>
    <row r="1" spans="2:9" x14ac:dyDescent="0.2">
      <c r="B1" s="36"/>
      <c r="C1" s="36" t="s">
        <v>109</v>
      </c>
      <c r="D1" s="36" t="s">
        <v>110</v>
      </c>
      <c r="E1" s="36" t="s">
        <v>77</v>
      </c>
      <c r="G1" s="36"/>
      <c r="H1" s="36" t="s">
        <v>109</v>
      </c>
      <c r="I1" s="36" t="s">
        <v>110</v>
      </c>
    </row>
    <row r="2" spans="2:9" x14ac:dyDescent="0.2">
      <c r="B2" s="36" t="s">
        <v>78</v>
      </c>
      <c r="C2" s="35">
        <v>2047.9520479520479</v>
      </c>
      <c r="D2" s="35">
        <v>3124.12</v>
      </c>
      <c r="E2" s="39">
        <v>10.01</v>
      </c>
      <c r="G2" s="36" t="s">
        <v>78</v>
      </c>
      <c r="H2" s="34">
        <v>10</v>
      </c>
      <c r="I2" s="34">
        <v>0</v>
      </c>
    </row>
    <row r="3" spans="2:9" x14ac:dyDescent="0.2">
      <c r="B3" s="36" t="s">
        <v>79</v>
      </c>
      <c r="C3" s="35">
        <v>2564.1025641025644</v>
      </c>
      <c r="D3" s="35">
        <v>2900.2</v>
      </c>
      <c r="E3" s="39">
        <v>21.06</v>
      </c>
      <c r="G3" s="36" t="s">
        <v>79</v>
      </c>
      <c r="H3" s="34">
        <v>21</v>
      </c>
      <c r="I3" s="34">
        <v>0</v>
      </c>
    </row>
    <row r="4" spans="2:9" x14ac:dyDescent="0.2">
      <c r="B4" s="36" t="s">
        <v>80</v>
      </c>
      <c r="C4" s="35">
        <v>3597.7539735907721</v>
      </c>
      <c r="D4" s="35">
        <v>3425.25</v>
      </c>
      <c r="E4" s="40">
        <v>23.347900000000003</v>
      </c>
      <c r="G4" s="36" t="s">
        <v>80</v>
      </c>
      <c r="H4" s="34">
        <v>0</v>
      </c>
      <c r="I4" s="34">
        <v>23</v>
      </c>
    </row>
    <row r="5" spans="2:9" x14ac:dyDescent="0.2">
      <c r="B5" s="36" t="s">
        <v>81</v>
      </c>
      <c r="C5" s="35">
        <v>3148.9859850787789</v>
      </c>
      <c r="D5" s="35">
        <v>2123.34</v>
      </c>
      <c r="E5" s="39">
        <v>36.202129999999997</v>
      </c>
      <c r="G5" s="36" t="s">
        <v>81</v>
      </c>
      <c r="H5" s="34">
        <v>0</v>
      </c>
      <c r="I5" s="34">
        <v>36</v>
      </c>
    </row>
    <row r="6" spans="2:9" x14ac:dyDescent="0.2">
      <c r="B6" s="36" t="s">
        <v>82</v>
      </c>
      <c r="C6" s="35">
        <v>1698.3046673658023</v>
      </c>
      <c r="D6" s="35">
        <v>2635.34</v>
      </c>
      <c r="E6" s="39">
        <v>141.31739999999999</v>
      </c>
      <c r="G6" s="36" t="s">
        <v>82</v>
      </c>
      <c r="H6" s="34">
        <v>141</v>
      </c>
      <c r="I6" s="34">
        <v>0</v>
      </c>
    </row>
    <row r="7" spans="2:9" x14ac:dyDescent="0.2">
      <c r="B7" s="36" t="s">
        <v>83</v>
      </c>
      <c r="C7" s="35">
        <v>1649.6115894427808</v>
      </c>
      <c r="D7" s="35">
        <v>2376.34</v>
      </c>
      <c r="E7" s="39">
        <v>135.66829999999999</v>
      </c>
      <c r="G7" s="36" t="s">
        <v>83</v>
      </c>
      <c r="H7" s="34">
        <v>136</v>
      </c>
      <c r="I7" s="34">
        <v>0</v>
      </c>
    </row>
    <row r="8" spans="2:9" x14ac:dyDescent="0.2">
      <c r="B8" s="36" t="s">
        <v>84</v>
      </c>
      <c r="C8" s="35">
        <v>3225.9415978884745</v>
      </c>
      <c r="D8" s="35">
        <v>3713.34</v>
      </c>
      <c r="E8" s="39">
        <v>11.9345</v>
      </c>
      <c r="G8" s="36" t="s">
        <v>84</v>
      </c>
      <c r="H8" s="34">
        <v>12</v>
      </c>
      <c r="I8" s="34">
        <v>0</v>
      </c>
    </row>
    <row r="9" spans="2:9" x14ac:dyDescent="0.2">
      <c r="B9" s="36" t="s">
        <v>85</v>
      </c>
      <c r="C9" s="35">
        <v>20063.211125158028</v>
      </c>
      <c r="D9" s="35">
        <v>25341.34</v>
      </c>
      <c r="E9" s="39">
        <v>0.39550000000000002</v>
      </c>
      <c r="G9" s="36" t="s">
        <v>85</v>
      </c>
      <c r="H9" s="34">
        <v>0</v>
      </c>
      <c r="I9" s="34">
        <v>0</v>
      </c>
    </row>
    <row r="10" spans="2:9" x14ac:dyDescent="0.2">
      <c r="B10" s="36" t="s">
        <v>86</v>
      </c>
      <c r="C10" s="35">
        <v>2806.6745050870695</v>
      </c>
      <c r="D10" s="35">
        <v>3123.56</v>
      </c>
      <c r="E10" s="40">
        <v>225.64070000000001</v>
      </c>
      <c r="G10" s="36" t="s">
        <v>86</v>
      </c>
      <c r="H10" s="34">
        <v>226</v>
      </c>
      <c r="I10" s="34">
        <v>0</v>
      </c>
    </row>
    <row r="11" spans="2:9" x14ac:dyDescent="0.2">
      <c r="B11" s="36" t="s">
        <v>87</v>
      </c>
      <c r="C11" s="35">
        <v>2886.6802804699801</v>
      </c>
      <c r="D11" s="35">
        <v>3562.23</v>
      </c>
      <c r="E11" s="39">
        <v>161.25790000000001</v>
      </c>
      <c r="G11" s="36" t="s">
        <v>87</v>
      </c>
      <c r="H11" s="34">
        <v>161</v>
      </c>
      <c r="I11" s="34">
        <v>0</v>
      </c>
    </row>
    <row r="12" spans="2:9" x14ac:dyDescent="0.2">
      <c r="B12" s="36" t="s">
        <v>88</v>
      </c>
      <c r="C12" s="35">
        <v>14790.833351749134</v>
      </c>
      <c r="D12" s="35">
        <v>17234.34</v>
      </c>
      <c r="E12" s="39">
        <v>22.625499999999999</v>
      </c>
      <c r="G12" s="36" t="s">
        <v>88</v>
      </c>
      <c r="H12" s="34">
        <v>23</v>
      </c>
      <c r="I12" s="34">
        <v>0</v>
      </c>
    </row>
    <row r="13" spans="2:9" x14ac:dyDescent="0.2">
      <c r="B13" s="36" t="s">
        <v>89</v>
      </c>
      <c r="C13" s="35">
        <v>3204.7782863225116</v>
      </c>
      <c r="D13" s="35">
        <v>12326.33</v>
      </c>
      <c r="E13" s="39">
        <v>23.487500000000001</v>
      </c>
      <c r="G13" s="36" t="s">
        <v>89</v>
      </c>
      <c r="H13" s="34">
        <v>23</v>
      </c>
      <c r="I13" s="34">
        <v>0</v>
      </c>
    </row>
    <row r="14" spans="2:9" x14ac:dyDescent="0.2">
      <c r="B14" s="36" t="s">
        <v>90</v>
      </c>
      <c r="C14" s="35">
        <v>1330.3458899313821</v>
      </c>
      <c r="D14" s="35">
        <v>3245.21</v>
      </c>
      <c r="E14" s="39">
        <v>14.282</v>
      </c>
      <c r="G14" s="36" t="s">
        <v>90</v>
      </c>
      <c r="H14" s="34">
        <v>14</v>
      </c>
      <c r="I14" s="34">
        <v>0</v>
      </c>
    </row>
    <row r="15" spans="2:9" x14ac:dyDescent="0.2">
      <c r="B15" s="36" t="s">
        <v>91</v>
      </c>
      <c r="C15" s="35">
        <v>2125.7037803056419</v>
      </c>
      <c r="D15" s="35">
        <v>2734.21</v>
      </c>
      <c r="E15" s="39">
        <v>34.811999999999998</v>
      </c>
      <c r="G15" s="36" t="s">
        <v>91</v>
      </c>
      <c r="H15" s="34">
        <v>35</v>
      </c>
      <c r="I15" s="34">
        <v>0</v>
      </c>
    </row>
    <row r="16" spans="2:9" x14ac:dyDescent="0.2">
      <c r="B16" s="36" t="s">
        <v>92</v>
      </c>
      <c r="C16" s="35">
        <v>6278.5862785862782</v>
      </c>
      <c r="D16" s="35">
        <v>85253</v>
      </c>
      <c r="E16" s="39">
        <v>12.025</v>
      </c>
      <c r="G16" s="36" t="s">
        <v>92</v>
      </c>
      <c r="H16" s="34">
        <v>12</v>
      </c>
      <c r="I16" s="34">
        <v>0</v>
      </c>
    </row>
    <row r="17" spans="2:9" x14ac:dyDescent="0.2">
      <c r="B17" s="36" t="s">
        <v>93</v>
      </c>
      <c r="C17" s="35">
        <v>6160.6535057862493</v>
      </c>
      <c r="D17" s="35">
        <v>7935</v>
      </c>
      <c r="E17" s="39">
        <v>14.69</v>
      </c>
      <c r="G17" s="36" t="s">
        <v>93</v>
      </c>
      <c r="H17" s="34">
        <v>15</v>
      </c>
      <c r="I17" s="34">
        <v>0</v>
      </c>
    </row>
    <row r="18" spans="2:9" x14ac:dyDescent="0.2">
      <c r="B18" s="36" t="s">
        <v>94</v>
      </c>
      <c r="C18" s="35">
        <v>2959.612304553742</v>
      </c>
      <c r="D18" s="35">
        <v>2456.56</v>
      </c>
      <c r="E18" s="39">
        <v>145.2893</v>
      </c>
      <c r="G18" s="36" t="s">
        <v>94</v>
      </c>
      <c r="H18" s="34">
        <v>0</v>
      </c>
      <c r="I18" s="34">
        <v>145</v>
      </c>
    </row>
    <row r="19" spans="2:9" x14ac:dyDescent="0.2">
      <c r="B19" s="36" t="s">
        <v>95</v>
      </c>
      <c r="C19" s="35">
        <v>2998.5334049689982</v>
      </c>
      <c r="D19" s="35">
        <v>2536.3200000000002</v>
      </c>
      <c r="E19" s="39">
        <v>68.867000000000004</v>
      </c>
      <c r="G19" s="36" t="s">
        <v>95</v>
      </c>
      <c r="H19" s="34">
        <v>0</v>
      </c>
      <c r="I19" s="34">
        <v>69</v>
      </c>
    </row>
    <row r="20" spans="2:9" x14ac:dyDescent="0.2">
      <c r="B20" s="36" t="s">
        <v>96</v>
      </c>
      <c r="C20" s="35">
        <v>2945.7141987944215</v>
      </c>
      <c r="D20" s="35">
        <v>2378.34</v>
      </c>
      <c r="E20" s="39">
        <v>115.0485</v>
      </c>
      <c r="G20" s="36" t="s">
        <v>96</v>
      </c>
      <c r="H20" s="34">
        <v>0</v>
      </c>
      <c r="I20" s="34">
        <v>115</v>
      </c>
    </row>
    <row r="21" spans="2:9" x14ac:dyDescent="0.2">
      <c r="B21" s="36" t="s">
        <v>97</v>
      </c>
      <c r="C21" s="35">
        <v>2997.8787122535564</v>
      </c>
      <c r="D21" s="35">
        <v>2836.45</v>
      </c>
      <c r="E21" s="39">
        <v>32.055999999999997</v>
      </c>
      <c r="G21" s="36" t="s">
        <v>97</v>
      </c>
      <c r="H21" s="34">
        <v>0</v>
      </c>
      <c r="I21" s="34">
        <v>32</v>
      </c>
    </row>
    <row r="22" spans="2:9" x14ac:dyDescent="0.2">
      <c r="B22" s="36" t="s">
        <v>98</v>
      </c>
      <c r="C22" s="35">
        <v>4016.7674291658518</v>
      </c>
      <c r="D22" s="35">
        <v>4678.92</v>
      </c>
      <c r="E22" s="39">
        <v>9.7092999999999989</v>
      </c>
      <c r="G22" s="36" t="s">
        <v>98</v>
      </c>
      <c r="H22" s="34">
        <v>10</v>
      </c>
      <c r="I22" s="34">
        <v>0</v>
      </c>
    </row>
    <row r="23" spans="2:9" x14ac:dyDescent="0.2">
      <c r="B23" s="36" t="s">
        <v>99</v>
      </c>
      <c r="C23" s="35">
        <v>3125</v>
      </c>
      <c r="D23" s="35">
        <v>4253.2299999999996</v>
      </c>
      <c r="E23" s="39">
        <v>2.08</v>
      </c>
      <c r="G23" s="36" t="s">
        <v>99</v>
      </c>
      <c r="H23" s="34">
        <v>2</v>
      </c>
      <c r="I23" s="34">
        <v>0</v>
      </c>
    </row>
    <row r="24" spans="2:9" x14ac:dyDescent="0.2">
      <c r="B24" s="36" t="s">
        <v>100</v>
      </c>
      <c r="C24" s="35">
        <v>5201.8310445276738</v>
      </c>
      <c r="D24" s="35">
        <v>5437.89</v>
      </c>
      <c r="E24" s="39">
        <v>12.015000000000001</v>
      </c>
      <c r="G24" s="36" t="s">
        <v>100</v>
      </c>
      <c r="H24" s="34">
        <v>12</v>
      </c>
      <c r="I24" s="34">
        <v>0</v>
      </c>
    </row>
    <row r="25" spans="2:9" x14ac:dyDescent="0.2">
      <c r="B25" s="36" t="s">
        <v>101</v>
      </c>
      <c r="C25" s="35">
        <v>6125.4037197906227</v>
      </c>
      <c r="D25" s="35">
        <v>6924.84</v>
      </c>
      <c r="E25" s="39">
        <v>17.957999999999998</v>
      </c>
      <c r="G25" s="36" t="s">
        <v>101</v>
      </c>
      <c r="H25" s="34">
        <v>18</v>
      </c>
      <c r="I25" s="34">
        <v>0</v>
      </c>
    </row>
    <row r="26" spans="2:9" x14ac:dyDescent="0.2">
      <c r="B26" s="36" t="s">
        <v>102</v>
      </c>
      <c r="C26" s="35">
        <v>6333.333333333333</v>
      </c>
      <c r="D26" s="35">
        <v>7137.83</v>
      </c>
      <c r="E26" s="40">
        <v>30</v>
      </c>
      <c r="G26" s="36" t="s">
        <v>102</v>
      </c>
      <c r="H26" s="34">
        <v>30</v>
      </c>
      <c r="I26" s="34">
        <v>0</v>
      </c>
    </row>
    <row r="27" spans="2:9" x14ac:dyDescent="0.2">
      <c r="B27" s="36" t="s">
        <v>103</v>
      </c>
      <c r="C27" s="35">
        <v>6110.3642888091445</v>
      </c>
      <c r="D27" s="35">
        <v>6845.82</v>
      </c>
      <c r="E27" s="39">
        <v>72.008800000000008</v>
      </c>
      <c r="G27" s="36" t="s">
        <v>103</v>
      </c>
      <c r="H27" s="34">
        <v>72</v>
      </c>
      <c r="I27" s="34">
        <v>0</v>
      </c>
    </row>
    <row r="28" spans="2:9" x14ac:dyDescent="0.2">
      <c r="B28" s="36" t="s">
        <v>104</v>
      </c>
      <c r="C28" s="35">
        <v>6439.850127124314</v>
      </c>
      <c r="D28" s="35">
        <v>7259.34</v>
      </c>
      <c r="E28" s="40">
        <v>35.870400000000004</v>
      </c>
      <c r="G28" s="36" t="s">
        <v>104</v>
      </c>
      <c r="H28" s="34">
        <v>36</v>
      </c>
      <c r="I28" s="34">
        <v>0</v>
      </c>
    </row>
    <row r="29" spans="2:9" x14ac:dyDescent="0.2">
      <c r="B29" s="36" t="s">
        <v>105</v>
      </c>
      <c r="C29" s="35">
        <v>2339.2449135023389</v>
      </c>
      <c r="D29" s="35">
        <v>3035.45</v>
      </c>
      <c r="E29" s="40">
        <v>9.1910000000000007</v>
      </c>
      <c r="G29" s="36" t="s">
        <v>105</v>
      </c>
      <c r="H29" s="34">
        <v>9</v>
      </c>
      <c r="I29" s="34">
        <v>0</v>
      </c>
    </row>
    <row r="30" spans="2:9" x14ac:dyDescent="0.2">
      <c r="B30" s="36" t="s">
        <v>106</v>
      </c>
      <c r="C30" s="35">
        <v>2259.6153846153848</v>
      </c>
      <c r="D30" s="35">
        <v>2837.16</v>
      </c>
      <c r="E30" s="39">
        <v>10.4</v>
      </c>
      <c r="G30" s="36" t="s">
        <v>106</v>
      </c>
      <c r="H30" s="34">
        <v>10</v>
      </c>
      <c r="I30" s="34">
        <v>0</v>
      </c>
    </row>
    <row r="31" spans="2:9" x14ac:dyDescent="0.2">
      <c r="B31" s="36" t="s">
        <v>107</v>
      </c>
      <c r="C31" s="35">
        <v>2394.9579831932774</v>
      </c>
      <c r="D31" s="35">
        <v>3523.65</v>
      </c>
      <c r="E31" s="39">
        <v>11.9</v>
      </c>
      <c r="G31" s="36" t="s">
        <v>107</v>
      </c>
      <c r="H31" s="34">
        <v>12</v>
      </c>
      <c r="I31" s="34">
        <v>0</v>
      </c>
    </row>
    <row r="32" spans="2:9" x14ac:dyDescent="0.2">
      <c r="B32" s="36" t="s">
        <v>108</v>
      </c>
      <c r="C32" s="37">
        <v>1076.8713410000007</v>
      </c>
      <c r="D32" s="37">
        <v>461.51628900000037</v>
      </c>
      <c r="E32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MANIPULATED</vt:lpstr>
      <vt:lpstr>Sheet1 (3)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 Pattnaik</dc:creator>
  <cp:lastModifiedBy>Disha Pattnaik</cp:lastModifiedBy>
  <dcterms:created xsi:type="dcterms:W3CDTF">2023-02-06T07:24:50Z</dcterms:created>
  <dcterms:modified xsi:type="dcterms:W3CDTF">2023-02-16T10:57:14Z</dcterms:modified>
</cp:coreProperties>
</file>